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I:\Agenda veřejných zakázek\3. Akce 2021\64021074_75_76 Údržba, opravy a odstraňování závad u OŘ HKR 2022 -2023 (na části)\64021074_75_76 ZVD č. 2\"/>
    </mc:Choice>
  </mc:AlternateContent>
  <xr:revisionPtr revIDLastSave="0" documentId="8_{6F2C7136-7D15-41AF-817A-D5559671B9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PS 01.1 - Položky soustav..." sheetId="2" r:id="rId2"/>
    <sheet name="PS 01.2 - Položky soustav..." sheetId="3" r:id="rId3"/>
    <sheet name="SO 02 - Zimní údržba" sheetId="4" r:id="rId4"/>
    <sheet name="VON - Vedlejší a ostatní ..." sheetId="5" r:id="rId5"/>
  </sheets>
  <definedNames>
    <definedName name="_xlnm._FilterDatabase" localSheetId="1" hidden="1">'PS 01.1 - Položky soustav...'!$C$119:$K$3464</definedName>
    <definedName name="_xlnm._FilterDatabase" localSheetId="2" hidden="1">'PS 01.2 - Položky soustav...'!$C$119:$K$224</definedName>
    <definedName name="_xlnm._FilterDatabase" localSheetId="3" hidden="1">'SO 02 - Zimní údržba'!$C$115:$K$164</definedName>
    <definedName name="_xlnm._FilterDatabase" localSheetId="4" hidden="1">'VON - Vedlejší a ostatní ...'!$C$115:$K$124</definedName>
    <definedName name="_xlnm.Print_Titles" localSheetId="1">'PS 01.1 - Položky soustav...'!$119:$119</definedName>
    <definedName name="_xlnm.Print_Titles" localSheetId="2">'PS 01.2 - Položky soustav...'!$119:$119</definedName>
    <definedName name="_xlnm.Print_Titles" localSheetId="0">'Rekapitulace stavby'!$92:$92</definedName>
    <definedName name="_xlnm.Print_Titles" localSheetId="3">'SO 02 - Zimní údržba'!$115:$115</definedName>
    <definedName name="_xlnm.Print_Titles" localSheetId="4">'VON - Vedlejší a ostatní ...'!$115:$115</definedName>
    <definedName name="_xlnm.Print_Area" localSheetId="1">'PS 01.1 - Položky soustav...'!$C$4:$J$76,'PS 01.1 - Položky soustav...'!$C$82:$J$99,'PS 01.1 - Položky soustav...'!$C$105:$K$3464</definedName>
    <definedName name="_xlnm.Print_Area" localSheetId="2">'PS 01.2 - Položky soustav...'!$C$4:$J$76,'PS 01.2 - Položky soustav...'!$C$82:$J$99,'PS 01.2 - Položky soustav...'!$C$105:$K$224</definedName>
    <definedName name="_xlnm.Print_Area" localSheetId="0">'Rekapitulace stavby'!$D$4:$AO$76,'Rekapitulace stavby'!$C$82:$AQ$100</definedName>
    <definedName name="_xlnm.Print_Area" localSheetId="3">'SO 02 - Zimní údržba'!$C$4:$J$76,'SO 02 - Zimní údržba'!$C$82:$J$97,'SO 02 - Zimní údržba'!$C$103:$K$164</definedName>
    <definedName name="_xlnm.Print_Area" localSheetId="4">'VON - Vedlejší a ostatní ...'!$C$4:$J$76,'VON - Vedlejší a ostatní ...'!$C$82:$J$97,'VON - Vedlejší a ostatní ...'!$C$103:$K$124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9" i="1" s="1"/>
  <c r="J35" i="5"/>
  <c r="AX99" i="1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F110" i="5"/>
  <c r="E108" i="5"/>
  <c r="F89" i="5"/>
  <c r="E87" i="5"/>
  <c r="J24" i="5"/>
  <c r="E24" i="5"/>
  <c r="J113" i="5"/>
  <c r="J23" i="5"/>
  <c r="J21" i="5"/>
  <c r="E21" i="5"/>
  <c r="J112" i="5" s="1"/>
  <c r="J20" i="5"/>
  <c r="J18" i="5"/>
  <c r="E18" i="5"/>
  <c r="F92" i="5"/>
  <c r="J17" i="5"/>
  <c r="J15" i="5"/>
  <c r="E15" i="5"/>
  <c r="F91" i="5" s="1"/>
  <c r="J14" i="5"/>
  <c r="J12" i="5"/>
  <c r="J110" i="5" s="1"/>
  <c r="E7" i="5"/>
  <c r="E85" i="5"/>
  <c r="J37" i="4"/>
  <c r="J36" i="4"/>
  <c r="AY98" i="1" s="1"/>
  <c r="J35" i="4"/>
  <c r="AX98" i="1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F110" i="4"/>
  <c r="E108" i="4"/>
  <c r="F89" i="4"/>
  <c r="E87" i="4"/>
  <c r="J24" i="4"/>
  <c r="E24" i="4"/>
  <c r="J92" i="4"/>
  <c r="J23" i="4"/>
  <c r="J21" i="4"/>
  <c r="E21" i="4"/>
  <c r="J112" i="4"/>
  <c r="J20" i="4"/>
  <c r="J18" i="4"/>
  <c r="E18" i="4"/>
  <c r="F113" i="4"/>
  <c r="J17" i="4"/>
  <c r="J15" i="4"/>
  <c r="E15" i="4"/>
  <c r="F91" i="4"/>
  <c r="J14" i="4"/>
  <c r="J12" i="4"/>
  <c r="J110" i="4" s="1"/>
  <c r="E7" i="4"/>
  <c r="E106" i="4"/>
  <c r="J39" i="3"/>
  <c r="J38" i="3"/>
  <c r="AY97" i="1"/>
  <c r="J37" i="3"/>
  <c r="AX97" i="1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F114" i="3"/>
  <c r="E112" i="3"/>
  <c r="F91" i="3"/>
  <c r="E89" i="3"/>
  <c r="J26" i="3"/>
  <c r="E26" i="3"/>
  <c r="J94" i="3"/>
  <c r="J25" i="3"/>
  <c r="J23" i="3"/>
  <c r="E23" i="3"/>
  <c r="J116" i="3" s="1"/>
  <c r="J22" i="3"/>
  <c r="J20" i="3"/>
  <c r="E20" i="3"/>
  <c r="F94" i="3"/>
  <c r="J19" i="3"/>
  <c r="J17" i="3"/>
  <c r="E17" i="3"/>
  <c r="F116" i="3" s="1"/>
  <c r="J16" i="3"/>
  <c r="J14" i="3"/>
  <c r="J114" i="3"/>
  <c r="E7" i="3"/>
  <c r="E108" i="3" s="1"/>
  <c r="J39" i="2"/>
  <c r="J38" i="2"/>
  <c r="AY96" i="1" s="1"/>
  <c r="J37" i="2"/>
  <c r="AX96" i="1" s="1"/>
  <c r="BI3463" i="2"/>
  <c r="BH3463" i="2"/>
  <c r="BG3463" i="2"/>
  <c r="BF3463" i="2"/>
  <c r="T3463" i="2"/>
  <c r="R3463" i="2"/>
  <c r="P3463" i="2"/>
  <c r="BI3461" i="2"/>
  <c r="BH3461" i="2"/>
  <c r="BG3461" i="2"/>
  <c r="BF3461" i="2"/>
  <c r="T3461" i="2"/>
  <c r="R3461" i="2"/>
  <c r="P3461" i="2"/>
  <c r="BI3459" i="2"/>
  <c r="BH3459" i="2"/>
  <c r="BG3459" i="2"/>
  <c r="BF3459" i="2"/>
  <c r="T3459" i="2"/>
  <c r="R3459" i="2"/>
  <c r="P3459" i="2"/>
  <c r="BI3457" i="2"/>
  <c r="BH3457" i="2"/>
  <c r="BG3457" i="2"/>
  <c r="BF3457" i="2"/>
  <c r="T3457" i="2"/>
  <c r="R3457" i="2"/>
  <c r="P3457" i="2"/>
  <c r="BI3455" i="2"/>
  <c r="BH3455" i="2"/>
  <c r="BG3455" i="2"/>
  <c r="BF3455" i="2"/>
  <c r="T3455" i="2"/>
  <c r="R3455" i="2"/>
  <c r="P3455" i="2"/>
  <c r="BI3453" i="2"/>
  <c r="BH3453" i="2"/>
  <c r="BG3453" i="2"/>
  <c r="BF3453" i="2"/>
  <c r="T3453" i="2"/>
  <c r="R3453" i="2"/>
  <c r="P3453" i="2"/>
  <c r="BI3451" i="2"/>
  <c r="BH3451" i="2"/>
  <c r="BG3451" i="2"/>
  <c r="BF3451" i="2"/>
  <c r="T3451" i="2"/>
  <c r="R3451" i="2"/>
  <c r="P3451" i="2"/>
  <c r="BI3449" i="2"/>
  <c r="BH3449" i="2"/>
  <c r="BG3449" i="2"/>
  <c r="BF3449" i="2"/>
  <c r="T3449" i="2"/>
  <c r="R3449" i="2"/>
  <c r="P3449" i="2"/>
  <c r="BI3447" i="2"/>
  <c r="BH3447" i="2"/>
  <c r="BG3447" i="2"/>
  <c r="BF3447" i="2"/>
  <c r="T3447" i="2"/>
  <c r="R3447" i="2"/>
  <c r="P3447" i="2"/>
  <c r="BI3445" i="2"/>
  <c r="BH3445" i="2"/>
  <c r="BG3445" i="2"/>
  <c r="BF3445" i="2"/>
  <c r="T3445" i="2"/>
  <c r="R3445" i="2"/>
  <c r="P3445" i="2"/>
  <c r="BI3443" i="2"/>
  <c r="BH3443" i="2"/>
  <c r="BG3443" i="2"/>
  <c r="BF3443" i="2"/>
  <c r="T3443" i="2"/>
  <c r="R3443" i="2"/>
  <c r="P3443" i="2"/>
  <c r="BI3441" i="2"/>
  <c r="BH3441" i="2"/>
  <c r="BG3441" i="2"/>
  <c r="BF3441" i="2"/>
  <c r="T3441" i="2"/>
  <c r="R3441" i="2"/>
  <c r="P3441" i="2"/>
  <c r="BI3439" i="2"/>
  <c r="BH3439" i="2"/>
  <c r="BG3439" i="2"/>
  <c r="BF3439" i="2"/>
  <c r="T3439" i="2"/>
  <c r="R3439" i="2"/>
  <c r="P3439" i="2"/>
  <c r="BI3437" i="2"/>
  <c r="BH3437" i="2"/>
  <c r="BG3437" i="2"/>
  <c r="BF3437" i="2"/>
  <c r="T3437" i="2"/>
  <c r="R3437" i="2"/>
  <c r="P3437" i="2"/>
  <c r="BI3435" i="2"/>
  <c r="BH3435" i="2"/>
  <c r="BG3435" i="2"/>
  <c r="BF3435" i="2"/>
  <c r="T3435" i="2"/>
  <c r="R3435" i="2"/>
  <c r="P3435" i="2"/>
  <c r="BI3433" i="2"/>
  <c r="BH3433" i="2"/>
  <c r="BG3433" i="2"/>
  <c r="BF3433" i="2"/>
  <c r="T3433" i="2"/>
  <c r="R3433" i="2"/>
  <c r="P3433" i="2"/>
  <c r="BI3431" i="2"/>
  <c r="BH3431" i="2"/>
  <c r="BG3431" i="2"/>
  <c r="BF3431" i="2"/>
  <c r="T3431" i="2"/>
  <c r="R3431" i="2"/>
  <c r="P3431" i="2"/>
  <c r="BI3429" i="2"/>
  <c r="BH3429" i="2"/>
  <c r="BG3429" i="2"/>
  <c r="BF3429" i="2"/>
  <c r="T3429" i="2"/>
  <c r="R3429" i="2"/>
  <c r="P3429" i="2"/>
  <c r="BI3427" i="2"/>
  <c r="BH3427" i="2"/>
  <c r="BG3427" i="2"/>
  <c r="BF3427" i="2"/>
  <c r="T3427" i="2"/>
  <c r="R3427" i="2"/>
  <c r="P3427" i="2"/>
  <c r="BI3425" i="2"/>
  <c r="BH3425" i="2"/>
  <c r="BG3425" i="2"/>
  <c r="BF3425" i="2"/>
  <c r="T3425" i="2"/>
  <c r="R3425" i="2"/>
  <c r="P3425" i="2"/>
  <c r="BI3423" i="2"/>
  <c r="BH3423" i="2"/>
  <c r="BG3423" i="2"/>
  <c r="BF3423" i="2"/>
  <c r="T3423" i="2"/>
  <c r="R3423" i="2"/>
  <c r="P3423" i="2"/>
  <c r="BI3421" i="2"/>
  <c r="BH3421" i="2"/>
  <c r="BG3421" i="2"/>
  <c r="BF3421" i="2"/>
  <c r="T3421" i="2"/>
  <c r="R3421" i="2"/>
  <c r="P3421" i="2"/>
  <c r="BI3419" i="2"/>
  <c r="BH3419" i="2"/>
  <c r="BG3419" i="2"/>
  <c r="BF3419" i="2"/>
  <c r="T3419" i="2"/>
  <c r="R3419" i="2"/>
  <c r="P3419" i="2"/>
  <c r="BI3417" i="2"/>
  <c r="BH3417" i="2"/>
  <c r="BG3417" i="2"/>
  <c r="BF3417" i="2"/>
  <c r="T3417" i="2"/>
  <c r="R3417" i="2"/>
  <c r="P3417" i="2"/>
  <c r="BI3415" i="2"/>
  <c r="BH3415" i="2"/>
  <c r="BG3415" i="2"/>
  <c r="BF3415" i="2"/>
  <c r="T3415" i="2"/>
  <c r="R3415" i="2"/>
  <c r="P3415" i="2"/>
  <c r="BI3413" i="2"/>
  <c r="BH3413" i="2"/>
  <c r="BG3413" i="2"/>
  <c r="BF3413" i="2"/>
  <c r="T3413" i="2"/>
  <c r="R3413" i="2"/>
  <c r="P3413" i="2"/>
  <c r="BI3411" i="2"/>
  <c r="BH3411" i="2"/>
  <c r="BG3411" i="2"/>
  <c r="BF3411" i="2"/>
  <c r="T3411" i="2"/>
  <c r="R3411" i="2"/>
  <c r="P3411" i="2"/>
  <c r="BI3409" i="2"/>
  <c r="BH3409" i="2"/>
  <c r="BG3409" i="2"/>
  <c r="BF3409" i="2"/>
  <c r="T3409" i="2"/>
  <c r="R3409" i="2"/>
  <c r="P3409" i="2"/>
  <c r="BI3407" i="2"/>
  <c r="BH3407" i="2"/>
  <c r="BG3407" i="2"/>
  <c r="BF3407" i="2"/>
  <c r="T3407" i="2"/>
  <c r="R3407" i="2"/>
  <c r="P3407" i="2"/>
  <c r="BI3405" i="2"/>
  <c r="BH3405" i="2"/>
  <c r="BG3405" i="2"/>
  <c r="BF3405" i="2"/>
  <c r="T3405" i="2"/>
  <c r="R3405" i="2"/>
  <c r="P3405" i="2"/>
  <c r="BI3403" i="2"/>
  <c r="BH3403" i="2"/>
  <c r="BG3403" i="2"/>
  <c r="BF3403" i="2"/>
  <c r="T3403" i="2"/>
  <c r="R3403" i="2"/>
  <c r="P3403" i="2"/>
  <c r="BI3401" i="2"/>
  <c r="BH3401" i="2"/>
  <c r="BG3401" i="2"/>
  <c r="BF3401" i="2"/>
  <c r="T3401" i="2"/>
  <c r="R3401" i="2"/>
  <c r="P3401" i="2"/>
  <c r="BI3399" i="2"/>
  <c r="BH3399" i="2"/>
  <c r="BG3399" i="2"/>
  <c r="BF3399" i="2"/>
  <c r="T3399" i="2"/>
  <c r="R3399" i="2"/>
  <c r="P3399" i="2"/>
  <c r="BI3397" i="2"/>
  <c r="BH3397" i="2"/>
  <c r="BG3397" i="2"/>
  <c r="BF3397" i="2"/>
  <c r="T3397" i="2"/>
  <c r="R3397" i="2"/>
  <c r="P3397" i="2"/>
  <c r="BI3395" i="2"/>
  <c r="BH3395" i="2"/>
  <c r="BG3395" i="2"/>
  <c r="BF3395" i="2"/>
  <c r="T3395" i="2"/>
  <c r="R3395" i="2"/>
  <c r="P3395" i="2"/>
  <c r="BI3393" i="2"/>
  <c r="BH3393" i="2"/>
  <c r="BG3393" i="2"/>
  <c r="BF3393" i="2"/>
  <c r="T3393" i="2"/>
  <c r="R3393" i="2"/>
  <c r="P3393" i="2"/>
  <c r="BI3391" i="2"/>
  <c r="BH3391" i="2"/>
  <c r="BG3391" i="2"/>
  <c r="BF3391" i="2"/>
  <c r="T3391" i="2"/>
  <c r="R3391" i="2"/>
  <c r="P3391" i="2"/>
  <c r="BI3389" i="2"/>
  <c r="BH3389" i="2"/>
  <c r="BG3389" i="2"/>
  <c r="BF3389" i="2"/>
  <c r="T3389" i="2"/>
  <c r="R3389" i="2"/>
  <c r="P3389" i="2"/>
  <c r="BI3387" i="2"/>
  <c r="BH3387" i="2"/>
  <c r="BG3387" i="2"/>
  <c r="BF3387" i="2"/>
  <c r="T3387" i="2"/>
  <c r="R3387" i="2"/>
  <c r="P3387" i="2"/>
  <c r="BI3385" i="2"/>
  <c r="BH3385" i="2"/>
  <c r="BG3385" i="2"/>
  <c r="BF3385" i="2"/>
  <c r="T3385" i="2"/>
  <c r="R3385" i="2"/>
  <c r="P3385" i="2"/>
  <c r="BI3383" i="2"/>
  <c r="BH3383" i="2"/>
  <c r="BG3383" i="2"/>
  <c r="BF3383" i="2"/>
  <c r="T3383" i="2"/>
  <c r="R3383" i="2"/>
  <c r="P3383" i="2"/>
  <c r="BI3381" i="2"/>
  <c r="BH3381" i="2"/>
  <c r="BG3381" i="2"/>
  <c r="BF3381" i="2"/>
  <c r="T3381" i="2"/>
  <c r="R3381" i="2"/>
  <c r="P3381" i="2"/>
  <c r="BI3379" i="2"/>
  <c r="BH3379" i="2"/>
  <c r="BG3379" i="2"/>
  <c r="BF3379" i="2"/>
  <c r="T3379" i="2"/>
  <c r="R3379" i="2"/>
  <c r="P3379" i="2"/>
  <c r="BI3377" i="2"/>
  <c r="BH3377" i="2"/>
  <c r="BG3377" i="2"/>
  <c r="BF3377" i="2"/>
  <c r="T3377" i="2"/>
  <c r="R3377" i="2"/>
  <c r="P3377" i="2"/>
  <c r="BI3375" i="2"/>
  <c r="BH3375" i="2"/>
  <c r="BG3375" i="2"/>
  <c r="BF3375" i="2"/>
  <c r="T3375" i="2"/>
  <c r="R3375" i="2"/>
  <c r="P3375" i="2"/>
  <c r="BI3373" i="2"/>
  <c r="BH3373" i="2"/>
  <c r="BG3373" i="2"/>
  <c r="BF3373" i="2"/>
  <c r="T3373" i="2"/>
  <c r="R3373" i="2"/>
  <c r="P3373" i="2"/>
  <c r="BI3371" i="2"/>
  <c r="BH3371" i="2"/>
  <c r="BG3371" i="2"/>
  <c r="BF3371" i="2"/>
  <c r="T3371" i="2"/>
  <c r="R3371" i="2"/>
  <c r="P3371" i="2"/>
  <c r="BI3369" i="2"/>
  <c r="BH3369" i="2"/>
  <c r="BG3369" i="2"/>
  <c r="BF3369" i="2"/>
  <c r="T3369" i="2"/>
  <c r="R3369" i="2"/>
  <c r="P3369" i="2"/>
  <c r="BI3367" i="2"/>
  <c r="BH3367" i="2"/>
  <c r="BG3367" i="2"/>
  <c r="BF3367" i="2"/>
  <c r="T3367" i="2"/>
  <c r="R3367" i="2"/>
  <c r="P3367" i="2"/>
  <c r="BI3365" i="2"/>
  <c r="BH3365" i="2"/>
  <c r="BG3365" i="2"/>
  <c r="BF3365" i="2"/>
  <c r="T3365" i="2"/>
  <c r="R3365" i="2"/>
  <c r="P3365" i="2"/>
  <c r="BI3363" i="2"/>
  <c r="BH3363" i="2"/>
  <c r="BG3363" i="2"/>
  <c r="BF3363" i="2"/>
  <c r="T3363" i="2"/>
  <c r="R3363" i="2"/>
  <c r="P3363" i="2"/>
  <c r="BI3361" i="2"/>
  <c r="BH3361" i="2"/>
  <c r="BG3361" i="2"/>
  <c r="BF3361" i="2"/>
  <c r="T3361" i="2"/>
  <c r="R3361" i="2"/>
  <c r="P3361" i="2"/>
  <c r="BI3359" i="2"/>
  <c r="BH3359" i="2"/>
  <c r="BG3359" i="2"/>
  <c r="BF3359" i="2"/>
  <c r="T3359" i="2"/>
  <c r="R3359" i="2"/>
  <c r="P3359" i="2"/>
  <c r="BI3357" i="2"/>
  <c r="BH3357" i="2"/>
  <c r="BG3357" i="2"/>
  <c r="BF3357" i="2"/>
  <c r="T3357" i="2"/>
  <c r="R3357" i="2"/>
  <c r="P3357" i="2"/>
  <c r="BI3355" i="2"/>
  <c r="BH3355" i="2"/>
  <c r="BG3355" i="2"/>
  <c r="BF3355" i="2"/>
  <c r="T3355" i="2"/>
  <c r="R3355" i="2"/>
  <c r="P3355" i="2"/>
  <c r="BI3353" i="2"/>
  <c r="BH3353" i="2"/>
  <c r="BG3353" i="2"/>
  <c r="BF3353" i="2"/>
  <c r="T3353" i="2"/>
  <c r="R3353" i="2"/>
  <c r="P3353" i="2"/>
  <c r="BI3351" i="2"/>
  <c r="BH3351" i="2"/>
  <c r="BG3351" i="2"/>
  <c r="BF3351" i="2"/>
  <c r="T3351" i="2"/>
  <c r="R3351" i="2"/>
  <c r="P3351" i="2"/>
  <c r="BI3349" i="2"/>
  <c r="BH3349" i="2"/>
  <c r="BG3349" i="2"/>
  <c r="BF3349" i="2"/>
  <c r="T3349" i="2"/>
  <c r="R3349" i="2"/>
  <c r="P3349" i="2"/>
  <c r="BI3347" i="2"/>
  <c r="BH3347" i="2"/>
  <c r="BG3347" i="2"/>
  <c r="BF3347" i="2"/>
  <c r="T3347" i="2"/>
  <c r="R3347" i="2"/>
  <c r="P3347" i="2"/>
  <c r="BI3345" i="2"/>
  <c r="BH3345" i="2"/>
  <c r="BG3345" i="2"/>
  <c r="BF3345" i="2"/>
  <c r="T3345" i="2"/>
  <c r="R3345" i="2"/>
  <c r="P3345" i="2"/>
  <c r="BI3343" i="2"/>
  <c r="BH3343" i="2"/>
  <c r="BG3343" i="2"/>
  <c r="BF3343" i="2"/>
  <c r="T3343" i="2"/>
  <c r="R3343" i="2"/>
  <c r="P3343" i="2"/>
  <c r="BI3341" i="2"/>
  <c r="BH3341" i="2"/>
  <c r="BG3341" i="2"/>
  <c r="BF3341" i="2"/>
  <c r="T3341" i="2"/>
  <c r="R3341" i="2"/>
  <c r="P3341" i="2"/>
  <c r="BI3339" i="2"/>
  <c r="BH3339" i="2"/>
  <c r="BG3339" i="2"/>
  <c r="BF3339" i="2"/>
  <c r="T3339" i="2"/>
  <c r="R3339" i="2"/>
  <c r="P3339" i="2"/>
  <c r="BI3337" i="2"/>
  <c r="BH3337" i="2"/>
  <c r="BG3337" i="2"/>
  <c r="BF3337" i="2"/>
  <c r="T3337" i="2"/>
  <c r="R3337" i="2"/>
  <c r="P3337" i="2"/>
  <c r="BI3335" i="2"/>
  <c r="BH3335" i="2"/>
  <c r="BG3335" i="2"/>
  <c r="BF3335" i="2"/>
  <c r="T3335" i="2"/>
  <c r="R3335" i="2"/>
  <c r="P3335" i="2"/>
  <c r="BI3333" i="2"/>
  <c r="BH3333" i="2"/>
  <c r="BG3333" i="2"/>
  <c r="BF3333" i="2"/>
  <c r="T3333" i="2"/>
  <c r="R3333" i="2"/>
  <c r="P3333" i="2"/>
  <c r="BI3331" i="2"/>
  <c r="BH3331" i="2"/>
  <c r="BG3331" i="2"/>
  <c r="BF3331" i="2"/>
  <c r="T3331" i="2"/>
  <c r="R3331" i="2"/>
  <c r="P3331" i="2"/>
  <c r="BI3329" i="2"/>
  <c r="BH3329" i="2"/>
  <c r="BG3329" i="2"/>
  <c r="BF3329" i="2"/>
  <c r="T3329" i="2"/>
  <c r="R3329" i="2"/>
  <c r="P3329" i="2"/>
  <c r="BI3327" i="2"/>
  <c r="BH3327" i="2"/>
  <c r="BG3327" i="2"/>
  <c r="BF3327" i="2"/>
  <c r="T3327" i="2"/>
  <c r="R3327" i="2"/>
  <c r="P3327" i="2"/>
  <c r="BI3325" i="2"/>
  <c r="BH3325" i="2"/>
  <c r="BG3325" i="2"/>
  <c r="BF3325" i="2"/>
  <c r="T3325" i="2"/>
  <c r="R3325" i="2"/>
  <c r="P3325" i="2"/>
  <c r="BI3323" i="2"/>
  <c r="BH3323" i="2"/>
  <c r="BG3323" i="2"/>
  <c r="BF3323" i="2"/>
  <c r="T3323" i="2"/>
  <c r="R3323" i="2"/>
  <c r="P3323" i="2"/>
  <c r="BI3321" i="2"/>
  <c r="BH3321" i="2"/>
  <c r="BG3321" i="2"/>
  <c r="BF3321" i="2"/>
  <c r="T3321" i="2"/>
  <c r="R3321" i="2"/>
  <c r="P3321" i="2"/>
  <c r="BI3319" i="2"/>
  <c r="BH3319" i="2"/>
  <c r="BG3319" i="2"/>
  <c r="BF3319" i="2"/>
  <c r="T3319" i="2"/>
  <c r="R3319" i="2"/>
  <c r="P3319" i="2"/>
  <c r="BI3317" i="2"/>
  <c r="BH3317" i="2"/>
  <c r="BG3317" i="2"/>
  <c r="BF3317" i="2"/>
  <c r="T3317" i="2"/>
  <c r="R3317" i="2"/>
  <c r="P3317" i="2"/>
  <c r="BI3315" i="2"/>
  <c r="BH3315" i="2"/>
  <c r="BG3315" i="2"/>
  <c r="BF3315" i="2"/>
  <c r="T3315" i="2"/>
  <c r="R3315" i="2"/>
  <c r="P3315" i="2"/>
  <c r="BI3313" i="2"/>
  <c r="BH3313" i="2"/>
  <c r="BG3313" i="2"/>
  <c r="BF3313" i="2"/>
  <c r="T3313" i="2"/>
  <c r="R3313" i="2"/>
  <c r="P3313" i="2"/>
  <c r="BI3311" i="2"/>
  <c r="BH3311" i="2"/>
  <c r="BG3311" i="2"/>
  <c r="BF3311" i="2"/>
  <c r="T3311" i="2"/>
  <c r="R3311" i="2"/>
  <c r="P3311" i="2"/>
  <c r="BI3309" i="2"/>
  <c r="BH3309" i="2"/>
  <c r="BG3309" i="2"/>
  <c r="BF3309" i="2"/>
  <c r="T3309" i="2"/>
  <c r="R3309" i="2"/>
  <c r="P3309" i="2"/>
  <c r="BI3307" i="2"/>
  <c r="BH3307" i="2"/>
  <c r="BG3307" i="2"/>
  <c r="BF3307" i="2"/>
  <c r="T3307" i="2"/>
  <c r="R3307" i="2"/>
  <c r="P3307" i="2"/>
  <c r="BI3305" i="2"/>
  <c r="BH3305" i="2"/>
  <c r="BG3305" i="2"/>
  <c r="BF3305" i="2"/>
  <c r="T3305" i="2"/>
  <c r="R3305" i="2"/>
  <c r="P3305" i="2"/>
  <c r="BI3303" i="2"/>
  <c r="BH3303" i="2"/>
  <c r="BG3303" i="2"/>
  <c r="BF3303" i="2"/>
  <c r="T3303" i="2"/>
  <c r="R3303" i="2"/>
  <c r="P3303" i="2"/>
  <c r="BI3301" i="2"/>
  <c r="BH3301" i="2"/>
  <c r="BG3301" i="2"/>
  <c r="BF3301" i="2"/>
  <c r="T3301" i="2"/>
  <c r="R3301" i="2"/>
  <c r="P3301" i="2"/>
  <c r="BI3299" i="2"/>
  <c r="BH3299" i="2"/>
  <c r="BG3299" i="2"/>
  <c r="BF3299" i="2"/>
  <c r="T3299" i="2"/>
  <c r="R3299" i="2"/>
  <c r="P3299" i="2"/>
  <c r="BI3297" i="2"/>
  <c r="BH3297" i="2"/>
  <c r="BG3297" i="2"/>
  <c r="BF3297" i="2"/>
  <c r="T3297" i="2"/>
  <c r="R3297" i="2"/>
  <c r="P3297" i="2"/>
  <c r="BI3295" i="2"/>
  <c r="BH3295" i="2"/>
  <c r="BG3295" i="2"/>
  <c r="BF3295" i="2"/>
  <c r="T3295" i="2"/>
  <c r="R3295" i="2"/>
  <c r="P3295" i="2"/>
  <c r="BI3293" i="2"/>
  <c r="BH3293" i="2"/>
  <c r="BG3293" i="2"/>
  <c r="BF3293" i="2"/>
  <c r="T3293" i="2"/>
  <c r="R3293" i="2"/>
  <c r="P3293" i="2"/>
  <c r="BI3291" i="2"/>
  <c r="BH3291" i="2"/>
  <c r="BG3291" i="2"/>
  <c r="BF3291" i="2"/>
  <c r="T3291" i="2"/>
  <c r="R3291" i="2"/>
  <c r="P3291" i="2"/>
  <c r="BI3289" i="2"/>
  <c r="BH3289" i="2"/>
  <c r="BG3289" i="2"/>
  <c r="BF3289" i="2"/>
  <c r="T3289" i="2"/>
  <c r="R3289" i="2"/>
  <c r="P3289" i="2"/>
  <c r="BI3287" i="2"/>
  <c r="BH3287" i="2"/>
  <c r="BG3287" i="2"/>
  <c r="BF3287" i="2"/>
  <c r="T3287" i="2"/>
  <c r="R3287" i="2"/>
  <c r="P3287" i="2"/>
  <c r="BI3285" i="2"/>
  <c r="BH3285" i="2"/>
  <c r="BG3285" i="2"/>
  <c r="BF3285" i="2"/>
  <c r="T3285" i="2"/>
  <c r="R3285" i="2"/>
  <c r="P3285" i="2"/>
  <c r="BI3283" i="2"/>
  <c r="BH3283" i="2"/>
  <c r="BG3283" i="2"/>
  <c r="BF3283" i="2"/>
  <c r="T3283" i="2"/>
  <c r="R3283" i="2"/>
  <c r="P3283" i="2"/>
  <c r="BI3281" i="2"/>
  <c r="BH3281" i="2"/>
  <c r="BG3281" i="2"/>
  <c r="BF3281" i="2"/>
  <c r="T3281" i="2"/>
  <c r="R3281" i="2"/>
  <c r="P3281" i="2"/>
  <c r="BI3279" i="2"/>
  <c r="BH3279" i="2"/>
  <c r="BG3279" i="2"/>
  <c r="BF3279" i="2"/>
  <c r="T3279" i="2"/>
  <c r="R3279" i="2"/>
  <c r="P3279" i="2"/>
  <c r="BI3277" i="2"/>
  <c r="BH3277" i="2"/>
  <c r="BG3277" i="2"/>
  <c r="BF3277" i="2"/>
  <c r="T3277" i="2"/>
  <c r="R3277" i="2"/>
  <c r="P3277" i="2"/>
  <c r="BI3275" i="2"/>
  <c r="BH3275" i="2"/>
  <c r="BG3275" i="2"/>
  <c r="BF3275" i="2"/>
  <c r="T3275" i="2"/>
  <c r="R3275" i="2"/>
  <c r="P3275" i="2"/>
  <c r="BI3273" i="2"/>
  <c r="BH3273" i="2"/>
  <c r="BG3273" i="2"/>
  <c r="BF3273" i="2"/>
  <c r="T3273" i="2"/>
  <c r="R3273" i="2"/>
  <c r="P3273" i="2"/>
  <c r="BI3271" i="2"/>
  <c r="BH3271" i="2"/>
  <c r="BG3271" i="2"/>
  <c r="BF3271" i="2"/>
  <c r="T3271" i="2"/>
  <c r="R3271" i="2"/>
  <c r="P3271" i="2"/>
  <c r="BI3269" i="2"/>
  <c r="BH3269" i="2"/>
  <c r="BG3269" i="2"/>
  <c r="BF3269" i="2"/>
  <c r="T3269" i="2"/>
  <c r="R3269" i="2"/>
  <c r="P3269" i="2"/>
  <c r="BI3267" i="2"/>
  <c r="BH3267" i="2"/>
  <c r="BG3267" i="2"/>
  <c r="BF3267" i="2"/>
  <c r="T3267" i="2"/>
  <c r="R3267" i="2"/>
  <c r="P3267" i="2"/>
  <c r="BI3265" i="2"/>
  <c r="BH3265" i="2"/>
  <c r="BG3265" i="2"/>
  <c r="BF3265" i="2"/>
  <c r="T3265" i="2"/>
  <c r="R3265" i="2"/>
  <c r="P3265" i="2"/>
  <c r="BI3263" i="2"/>
  <c r="BH3263" i="2"/>
  <c r="BG3263" i="2"/>
  <c r="BF3263" i="2"/>
  <c r="T3263" i="2"/>
  <c r="R3263" i="2"/>
  <c r="P3263" i="2"/>
  <c r="BI3261" i="2"/>
  <c r="BH3261" i="2"/>
  <c r="BG3261" i="2"/>
  <c r="BF3261" i="2"/>
  <c r="T3261" i="2"/>
  <c r="R3261" i="2"/>
  <c r="P3261" i="2"/>
  <c r="BI3259" i="2"/>
  <c r="BH3259" i="2"/>
  <c r="BG3259" i="2"/>
  <c r="BF3259" i="2"/>
  <c r="T3259" i="2"/>
  <c r="R3259" i="2"/>
  <c r="P3259" i="2"/>
  <c r="BI3257" i="2"/>
  <c r="BH3257" i="2"/>
  <c r="BG3257" i="2"/>
  <c r="BF3257" i="2"/>
  <c r="T3257" i="2"/>
  <c r="R3257" i="2"/>
  <c r="P3257" i="2"/>
  <c r="BI3255" i="2"/>
  <c r="BH3255" i="2"/>
  <c r="BG3255" i="2"/>
  <c r="BF3255" i="2"/>
  <c r="T3255" i="2"/>
  <c r="R3255" i="2"/>
  <c r="P3255" i="2"/>
  <c r="BI3253" i="2"/>
  <c r="BH3253" i="2"/>
  <c r="BG3253" i="2"/>
  <c r="BF3253" i="2"/>
  <c r="T3253" i="2"/>
  <c r="R3253" i="2"/>
  <c r="P3253" i="2"/>
  <c r="BI3251" i="2"/>
  <c r="BH3251" i="2"/>
  <c r="BG3251" i="2"/>
  <c r="BF3251" i="2"/>
  <c r="T3251" i="2"/>
  <c r="R3251" i="2"/>
  <c r="P3251" i="2"/>
  <c r="BI3249" i="2"/>
  <c r="BH3249" i="2"/>
  <c r="BG3249" i="2"/>
  <c r="BF3249" i="2"/>
  <c r="T3249" i="2"/>
  <c r="R3249" i="2"/>
  <c r="P3249" i="2"/>
  <c r="BI3247" i="2"/>
  <c r="BH3247" i="2"/>
  <c r="BG3247" i="2"/>
  <c r="BF3247" i="2"/>
  <c r="T3247" i="2"/>
  <c r="R3247" i="2"/>
  <c r="P3247" i="2"/>
  <c r="BI3245" i="2"/>
  <c r="BH3245" i="2"/>
  <c r="BG3245" i="2"/>
  <c r="BF3245" i="2"/>
  <c r="T3245" i="2"/>
  <c r="R3245" i="2"/>
  <c r="P3245" i="2"/>
  <c r="BI3243" i="2"/>
  <c r="BH3243" i="2"/>
  <c r="BG3243" i="2"/>
  <c r="BF3243" i="2"/>
  <c r="T3243" i="2"/>
  <c r="R3243" i="2"/>
  <c r="P3243" i="2"/>
  <c r="BI3241" i="2"/>
  <c r="BH3241" i="2"/>
  <c r="BG3241" i="2"/>
  <c r="BF3241" i="2"/>
  <c r="T3241" i="2"/>
  <c r="R3241" i="2"/>
  <c r="P3241" i="2"/>
  <c r="BI3239" i="2"/>
  <c r="BH3239" i="2"/>
  <c r="BG3239" i="2"/>
  <c r="BF3239" i="2"/>
  <c r="T3239" i="2"/>
  <c r="R3239" i="2"/>
  <c r="P3239" i="2"/>
  <c r="BI3237" i="2"/>
  <c r="BH3237" i="2"/>
  <c r="BG3237" i="2"/>
  <c r="BF3237" i="2"/>
  <c r="T3237" i="2"/>
  <c r="R3237" i="2"/>
  <c r="P3237" i="2"/>
  <c r="BI3235" i="2"/>
  <c r="BH3235" i="2"/>
  <c r="BG3235" i="2"/>
  <c r="BF3235" i="2"/>
  <c r="T3235" i="2"/>
  <c r="R3235" i="2"/>
  <c r="P3235" i="2"/>
  <c r="BI3233" i="2"/>
  <c r="BH3233" i="2"/>
  <c r="BG3233" i="2"/>
  <c r="BF3233" i="2"/>
  <c r="T3233" i="2"/>
  <c r="R3233" i="2"/>
  <c r="P3233" i="2"/>
  <c r="BI3231" i="2"/>
  <c r="BH3231" i="2"/>
  <c r="BG3231" i="2"/>
  <c r="BF3231" i="2"/>
  <c r="T3231" i="2"/>
  <c r="R3231" i="2"/>
  <c r="P3231" i="2"/>
  <c r="BI3229" i="2"/>
  <c r="BH3229" i="2"/>
  <c r="BG3229" i="2"/>
  <c r="BF3229" i="2"/>
  <c r="T3229" i="2"/>
  <c r="R3229" i="2"/>
  <c r="P3229" i="2"/>
  <c r="BI3227" i="2"/>
  <c r="BH3227" i="2"/>
  <c r="BG3227" i="2"/>
  <c r="BF3227" i="2"/>
  <c r="T3227" i="2"/>
  <c r="R3227" i="2"/>
  <c r="P3227" i="2"/>
  <c r="BI3225" i="2"/>
  <c r="BH3225" i="2"/>
  <c r="BG3225" i="2"/>
  <c r="BF3225" i="2"/>
  <c r="T3225" i="2"/>
  <c r="R3225" i="2"/>
  <c r="P3225" i="2"/>
  <c r="BI3223" i="2"/>
  <c r="BH3223" i="2"/>
  <c r="BG3223" i="2"/>
  <c r="BF3223" i="2"/>
  <c r="T3223" i="2"/>
  <c r="R3223" i="2"/>
  <c r="P3223" i="2"/>
  <c r="BI3221" i="2"/>
  <c r="BH3221" i="2"/>
  <c r="BG3221" i="2"/>
  <c r="BF3221" i="2"/>
  <c r="T3221" i="2"/>
  <c r="R3221" i="2"/>
  <c r="P3221" i="2"/>
  <c r="BI3219" i="2"/>
  <c r="BH3219" i="2"/>
  <c r="BG3219" i="2"/>
  <c r="BF3219" i="2"/>
  <c r="T3219" i="2"/>
  <c r="R3219" i="2"/>
  <c r="P3219" i="2"/>
  <c r="BI3217" i="2"/>
  <c r="BH3217" i="2"/>
  <c r="BG3217" i="2"/>
  <c r="BF3217" i="2"/>
  <c r="T3217" i="2"/>
  <c r="R3217" i="2"/>
  <c r="P3217" i="2"/>
  <c r="BI3215" i="2"/>
  <c r="BH3215" i="2"/>
  <c r="BG3215" i="2"/>
  <c r="BF3215" i="2"/>
  <c r="T3215" i="2"/>
  <c r="R3215" i="2"/>
  <c r="P3215" i="2"/>
  <c r="BI3213" i="2"/>
  <c r="BH3213" i="2"/>
  <c r="BG3213" i="2"/>
  <c r="BF3213" i="2"/>
  <c r="T3213" i="2"/>
  <c r="R3213" i="2"/>
  <c r="P3213" i="2"/>
  <c r="BI3211" i="2"/>
  <c r="BH3211" i="2"/>
  <c r="BG3211" i="2"/>
  <c r="BF3211" i="2"/>
  <c r="T3211" i="2"/>
  <c r="R3211" i="2"/>
  <c r="P3211" i="2"/>
  <c r="BI3209" i="2"/>
  <c r="BH3209" i="2"/>
  <c r="BG3209" i="2"/>
  <c r="BF3209" i="2"/>
  <c r="T3209" i="2"/>
  <c r="R3209" i="2"/>
  <c r="P3209" i="2"/>
  <c r="BI3207" i="2"/>
  <c r="BH3207" i="2"/>
  <c r="BG3207" i="2"/>
  <c r="BF3207" i="2"/>
  <c r="T3207" i="2"/>
  <c r="R3207" i="2"/>
  <c r="P3207" i="2"/>
  <c r="BI3205" i="2"/>
  <c r="BH3205" i="2"/>
  <c r="BG3205" i="2"/>
  <c r="BF3205" i="2"/>
  <c r="T3205" i="2"/>
  <c r="R3205" i="2"/>
  <c r="P3205" i="2"/>
  <c r="BI3203" i="2"/>
  <c r="BH3203" i="2"/>
  <c r="BG3203" i="2"/>
  <c r="BF3203" i="2"/>
  <c r="T3203" i="2"/>
  <c r="R3203" i="2"/>
  <c r="P3203" i="2"/>
  <c r="BI3201" i="2"/>
  <c r="BH3201" i="2"/>
  <c r="BG3201" i="2"/>
  <c r="BF3201" i="2"/>
  <c r="T3201" i="2"/>
  <c r="R3201" i="2"/>
  <c r="P3201" i="2"/>
  <c r="BI3199" i="2"/>
  <c r="BH3199" i="2"/>
  <c r="BG3199" i="2"/>
  <c r="BF3199" i="2"/>
  <c r="T3199" i="2"/>
  <c r="R3199" i="2"/>
  <c r="P3199" i="2"/>
  <c r="BI3197" i="2"/>
  <c r="BH3197" i="2"/>
  <c r="BG3197" i="2"/>
  <c r="BF3197" i="2"/>
  <c r="T3197" i="2"/>
  <c r="R3197" i="2"/>
  <c r="P3197" i="2"/>
  <c r="BI3195" i="2"/>
  <c r="BH3195" i="2"/>
  <c r="BG3195" i="2"/>
  <c r="BF3195" i="2"/>
  <c r="T3195" i="2"/>
  <c r="R3195" i="2"/>
  <c r="P3195" i="2"/>
  <c r="BI3193" i="2"/>
  <c r="BH3193" i="2"/>
  <c r="BG3193" i="2"/>
  <c r="BF3193" i="2"/>
  <c r="T3193" i="2"/>
  <c r="R3193" i="2"/>
  <c r="P3193" i="2"/>
  <c r="BI3191" i="2"/>
  <c r="BH3191" i="2"/>
  <c r="BG3191" i="2"/>
  <c r="BF3191" i="2"/>
  <c r="T3191" i="2"/>
  <c r="R3191" i="2"/>
  <c r="P3191" i="2"/>
  <c r="BI3189" i="2"/>
  <c r="BH3189" i="2"/>
  <c r="BG3189" i="2"/>
  <c r="BF3189" i="2"/>
  <c r="T3189" i="2"/>
  <c r="R3189" i="2"/>
  <c r="P3189" i="2"/>
  <c r="BI3187" i="2"/>
  <c r="BH3187" i="2"/>
  <c r="BG3187" i="2"/>
  <c r="BF3187" i="2"/>
  <c r="T3187" i="2"/>
  <c r="R3187" i="2"/>
  <c r="P3187" i="2"/>
  <c r="BI3185" i="2"/>
  <c r="BH3185" i="2"/>
  <c r="BG3185" i="2"/>
  <c r="BF3185" i="2"/>
  <c r="T3185" i="2"/>
  <c r="R3185" i="2"/>
  <c r="P3185" i="2"/>
  <c r="BI3183" i="2"/>
  <c r="BH3183" i="2"/>
  <c r="BG3183" i="2"/>
  <c r="BF3183" i="2"/>
  <c r="T3183" i="2"/>
  <c r="R3183" i="2"/>
  <c r="P3183" i="2"/>
  <c r="BI3181" i="2"/>
  <c r="BH3181" i="2"/>
  <c r="BG3181" i="2"/>
  <c r="BF3181" i="2"/>
  <c r="T3181" i="2"/>
  <c r="R3181" i="2"/>
  <c r="P3181" i="2"/>
  <c r="BI3179" i="2"/>
  <c r="BH3179" i="2"/>
  <c r="BG3179" i="2"/>
  <c r="BF3179" i="2"/>
  <c r="T3179" i="2"/>
  <c r="R3179" i="2"/>
  <c r="P3179" i="2"/>
  <c r="BI3177" i="2"/>
  <c r="BH3177" i="2"/>
  <c r="BG3177" i="2"/>
  <c r="BF3177" i="2"/>
  <c r="T3177" i="2"/>
  <c r="R3177" i="2"/>
  <c r="P3177" i="2"/>
  <c r="BI3175" i="2"/>
  <c r="BH3175" i="2"/>
  <c r="BG3175" i="2"/>
  <c r="BF3175" i="2"/>
  <c r="T3175" i="2"/>
  <c r="R3175" i="2"/>
  <c r="P3175" i="2"/>
  <c r="BI3173" i="2"/>
  <c r="BH3173" i="2"/>
  <c r="BG3173" i="2"/>
  <c r="BF3173" i="2"/>
  <c r="T3173" i="2"/>
  <c r="R3173" i="2"/>
  <c r="P3173" i="2"/>
  <c r="BI3171" i="2"/>
  <c r="BH3171" i="2"/>
  <c r="BG3171" i="2"/>
  <c r="BF3171" i="2"/>
  <c r="T3171" i="2"/>
  <c r="R3171" i="2"/>
  <c r="P3171" i="2"/>
  <c r="BI3169" i="2"/>
  <c r="BH3169" i="2"/>
  <c r="BG3169" i="2"/>
  <c r="BF3169" i="2"/>
  <c r="T3169" i="2"/>
  <c r="R3169" i="2"/>
  <c r="P3169" i="2"/>
  <c r="BI3167" i="2"/>
  <c r="BH3167" i="2"/>
  <c r="BG3167" i="2"/>
  <c r="BF3167" i="2"/>
  <c r="T3167" i="2"/>
  <c r="R3167" i="2"/>
  <c r="P3167" i="2"/>
  <c r="BI3165" i="2"/>
  <c r="BH3165" i="2"/>
  <c r="BG3165" i="2"/>
  <c r="BF3165" i="2"/>
  <c r="T3165" i="2"/>
  <c r="R3165" i="2"/>
  <c r="P3165" i="2"/>
  <c r="BI3163" i="2"/>
  <c r="BH3163" i="2"/>
  <c r="BG3163" i="2"/>
  <c r="BF3163" i="2"/>
  <c r="T3163" i="2"/>
  <c r="R3163" i="2"/>
  <c r="P3163" i="2"/>
  <c r="BI3161" i="2"/>
  <c r="BH3161" i="2"/>
  <c r="BG3161" i="2"/>
  <c r="BF3161" i="2"/>
  <c r="T3161" i="2"/>
  <c r="R3161" i="2"/>
  <c r="P3161" i="2"/>
  <c r="BI3159" i="2"/>
  <c r="BH3159" i="2"/>
  <c r="BG3159" i="2"/>
  <c r="BF3159" i="2"/>
  <c r="T3159" i="2"/>
  <c r="R3159" i="2"/>
  <c r="P3159" i="2"/>
  <c r="BI3157" i="2"/>
  <c r="BH3157" i="2"/>
  <c r="BG3157" i="2"/>
  <c r="BF3157" i="2"/>
  <c r="T3157" i="2"/>
  <c r="R3157" i="2"/>
  <c r="P3157" i="2"/>
  <c r="BI3155" i="2"/>
  <c r="BH3155" i="2"/>
  <c r="BG3155" i="2"/>
  <c r="BF3155" i="2"/>
  <c r="T3155" i="2"/>
  <c r="R3155" i="2"/>
  <c r="P3155" i="2"/>
  <c r="BI3153" i="2"/>
  <c r="BH3153" i="2"/>
  <c r="BG3153" i="2"/>
  <c r="BF3153" i="2"/>
  <c r="T3153" i="2"/>
  <c r="R3153" i="2"/>
  <c r="P3153" i="2"/>
  <c r="BI3151" i="2"/>
  <c r="BH3151" i="2"/>
  <c r="BG3151" i="2"/>
  <c r="BF3151" i="2"/>
  <c r="T3151" i="2"/>
  <c r="R3151" i="2"/>
  <c r="P3151" i="2"/>
  <c r="BI3149" i="2"/>
  <c r="BH3149" i="2"/>
  <c r="BG3149" i="2"/>
  <c r="BF3149" i="2"/>
  <c r="T3149" i="2"/>
  <c r="R3149" i="2"/>
  <c r="P3149" i="2"/>
  <c r="BI3147" i="2"/>
  <c r="BH3147" i="2"/>
  <c r="BG3147" i="2"/>
  <c r="BF3147" i="2"/>
  <c r="T3147" i="2"/>
  <c r="R3147" i="2"/>
  <c r="P3147" i="2"/>
  <c r="BI3145" i="2"/>
  <c r="BH3145" i="2"/>
  <c r="BG3145" i="2"/>
  <c r="BF3145" i="2"/>
  <c r="T3145" i="2"/>
  <c r="R3145" i="2"/>
  <c r="P3145" i="2"/>
  <c r="BI3143" i="2"/>
  <c r="BH3143" i="2"/>
  <c r="BG3143" i="2"/>
  <c r="BF3143" i="2"/>
  <c r="T3143" i="2"/>
  <c r="R3143" i="2"/>
  <c r="P3143" i="2"/>
  <c r="BI3141" i="2"/>
  <c r="BH3141" i="2"/>
  <c r="BG3141" i="2"/>
  <c r="BF3141" i="2"/>
  <c r="T3141" i="2"/>
  <c r="R3141" i="2"/>
  <c r="P3141" i="2"/>
  <c r="BI3139" i="2"/>
  <c r="BH3139" i="2"/>
  <c r="BG3139" i="2"/>
  <c r="BF3139" i="2"/>
  <c r="T3139" i="2"/>
  <c r="R3139" i="2"/>
  <c r="P3139" i="2"/>
  <c r="BI3137" i="2"/>
  <c r="BH3137" i="2"/>
  <c r="BG3137" i="2"/>
  <c r="BF3137" i="2"/>
  <c r="T3137" i="2"/>
  <c r="R3137" i="2"/>
  <c r="P3137" i="2"/>
  <c r="BI3135" i="2"/>
  <c r="BH3135" i="2"/>
  <c r="BG3135" i="2"/>
  <c r="BF3135" i="2"/>
  <c r="T3135" i="2"/>
  <c r="R3135" i="2"/>
  <c r="P3135" i="2"/>
  <c r="BI3133" i="2"/>
  <c r="BH3133" i="2"/>
  <c r="BG3133" i="2"/>
  <c r="BF3133" i="2"/>
  <c r="T3133" i="2"/>
  <c r="R3133" i="2"/>
  <c r="P3133" i="2"/>
  <c r="BI3131" i="2"/>
  <c r="BH3131" i="2"/>
  <c r="BG3131" i="2"/>
  <c r="BF3131" i="2"/>
  <c r="T3131" i="2"/>
  <c r="R3131" i="2"/>
  <c r="P3131" i="2"/>
  <c r="BI3129" i="2"/>
  <c r="BH3129" i="2"/>
  <c r="BG3129" i="2"/>
  <c r="BF3129" i="2"/>
  <c r="T3129" i="2"/>
  <c r="R3129" i="2"/>
  <c r="P3129" i="2"/>
  <c r="BI3127" i="2"/>
  <c r="BH3127" i="2"/>
  <c r="BG3127" i="2"/>
  <c r="BF3127" i="2"/>
  <c r="T3127" i="2"/>
  <c r="R3127" i="2"/>
  <c r="P3127" i="2"/>
  <c r="BI3125" i="2"/>
  <c r="BH3125" i="2"/>
  <c r="BG3125" i="2"/>
  <c r="BF3125" i="2"/>
  <c r="T3125" i="2"/>
  <c r="R3125" i="2"/>
  <c r="P3125" i="2"/>
  <c r="BI3123" i="2"/>
  <c r="BH3123" i="2"/>
  <c r="BG3123" i="2"/>
  <c r="BF3123" i="2"/>
  <c r="T3123" i="2"/>
  <c r="R3123" i="2"/>
  <c r="P3123" i="2"/>
  <c r="BI3121" i="2"/>
  <c r="BH3121" i="2"/>
  <c r="BG3121" i="2"/>
  <c r="BF3121" i="2"/>
  <c r="T3121" i="2"/>
  <c r="R3121" i="2"/>
  <c r="P3121" i="2"/>
  <c r="BI3119" i="2"/>
  <c r="BH3119" i="2"/>
  <c r="BG3119" i="2"/>
  <c r="BF3119" i="2"/>
  <c r="T3119" i="2"/>
  <c r="R3119" i="2"/>
  <c r="P3119" i="2"/>
  <c r="BI3117" i="2"/>
  <c r="BH3117" i="2"/>
  <c r="BG3117" i="2"/>
  <c r="BF3117" i="2"/>
  <c r="T3117" i="2"/>
  <c r="R3117" i="2"/>
  <c r="P3117" i="2"/>
  <c r="BI3115" i="2"/>
  <c r="BH3115" i="2"/>
  <c r="BG3115" i="2"/>
  <c r="BF3115" i="2"/>
  <c r="T3115" i="2"/>
  <c r="R3115" i="2"/>
  <c r="P3115" i="2"/>
  <c r="BI3113" i="2"/>
  <c r="BH3113" i="2"/>
  <c r="BG3113" i="2"/>
  <c r="BF3113" i="2"/>
  <c r="T3113" i="2"/>
  <c r="R3113" i="2"/>
  <c r="P3113" i="2"/>
  <c r="BI3111" i="2"/>
  <c r="BH3111" i="2"/>
  <c r="BG3111" i="2"/>
  <c r="BF3111" i="2"/>
  <c r="T3111" i="2"/>
  <c r="R3111" i="2"/>
  <c r="P3111" i="2"/>
  <c r="BI3109" i="2"/>
  <c r="BH3109" i="2"/>
  <c r="BG3109" i="2"/>
  <c r="BF3109" i="2"/>
  <c r="T3109" i="2"/>
  <c r="R3109" i="2"/>
  <c r="P3109" i="2"/>
  <c r="BI3107" i="2"/>
  <c r="BH3107" i="2"/>
  <c r="BG3107" i="2"/>
  <c r="BF3107" i="2"/>
  <c r="T3107" i="2"/>
  <c r="R3107" i="2"/>
  <c r="P3107" i="2"/>
  <c r="BI3105" i="2"/>
  <c r="BH3105" i="2"/>
  <c r="BG3105" i="2"/>
  <c r="BF3105" i="2"/>
  <c r="T3105" i="2"/>
  <c r="R3105" i="2"/>
  <c r="P3105" i="2"/>
  <c r="BI3103" i="2"/>
  <c r="BH3103" i="2"/>
  <c r="BG3103" i="2"/>
  <c r="BF3103" i="2"/>
  <c r="T3103" i="2"/>
  <c r="R3103" i="2"/>
  <c r="P3103" i="2"/>
  <c r="BI3101" i="2"/>
  <c r="BH3101" i="2"/>
  <c r="BG3101" i="2"/>
  <c r="BF3101" i="2"/>
  <c r="T3101" i="2"/>
  <c r="R3101" i="2"/>
  <c r="P3101" i="2"/>
  <c r="BI3099" i="2"/>
  <c r="BH3099" i="2"/>
  <c r="BG3099" i="2"/>
  <c r="BF3099" i="2"/>
  <c r="T3099" i="2"/>
  <c r="R3099" i="2"/>
  <c r="P3099" i="2"/>
  <c r="BI3097" i="2"/>
  <c r="BH3097" i="2"/>
  <c r="BG3097" i="2"/>
  <c r="BF3097" i="2"/>
  <c r="T3097" i="2"/>
  <c r="R3097" i="2"/>
  <c r="P3097" i="2"/>
  <c r="BI3095" i="2"/>
  <c r="BH3095" i="2"/>
  <c r="BG3095" i="2"/>
  <c r="BF3095" i="2"/>
  <c r="T3095" i="2"/>
  <c r="R3095" i="2"/>
  <c r="P3095" i="2"/>
  <c r="BI3093" i="2"/>
  <c r="BH3093" i="2"/>
  <c r="BG3093" i="2"/>
  <c r="BF3093" i="2"/>
  <c r="T3093" i="2"/>
  <c r="R3093" i="2"/>
  <c r="P3093" i="2"/>
  <c r="BI3091" i="2"/>
  <c r="BH3091" i="2"/>
  <c r="BG3091" i="2"/>
  <c r="BF3091" i="2"/>
  <c r="T3091" i="2"/>
  <c r="R3091" i="2"/>
  <c r="P3091" i="2"/>
  <c r="BI3089" i="2"/>
  <c r="BH3089" i="2"/>
  <c r="BG3089" i="2"/>
  <c r="BF3089" i="2"/>
  <c r="T3089" i="2"/>
  <c r="R3089" i="2"/>
  <c r="P3089" i="2"/>
  <c r="BI3087" i="2"/>
  <c r="BH3087" i="2"/>
  <c r="BG3087" i="2"/>
  <c r="BF3087" i="2"/>
  <c r="T3087" i="2"/>
  <c r="R3087" i="2"/>
  <c r="P3087" i="2"/>
  <c r="BI3085" i="2"/>
  <c r="BH3085" i="2"/>
  <c r="BG3085" i="2"/>
  <c r="BF3085" i="2"/>
  <c r="T3085" i="2"/>
  <c r="R3085" i="2"/>
  <c r="P3085" i="2"/>
  <c r="BI3083" i="2"/>
  <c r="BH3083" i="2"/>
  <c r="BG3083" i="2"/>
  <c r="BF3083" i="2"/>
  <c r="T3083" i="2"/>
  <c r="R3083" i="2"/>
  <c r="P3083" i="2"/>
  <c r="BI3081" i="2"/>
  <c r="BH3081" i="2"/>
  <c r="BG3081" i="2"/>
  <c r="BF3081" i="2"/>
  <c r="T3081" i="2"/>
  <c r="R3081" i="2"/>
  <c r="P3081" i="2"/>
  <c r="BI3079" i="2"/>
  <c r="BH3079" i="2"/>
  <c r="BG3079" i="2"/>
  <c r="BF3079" i="2"/>
  <c r="T3079" i="2"/>
  <c r="R3079" i="2"/>
  <c r="P3079" i="2"/>
  <c r="BI3077" i="2"/>
  <c r="BH3077" i="2"/>
  <c r="BG3077" i="2"/>
  <c r="BF3077" i="2"/>
  <c r="T3077" i="2"/>
  <c r="R3077" i="2"/>
  <c r="P3077" i="2"/>
  <c r="BI3075" i="2"/>
  <c r="BH3075" i="2"/>
  <c r="BG3075" i="2"/>
  <c r="BF3075" i="2"/>
  <c r="T3075" i="2"/>
  <c r="R3075" i="2"/>
  <c r="P3075" i="2"/>
  <c r="BI3073" i="2"/>
  <c r="BH3073" i="2"/>
  <c r="BG3073" i="2"/>
  <c r="BF3073" i="2"/>
  <c r="T3073" i="2"/>
  <c r="R3073" i="2"/>
  <c r="P3073" i="2"/>
  <c r="BI3071" i="2"/>
  <c r="BH3071" i="2"/>
  <c r="BG3071" i="2"/>
  <c r="BF3071" i="2"/>
  <c r="T3071" i="2"/>
  <c r="R3071" i="2"/>
  <c r="P3071" i="2"/>
  <c r="BI3069" i="2"/>
  <c r="BH3069" i="2"/>
  <c r="BG3069" i="2"/>
  <c r="BF3069" i="2"/>
  <c r="T3069" i="2"/>
  <c r="R3069" i="2"/>
  <c r="P3069" i="2"/>
  <c r="BI3067" i="2"/>
  <c r="BH3067" i="2"/>
  <c r="BG3067" i="2"/>
  <c r="BF3067" i="2"/>
  <c r="T3067" i="2"/>
  <c r="R3067" i="2"/>
  <c r="P3067" i="2"/>
  <c r="BI3065" i="2"/>
  <c r="BH3065" i="2"/>
  <c r="BG3065" i="2"/>
  <c r="BF3065" i="2"/>
  <c r="T3065" i="2"/>
  <c r="R3065" i="2"/>
  <c r="P3065" i="2"/>
  <c r="BI3063" i="2"/>
  <c r="BH3063" i="2"/>
  <c r="BG3063" i="2"/>
  <c r="BF3063" i="2"/>
  <c r="T3063" i="2"/>
  <c r="R3063" i="2"/>
  <c r="P3063" i="2"/>
  <c r="BI3061" i="2"/>
  <c r="BH3061" i="2"/>
  <c r="BG3061" i="2"/>
  <c r="BF3061" i="2"/>
  <c r="T3061" i="2"/>
  <c r="R3061" i="2"/>
  <c r="P3061" i="2"/>
  <c r="BI3059" i="2"/>
  <c r="BH3059" i="2"/>
  <c r="BG3059" i="2"/>
  <c r="BF3059" i="2"/>
  <c r="T3059" i="2"/>
  <c r="R3059" i="2"/>
  <c r="P3059" i="2"/>
  <c r="BI3057" i="2"/>
  <c r="BH3057" i="2"/>
  <c r="BG3057" i="2"/>
  <c r="BF3057" i="2"/>
  <c r="T3057" i="2"/>
  <c r="R3057" i="2"/>
  <c r="P3057" i="2"/>
  <c r="BI3055" i="2"/>
  <c r="BH3055" i="2"/>
  <c r="BG3055" i="2"/>
  <c r="BF3055" i="2"/>
  <c r="T3055" i="2"/>
  <c r="R3055" i="2"/>
  <c r="P3055" i="2"/>
  <c r="BI3053" i="2"/>
  <c r="BH3053" i="2"/>
  <c r="BG3053" i="2"/>
  <c r="BF3053" i="2"/>
  <c r="T3053" i="2"/>
  <c r="R3053" i="2"/>
  <c r="P3053" i="2"/>
  <c r="BI3051" i="2"/>
  <c r="BH3051" i="2"/>
  <c r="BG3051" i="2"/>
  <c r="BF3051" i="2"/>
  <c r="T3051" i="2"/>
  <c r="R3051" i="2"/>
  <c r="P3051" i="2"/>
  <c r="BI3049" i="2"/>
  <c r="BH3049" i="2"/>
  <c r="BG3049" i="2"/>
  <c r="BF3049" i="2"/>
  <c r="T3049" i="2"/>
  <c r="R3049" i="2"/>
  <c r="P3049" i="2"/>
  <c r="BI3047" i="2"/>
  <c r="BH3047" i="2"/>
  <c r="BG3047" i="2"/>
  <c r="BF3047" i="2"/>
  <c r="T3047" i="2"/>
  <c r="R3047" i="2"/>
  <c r="P3047" i="2"/>
  <c r="BI3045" i="2"/>
  <c r="BH3045" i="2"/>
  <c r="BG3045" i="2"/>
  <c r="BF3045" i="2"/>
  <c r="T3045" i="2"/>
  <c r="R3045" i="2"/>
  <c r="P3045" i="2"/>
  <c r="BI3043" i="2"/>
  <c r="BH3043" i="2"/>
  <c r="BG3043" i="2"/>
  <c r="BF3043" i="2"/>
  <c r="T3043" i="2"/>
  <c r="R3043" i="2"/>
  <c r="P3043" i="2"/>
  <c r="BI3041" i="2"/>
  <c r="BH3041" i="2"/>
  <c r="BG3041" i="2"/>
  <c r="BF3041" i="2"/>
  <c r="T3041" i="2"/>
  <c r="R3041" i="2"/>
  <c r="P3041" i="2"/>
  <c r="BI3039" i="2"/>
  <c r="BH3039" i="2"/>
  <c r="BG3039" i="2"/>
  <c r="BF3039" i="2"/>
  <c r="T3039" i="2"/>
  <c r="R3039" i="2"/>
  <c r="P3039" i="2"/>
  <c r="BI3037" i="2"/>
  <c r="BH3037" i="2"/>
  <c r="BG3037" i="2"/>
  <c r="BF3037" i="2"/>
  <c r="T3037" i="2"/>
  <c r="R3037" i="2"/>
  <c r="P3037" i="2"/>
  <c r="BI3035" i="2"/>
  <c r="BH3035" i="2"/>
  <c r="BG3035" i="2"/>
  <c r="BF3035" i="2"/>
  <c r="T3035" i="2"/>
  <c r="R3035" i="2"/>
  <c r="P3035" i="2"/>
  <c r="BI3033" i="2"/>
  <c r="BH3033" i="2"/>
  <c r="BG3033" i="2"/>
  <c r="BF3033" i="2"/>
  <c r="T3033" i="2"/>
  <c r="R3033" i="2"/>
  <c r="P3033" i="2"/>
  <c r="BI3031" i="2"/>
  <c r="BH3031" i="2"/>
  <c r="BG3031" i="2"/>
  <c r="BF3031" i="2"/>
  <c r="T3031" i="2"/>
  <c r="R3031" i="2"/>
  <c r="P3031" i="2"/>
  <c r="BI3029" i="2"/>
  <c r="BH3029" i="2"/>
  <c r="BG3029" i="2"/>
  <c r="BF3029" i="2"/>
  <c r="T3029" i="2"/>
  <c r="R3029" i="2"/>
  <c r="P3029" i="2"/>
  <c r="BI3027" i="2"/>
  <c r="BH3027" i="2"/>
  <c r="BG3027" i="2"/>
  <c r="BF3027" i="2"/>
  <c r="T3027" i="2"/>
  <c r="R3027" i="2"/>
  <c r="P3027" i="2"/>
  <c r="BI3025" i="2"/>
  <c r="BH3025" i="2"/>
  <c r="BG3025" i="2"/>
  <c r="BF3025" i="2"/>
  <c r="T3025" i="2"/>
  <c r="R3025" i="2"/>
  <c r="P3025" i="2"/>
  <c r="BI3023" i="2"/>
  <c r="BH3023" i="2"/>
  <c r="BG3023" i="2"/>
  <c r="BF3023" i="2"/>
  <c r="T3023" i="2"/>
  <c r="R3023" i="2"/>
  <c r="P3023" i="2"/>
  <c r="BI3021" i="2"/>
  <c r="BH3021" i="2"/>
  <c r="BG3021" i="2"/>
  <c r="BF3021" i="2"/>
  <c r="T3021" i="2"/>
  <c r="R3021" i="2"/>
  <c r="P3021" i="2"/>
  <c r="BI3019" i="2"/>
  <c r="BH3019" i="2"/>
  <c r="BG3019" i="2"/>
  <c r="BF3019" i="2"/>
  <c r="T3019" i="2"/>
  <c r="R3019" i="2"/>
  <c r="P3019" i="2"/>
  <c r="BI3017" i="2"/>
  <c r="BH3017" i="2"/>
  <c r="BG3017" i="2"/>
  <c r="BF3017" i="2"/>
  <c r="T3017" i="2"/>
  <c r="R3017" i="2"/>
  <c r="P3017" i="2"/>
  <c r="BI3015" i="2"/>
  <c r="BH3015" i="2"/>
  <c r="BG3015" i="2"/>
  <c r="BF3015" i="2"/>
  <c r="T3015" i="2"/>
  <c r="R3015" i="2"/>
  <c r="P3015" i="2"/>
  <c r="BI3013" i="2"/>
  <c r="BH3013" i="2"/>
  <c r="BG3013" i="2"/>
  <c r="BF3013" i="2"/>
  <c r="T3013" i="2"/>
  <c r="R3013" i="2"/>
  <c r="P3013" i="2"/>
  <c r="BI3011" i="2"/>
  <c r="BH3011" i="2"/>
  <c r="BG3011" i="2"/>
  <c r="BF3011" i="2"/>
  <c r="T3011" i="2"/>
  <c r="R3011" i="2"/>
  <c r="P3011" i="2"/>
  <c r="BI3009" i="2"/>
  <c r="BH3009" i="2"/>
  <c r="BG3009" i="2"/>
  <c r="BF3009" i="2"/>
  <c r="T3009" i="2"/>
  <c r="R3009" i="2"/>
  <c r="P3009" i="2"/>
  <c r="BI3007" i="2"/>
  <c r="BH3007" i="2"/>
  <c r="BG3007" i="2"/>
  <c r="BF3007" i="2"/>
  <c r="T3007" i="2"/>
  <c r="R3007" i="2"/>
  <c r="P3007" i="2"/>
  <c r="BI3005" i="2"/>
  <c r="BH3005" i="2"/>
  <c r="BG3005" i="2"/>
  <c r="BF3005" i="2"/>
  <c r="T3005" i="2"/>
  <c r="R3005" i="2"/>
  <c r="P3005" i="2"/>
  <c r="BI3003" i="2"/>
  <c r="BH3003" i="2"/>
  <c r="BG3003" i="2"/>
  <c r="BF3003" i="2"/>
  <c r="T3003" i="2"/>
  <c r="R3003" i="2"/>
  <c r="P3003" i="2"/>
  <c r="BI3001" i="2"/>
  <c r="BH3001" i="2"/>
  <c r="BG3001" i="2"/>
  <c r="BF3001" i="2"/>
  <c r="T3001" i="2"/>
  <c r="R3001" i="2"/>
  <c r="P3001" i="2"/>
  <c r="BI2999" i="2"/>
  <c r="BH2999" i="2"/>
  <c r="BG2999" i="2"/>
  <c r="BF2999" i="2"/>
  <c r="T2999" i="2"/>
  <c r="R2999" i="2"/>
  <c r="P2999" i="2"/>
  <c r="BI2997" i="2"/>
  <c r="BH2997" i="2"/>
  <c r="BG2997" i="2"/>
  <c r="BF2997" i="2"/>
  <c r="T2997" i="2"/>
  <c r="R2997" i="2"/>
  <c r="P2997" i="2"/>
  <c r="BI2995" i="2"/>
  <c r="BH2995" i="2"/>
  <c r="BG2995" i="2"/>
  <c r="BF2995" i="2"/>
  <c r="T2995" i="2"/>
  <c r="R2995" i="2"/>
  <c r="P2995" i="2"/>
  <c r="BI2993" i="2"/>
  <c r="BH2993" i="2"/>
  <c r="BG2993" i="2"/>
  <c r="BF2993" i="2"/>
  <c r="T2993" i="2"/>
  <c r="R2993" i="2"/>
  <c r="P2993" i="2"/>
  <c r="BI2991" i="2"/>
  <c r="BH2991" i="2"/>
  <c r="BG2991" i="2"/>
  <c r="BF2991" i="2"/>
  <c r="T2991" i="2"/>
  <c r="R2991" i="2"/>
  <c r="P2991" i="2"/>
  <c r="BI2989" i="2"/>
  <c r="BH2989" i="2"/>
  <c r="BG2989" i="2"/>
  <c r="BF2989" i="2"/>
  <c r="T2989" i="2"/>
  <c r="R2989" i="2"/>
  <c r="P2989" i="2"/>
  <c r="BI2987" i="2"/>
  <c r="BH2987" i="2"/>
  <c r="BG2987" i="2"/>
  <c r="BF2987" i="2"/>
  <c r="T2987" i="2"/>
  <c r="R2987" i="2"/>
  <c r="P2987" i="2"/>
  <c r="BI2985" i="2"/>
  <c r="BH2985" i="2"/>
  <c r="BG2985" i="2"/>
  <c r="BF2985" i="2"/>
  <c r="T2985" i="2"/>
  <c r="R2985" i="2"/>
  <c r="P2985" i="2"/>
  <c r="BI2983" i="2"/>
  <c r="BH2983" i="2"/>
  <c r="BG2983" i="2"/>
  <c r="BF2983" i="2"/>
  <c r="T2983" i="2"/>
  <c r="R2983" i="2"/>
  <c r="P2983" i="2"/>
  <c r="BI2981" i="2"/>
  <c r="BH2981" i="2"/>
  <c r="BG2981" i="2"/>
  <c r="BF2981" i="2"/>
  <c r="T2981" i="2"/>
  <c r="R2981" i="2"/>
  <c r="P2981" i="2"/>
  <c r="BI2979" i="2"/>
  <c r="BH2979" i="2"/>
  <c r="BG2979" i="2"/>
  <c r="BF2979" i="2"/>
  <c r="T2979" i="2"/>
  <c r="R2979" i="2"/>
  <c r="P2979" i="2"/>
  <c r="BI2977" i="2"/>
  <c r="BH2977" i="2"/>
  <c r="BG2977" i="2"/>
  <c r="BF2977" i="2"/>
  <c r="T2977" i="2"/>
  <c r="R2977" i="2"/>
  <c r="P2977" i="2"/>
  <c r="BI2975" i="2"/>
  <c r="BH2975" i="2"/>
  <c r="BG2975" i="2"/>
  <c r="BF2975" i="2"/>
  <c r="T2975" i="2"/>
  <c r="R2975" i="2"/>
  <c r="P2975" i="2"/>
  <c r="BI2973" i="2"/>
  <c r="BH2973" i="2"/>
  <c r="BG2973" i="2"/>
  <c r="BF2973" i="2"/>
  <c r="T2973" i="2"/>
  <c r="R2973" i="2"/>
  <c r="P2973" i="2"/>
  <c r="BI2971" i="2"/>
  <c r="BH2971" i="2"/>
  <c r="BG2971" i="2"/>
  <c r="BF2971" i="2"/>
  <c r="T2971" i="2"/>
  <c r="R2971" i="2"/>
  <c r="P2971" i="2"/>
  <c r="BI2969" i="2"/>
  <c r="BH2969" i="2"/>
  <c r="BG2969" i="2"/>
  <c r="BF2969" i="2"/>
  <c r="T2969" i="2"/>
  <c r="R2969" i="2"/>
  <c r="P2969" i="2"/>
  <c r="BI2967" i="2"/>
  <c r="BH2967" i="2"/>
  <c r="BG2967" i="2"/>
  <c r="BF2967" i="2"/>
  <c r="T2967" i="2"/>
  <c r="R2967" i="2"/>
  <c r="P2967" i="2"/>
  <c r="BI2965" i="2"/>
  <c r="BH2965" i="2"/>
  <c r="BG2965" i="2"/>
  <c r="BF2965" i="2"/>
  <c r="T2965" i="2"/>
  <c r="R2965" i="2"/>
  <c r="P2965" i="2"/>
  <c r="BI2963" i="2"/>
  <c r="BH2963" i="2"/>
  <c r="BG2963" i="2"/>
  <c r="BF2963" i="2"/>
  <c r="T2963" i="2"/>
  <c r="R2963" i="2"/>
  <c r="P2963" i="2"/>
  <c r="BI2961" i="2"/>
  <c r="BH2961" i="2"/>
  <c r="BG2961" i="2"/>
  <c r="BF2961" i="2"/>
  <c r="T2961" i="2"/>
  <c r="R2961" i="2"/>
  <c r="P2961" i="2"/>
  <c r="BI2959" i="2"/>
  <c r="BH2959" i="2"/>
  <c r="BG2959" i="2"/>
  <c r="BF2959" i="2"/>
  <c r="T2959" i="2"/>
  <c r="R2959" i="2"/>
  <c r="P2959" i="2"/>
  <c r="BI2957" i="2"/>
  <c r="BH2957" i="2"/>
  <c r="BG2957" i="2"/>
  <c r="BF2957" i="2"/>
  <c r="T2957" i="2"/>
  <c r="R2957" i="2"/>
  <c r="P2957" i="2"/>
  <c r="BI2955" i="2"/>
  <c r="BH2955" i="2"/>
  <c r="BG2955" i="2"/>
  <c r="BF2955" i="2"/>
  <c r="T2955" i="2"/>
  <c r="R2955" i="2"/>
  <c r="P2955" i="2"/>
  <c r="BI2953" i="2"/>
  <c r="BH2953" i="2"/>
  <c r="BG2953" i="2"/>
  <c r="BF2953" i="2"/>
  <c r="T2953" i="2"/>
  <c r="R2953" i="2"/>
  <c r="P2953" i="2"/>
  <c r="BI2951" i="2"/>
  <c r="BH2951" i="2"/>
  <c r="BG2951" i="2"/>
  <c r="BF2951" i="2"/>
  <c r="T2951" i="2"/>
  <c r="R2951" i="2"/>
  <c r="P2951" i="2"/>
  <c r="BI2949" i="2"/>
  <c r="BH2949" i="2"/>
  <c r="BG2949" i="2"/>
  <c r="BF2949" i="2"/>
  <c r="T2949" i="2"/>
  <c r="R2949" i="2"/>
  <c r="P2949" i="2"/>
  <c r="BI2947" i="2"/>
  <c r="BH2947" i="2"/>
  <c r="BG2947" i="2"/>
  <c r="BF2947" i="2"/>
  <c r="T2947" i="2"/>
  <c r="R2947" i="2"/>
  <c r="P2947" i="2"/>
  <c r="BI2945" i="2"/>
  <c r="BH2945" i="2"/>
  <c r="BG2945" i="2"/>
  <c r="BF2945" i="2"/>
  <c r="T2945" i="2"/>
  <c r="R2945" i="2"/>
  <c r="P2945" i="2"/>
  <c r="BI2943" i="2"/>
  <c r="BH2943" i="2"/>
  <c r="BG2943" i="2"/>
  <c r="BF2943" i="2"/>
  <c r="T2943" i="2"/>
  <c r="R2943" i="2"/>
  <c r="P2943" i="2"/>
  <c r="BI2941" i="2"/>
  <c r="BH2941" i="2"/>
  <c r="BG2941" i="2"/>
  <c r="BF2941" i="2"/>
  <c r="T2941" i="2"/>
  <c r="R2941" i="2"/>
  <c r="P2941" i="2"/>
  <c r="BI2939" i="2"/>
  <c r="BH2939" i="2"/>
  <c r="BG2939" i="2"/>
  <c r="BF2939" i="2"/>
  <c r="T2939" i="2"/>
  <c r="R2939" i="2"/>
  <c r="P2939" i="2"/>
  <c r="BI2937" i="2"/>
  <c r="BH2937" i="2"/>
  <c r="BG2937" i="2"/>
  <c r="BF2937" i="2"/>
  <c r="T2937" i="2"/>
  <c r="R2937" i="2"/>
  <c r="P2937" i="2"/>
  <c r="BI2935" i="2"/>
  <c r="BH2935" i="2"/>
  <c r="BG2935" i="2"/>
  <c r="BF2935" i="2"/>
  <c r="T2935" i="2"/>
  <c r="R2935" i="2"/>
  <c r="P2935" i="2"/>
  <c r="BI2933" i="2"/>
  <c r="BH2933" i="2"/>
  <c r="BG2933" i="2"/>
  <c r="BF2933" i="2"/>
  <c r="T2933" i="2"/>
  <c r="R2933" i="2"/>
  <c r="P2933" i="2"/>
  <c r="BI2931" i="2"/>
  <c r="BH2931" i="2"/>
  <c r="BG2931" i="2"/>
  <c r="BF2931" i="2"/>
  <c r="T2931" i="2"/>
  <c r="R2931" i="2"/>
  <c r="P2931" i="2"/>
  <c r="BI2929" i="2"/>
  <c r="BH2929" i="2"/>
  <c r="BG2929" i="2"/>
  <c r="BF2929" i="2"/>
  <c r="T2929" i="2"/>
  <c r="R2929" i="2"/>
  <c r="P2929" i="2"/>
  <c r="BI2927" i="2"/>
  <c r="BH2927" i="2"/>
  <c r="BG2927" i="2"/>
  <c r="BF2927" i="2"/>
  <c r="T2927" i="2"/>
  <c r="R2927" i="2"/>
  <c r="P2927" i="2"/>
  <c r="BI2925" i="2"/>
  <c r="BH2925" i="2"/>
  <c r="BG2925" i="2"/>
  <c r="BF2925" i="2"/>
  <c r="T2925" i="2"/>
  <c r="R2925" i="2"/>
  <c r="P2925" i="2"/>
  <c r="BI2923" i="2"/>
  <c r="BH2923" i="2"/>
  <c r="BG2923" i="2"/>
  <c r="BF2923" i="2"/>
  <c r="T2923" i="2"/>
  <c r="R2923" i="2"/>
  <c r="P2923" i="2"/>
  <c r="BI2921" i="2"/>
  <c r="BH2921" i="2"/>
  <c r="BG2921" i="2"/>
  <c r="BF2921" i="2"/>
  <c r="T2921" i="2"/>
  <c r="R2921" i="2"/>
  <c r="P2921" i="2"/>
  <c r="BI2919" i="2"/>
  <c r="BH2919" i="2"/>
  <c r="BG2919" i="2"/>
  <c r="BF2919" i="2"/>
  <c r="T2919" i="2"/>
  <c r="R2919" i="2"/>
  <c r="P2919" i="2"/>
  <c r="BI2917" i="2"/>
  <c r="BH2917" i="2"/>
  <c r="BG2917" i="2"/>
  <c r="BF2917" i="2"/>
  <c r="T2917" i="2"/>
  <c r="R2917" i="2"/>
  <c r="P2917" i="2"/>
  <c r="BI2915" i="2"/>
  <c r="BH2915" i="2"/>
  <c r="BG2915" i="2"/>
  <c r="BF2915" i="2"/>
  <c r="T2915" i="2"/>
  <c r="R2915" i="2"/>
  <c r="P2915" i="2"/>
  <c r="BI2913" i="2"/>
  <c r="BH2913" i="2"/>
  <c r="BG2913" i="2"/>
  <c r="BF2913" i="2"/>
  <c r="T2913" i="2"/>
  <c r="R2913" i="2"/>
  <c r="P2913" i="2"/>
  <c r="BI2911" i="2"/>
  <c r="BH2911" i="2"/>
  <c r="BG2911" i="2"/>
  <c r="BF2911" i="2"/>
  <c r="T2911" i="2"/>
  <c r="R2911" i="2"/>
  <c r="P2911" i="2"/>
  <c r="BI2909" i="2"/>
  <c r="BH2909" i="2"/>
  <c r="BG2909" i="2"/>
  <c r="BF2909" i="2"/>
  <c r="T2909" i="2"/>
  <c r="R2909" i="2"/>
  <c r="P2909" i="2"/>
  <c r="BI2907" i="2"/>
  <c r="BH2907" i="2"/>
  <c r="BG2907" i="2"/>
  <c r="BF2907" i="2"/>
  <c r="T2907" i="2"/>
  <c r="R2907" i="2"/>
  <c r="P2907" i="2"/>
  <c r="BI2905" i="2"/>
  <c r="BH2905" i="2"/>
  <c r="BG2905" i="2"/>
  <c r="BF2905" i="2"/>
  <c r="T2905" i="2"/>
  <c r="R2905" i="2"/>
  <c r="P2905" i="2"/>
  <c r="BI2903" i="2"/>
  <c r="BH2903" i="2"/>
  <c r="BG2903" i="2"/>
  <c r="BF2903" i="2"/>
  <c r="T2903" i="2"/>
  <c r="R2903" i="2"/>
  <c r="P2903" i="2"/>
  <c r="BI2901" i="2"/>
  <c r="BH2901" i="2"/>
  <c r="BG2901" i="2"/>
  <c r="BF2901" i="2"/>
  <c r="T2901" i="2"/>
  <c r="R2901" i="2"/>
  <c r="P2901" i="2"/>
  <c r="BI2899" i="2"/>
  <c r="BH2899" i="2"/>
  <c r="BG2899" i="2"/>
  <c r="BF2899" i="2"/>
  <c r="T2899" i="2"/>
  <c r="R2899" i="2"/>
  <c r="P2899" i="2"/>
  <c r="BI2897" i="2"/>
  <c r="BH2897" i="2"/>
  <c r="BG2897" i="2"/>
  <c r="BF2897" i="2"/>
  <c r="T2897" i="2"/>
  <c r="R2897" i="2"/>
  <c r="P2897" i="2"/>
  <c r="BI2895" i="2"/>
  <c r="BH2895" i="2"/>
  <c r="BG2895" i="2"/>
  <c r="BF2895" i="2"/>
  <c r="T2895" i="2"/>
  <c r="R2895" i="2"/>
  <c r="P2895" i="2"/>
  <c r="BI2893" i="2"/>
  <c r="BH2893" i="2"/>
  <c r="BG2893" i="2"/>
  <c r="BF2893" i="2"/>
  <c r="T2893" i="2"/>
  <c r="R2893" i="2"/>
  <c r="P2893" i="2"/>
  <c r="BI2891" i="2"/>
  <c r="BH2891" i="2"/>
  <c r="BG2891" i="2"/>
  <c r="BF2891" i="2"/>
  <c r="T2891" i="2"/>
  <c r="R2891" i="2"/>
  <c r="P2891" i="2"/>
  <c r="BI2889" i="2"/>
  <c r="BH2889" i="2"/>
  <c r="BG2889" i="2"/>
  <c r="BF2889" i="2"/>
  <c r="T2889" i="2"/>
  <c r="R2889" i="2"/>
  <c r="P2889" i="2"/>
  <c r="BI2887" i="2"/>
  <c r="BH2887" i="2"/>
  <c r="BG2887" i="2"/>
  <c r="BF2887" i="2"/>
  <c r="T2887" i="2"/>
  <c r="R2887" i="2"/>
  <c r="P2887" i="2"/>
  <c r="BI2885" i="2"/>
  <c r="BH2885" i="2"/>
  <c r="BG2885" i="2"/>
  <c r="BF2885" i="2"/>
  <c r="T2885" i="2"/>
  <c r="R2885" i="2"/>
  <c r="P2885" i="2"/>
  <c r="BI2883" i="2"/>
  <c r="BH2883" i="2"/>
  <c r="BG2883" i="2"/>
  <c r="BF2883" i="2"/>
  <c r="T2883" i="2"/>
  <c r="R2883" i="2"/>
  <c r="P2883" i="2"/>
  <c r="BI2881" i="2"/>
  <c r="BH2881" i="2"/>
  <c r="BG2881" i="2"/>
  <c r="BF2881" i="2"/>
  <c r="T2881" i="2"/>
  <c r="R2881" i="2"/>
  <c r="P2881" i="2"/>
  <c r="BI2879" i="2"/>
  <c r="BH2879" i="2"/>
  <c r="BG2879" i="2"/>
  <c r="BF2879" i="2"/>
  <c r="T2879" i="2"/>
  <c r="R2879" i="2"/>
  <c r="P2879" i="2"/>
  <c r="BI2877" i="2"/>
  <c r="BH2877" i="2"/>
  <c r="BG2877" i="2"/>
  <c r="BF2877" i="2"/>
  <c r="T2877" i="2"/>
  <c r="R2877" i="2"/>
  <c r="P2877" i="2"/>
  <c r="BI2875" i="2"/>
  <c r="BH2875" i="2"/>
  <c r="BG2875" i="2"/>
  <c r="BF2875" i="2"/>
  <c r="T2875" i="2"/>
  <c r="R2875" i="2"/>
  <c r="P2875" i="2"/>
  <c r="BI2873" i="2"/>
  <c r="BH2873" i="2"/>
  <c r="BG2873" i="2"/>
  <c r="BF2873" i="2"/>
  <c r="T2873" i="2"/>
  <c r="R2873" i="2"/>
  <c r="P2873" i="2"/>
  <c r="BI2871" i="2"/>
  <c r="BH2871" i="2"/>
  <c r="BG2871" i="2"/>
  <c r="BF2871" i="2"/>
  <c r="T2871" i="2"/>
  <c r="R2871" i="2"/>
  <c r="P2871" i="2"/>
  <c r="BI2869" i="2"/>
  <c r="BH2869" i="2"/>
  <c r="BG2869" i="2"/>
  <c r="BF2869" i="2"/>
  <c r="T2869" i="2"/>
  <c r="R2869" i="2"/>
  <c r="P2869" i="2"/>
  <c r="BI2867" i="2"/>
  <c r="BH2867" i="2"/>
  <c r="BG2867" i="2"/>
  <c r="BF2867" i="2"/>
  <c r="T2867" i="2"/>
  <c r="R2867" i="2"/>
  <c r="P2867" i="2"/>
  <c r="BI2865" i="2"/>
  <c r="BH2865" i="2"/>
  <c r="BG2865" i="2"/>
  <c r="BF2865" i="2"/>
  <c r="T2865" i="2"/>
  <c r="R2865" i="2"/>
  <c r="P2865" i="2"/>
  <c r="BI2863" i="2"/>
  <c r="BH2863" i="2"/>
  <c r="BG2863" i="2"/>
  <c r="BF2863" i="2"/>
  <c r="T2863" i="2"/>
  <c r="R2863" i="2"/>
  <c r="P2863" i="2"/>
  <c r="BI2861" i="2"/>
  <c r="BH2861" i="2"/>
  <c r="BG2861" i="2"/>
  <c r="BF2861" i="2"/>
  <c r="T2861" i="2"/>
  <c r="R2861" i="2"/>
  <c r="P2861" i="2"/>
  <c r="BI2859" i="2"/>
  <c r="BH2859" i="2"/>
  <c r="BG2859" i="2"/>
  <c r="BF2859" i="2"/>
  <c r="T2859" i="2"/>
  <c r="R2859" i="2"/>
  <c r="P2859" i="2"/>
  <c r="BI2857" i="2"/>
  <c r="BH2857" i="2"/>
  <c r="BG2857" i="2"/>
  <c r="BF2857" i="2"/>
  <c r="T2857" i="2"/>
  <c r="R2857" i="2"/>
  <c r="P2857" i="2"/>
  <c r="BI2855" i="2"/>
  <c r="BH2855" i="2"/>
  <c r="BG2855" i="2"/>
  <c r="BF2855" i="2"/>
  <c r="T2855" i="2"/>
  <c r="R2855" i="2"/>
  <c r="P2855" i="2"/>
  <c r="BI2853" i="2"/>
  <c r="BH2853" i="2"/>
  <c r="BG2853" i="2"/>
  <c r="BF2853" i="2"/>
  <c r="T2853" i="2"/>
  <c r="R2853" i="2"/>
  <c r="P2853" i="2"/>
  <c r="BI2851" i="2"/>
  <c r="BH2851" i="2"/>
  <c r="BG2851" i="2"/>
  <c r="BF2851" i="2"/>
  <c r="T2851" i="2"/>
  <c r="R2851" i="2"/>
  <c r="P2851" i="2"/>
  <c r="BI2849" i="2"/>
  <c r="BH2849" i="2"/>
  <c r="BG2849" i="2"/>
  <c r="BF2849" i="2"/>
  <c r="T2849" i="2"/>
  <c r="R2849" i="2"/>
  <c r="P2849" i="2"/>
  <c r="BI2847" i="2"/>
  <c r="BH2847" i="2"/>
  <c r="BG2847" i="2"/>
  <c r="BF2847" i="2"/>
  <c r="T2847" i="2"/>
  <c r="R2847" i="2"/>
  <c r="P2847" i="2"/>
  <c r="BI2845" i="2"/>
  <c r="BH2845" i="2"/>
  <c r="BG2845" i="2"/>
  <c r="BF2845" i="2"/>
  <c r="T2845" i="2"/>
  <c r="R2845" i="2"/>
  <c r="P2845" i="2"/>
  <c r="BI2843" i="2"/>
  <c r="BH2843" i="2"/>
  <c r="BG2843" i="2"/>
  <c r="BF2843" i="2"/>
  <c r="T2843" i="2"/>
  <c r="R2843" i="2"/>
  <c r="P2843" i="2"/>
  <c r="BI2841" i="2"/>
  <c r="BH2841" i="2"/>
  <c r="BG2841" i="2"/>
  <c r="BF2841" i="2"/>
  <c r="T2841" i="2"/>
  <c r="R2841" i="2"/>
  <c r="P2841" i="2"/>
  <c r="BI2839" i="2"/>
  <c r="BH2839" i="2"/>
  <c r="BG2839" i="2"/>
  <c r="BF2839" i="2"/>
  <c r="T2839" i="2"/>
  <c r="R2839" i="2"/>
  <c r="P2839" i="2"/>
  <c r="BI2837" i="2"/>
  <c r="BH2837" i="2"/>
  <c r="BG2837" i="2"/>
  <c r="BF2837" i="2"/>
  <c r="T2837" i="2"/>
  <c r="R2837" i="2"/>
  <c r="P2837" i="2"/>
  <c r="BI2835" i="2"/>
  <c r="BH2835" i="2"/>
  <c r="BG2835" i="2"/>
  <c r="BF2835" i="2"/>
  <c r="T2835" i="2"/>
  <c r="R2835" i="2"/>
  <c r="P2835" i="2"/>
  <c r="BI2833" i="2"/>
  <c r="BH2833" i="2"/>
  <c r="BG2833" i="2"/>
  <c r="BF2833" i="2"/>
  <c r="T2833" i="2"/>
  <c r="R2833" i="2"/>
  <c r="P2833" i="2"/>
  <c r="BI2831" i="2"/>
  <c r="BH2831" i="2"/>
  <c r="BG2831" i="2"/>
  <c r="BF2831" i="2"/>
  <c r="T2831" i="2"/>
  <c r="R2831" i="2"/>
  <c r="P2831" i="2"/>
  <c r="BI2829" i="2"/>
  <c r="BH2829" i="2"/>
  <c r="BG2829" i="2"/>
  <c r="BF2829" i="2"/>
  <c r="T2829" i="2"/>
  <c r="R2829" i="2"/>
  <c r="P2829" i="2"/>
  <c r="BI2827" i="2"/>
  <c r="BH2827" i="2"/>
  <c r="BG2827" i="2"/>
  <c r="BF2827" i="2"/>
  <c r="T2827" i="2"/>
  <c r="R2827" i="2"/>
  <c r="P2827" i="2"/>
  <c r="BI2825" i="2"/>
  <c r="BH2825" i="2"/>
  <c r="BG2825" i="2"/>
  <c r="BF2825" i="2"/>
  <c r="T2825" i="2"/>
  <c r="R2825" i="2"/>
  <c r="P2825" i="2"/>
  <c r="BI2823" i="2"/>
  <c r="BH2823" i="2"/>
  <c r="BG2823" i="2"/>
  <c r="BF2823" i="2"/>
  <c r="T2823" i="2"/>
  <c r="R2823" i="2"/>
  <c r="P2823" i="2"/>
  <c r="BI2821" i="2"/>
  <c r="BH2821" i="2"/>
  <c r="BG2821" i="2"/>
  <c r="BF2821" i="2"/>
  <c r="T2821" i="2"/>
  <c r="R2821" i="2"/>
  <c r="P2821" i="2"/>
  <c r="BI2819" i="2"/>
  <c r="BH2819" i="2"/>
  <c r="BG2819" i="2"/>
  <c r="BF2819" i="2"/>
  <c r="T2819" i="2"/>
  <c r="R2819" i="2"/>
  <c r="P2819" i="2"/>
  <c r="BI2817" i="2"/>
  <c r="BH2817" i="2"/>
  <c r="BG2817" i="2"/>
  <c r="BF2817" i="2"/>
  <c r="T2817" i="2"/>
  <c r="R2817" i="2"/>
  <c r="P2817" i="2"/>
  <c r="BI2815" i="2"/>
  <c r="BH2815" i="2"/>
  <c r="BG2815" i="2"/>
  <c r="BF2815" i="2"/>
  <c r="T2815" i="2"/>
  <c r="R2815" i="2"/>
  <c r="P2815" i="2"/>
  <c r="BI2813" i="2"/>
  <c r="BH2813" i="2"/>
  <c r="BG2813" i="2"/>
  <c r="BF2813" i="2"/>
  <c r="T2813" i="2"/>
  <c r="R2813" i="2"/>
  <c r="P2813" i="2"/>
  <c r="BI2811" i="2"/>
  <c r="BH2811" i="2"/>
  <c r="BG2811" i="2"/>
  <c r="BF2811" i="2"/>
  <c r="T2811" i="2"/>
  <c r="R2811" i="2"/>
  <c r="P2811" i="2"/>
  <c r="BI2809" i="2"/>
  <c r="BH2809" i="2"/>
  <c r="BG2809" i="2"/>
  <c r="BF2809" i="2"/>
  <c r="T2809" i="2"/>
  <c r="R2809" i="2"/>
  <c r="P2809" i="2"/>
  <c r="BI2807" i="2"/>
  <c r="BH2807" i="2"/>
  <c r="BG2807" i="2"/>
  <c r="BF2807" i="2"/>
  <c r="T2807" i="2"/>
  <c r="R2807" i="2"/>
  <c r="P2807" i="2"/>
  <c r="BI2805" i="2"/>
  <c r="BH2805" i="2"/>
  <c r="BG2805" i="2"/>
  <c r="BF2805" i="2"/>
  <c r="T2805" i="2"/>
  <c r="R2805" i="2"/>
  <c r="P2805" i="2"/>
  <c r="BI2803" i="2"/>
  <c r="BH2803" i="2"/>
  <c r="BG2803" i="2"/>
  <c r="BF2803" i="2"/>
  <c r="T2803" i="2"/>
  <c r="R2803" i="2"/>
  <c r="P2803" i="2"/>
  <c r="BI2801" i="2"/>
  <c r="BH2801" i="2"/>
  <c r="BG2801" i="2"/>
  <c r="BF2801" i="2"/>
  <c r="T2801" i="2"/>
  <c r="R2801" i="2"/>
  <c r="P2801" i="2"/>
  <c r="BI2799" i="2"/>
  <c r="BH2799" i="2"/>
  <c r="BG2799" i="2"/>
  <c r="BF2799" i="2"/>
  <c r="T2799" i="2"/>
  <c r="R2799" i="2"/>
  <c r="P2799" i="2"/>
  <c r="BI2797" i="2"/>
  <c r="BH2797" i="2"/>
  <c r="BG2797" i="2"/>
  <c r="BF2797" i="2"/>
  <c r="T2797" i="2"/>
  <c r="R2797" i="2"/>
  <c r="P2797" i="2"/>
  <c r="BI2795" i="2"/>
  <c r="BH2795" i="2"/>
  <c r="BG2795" i="2"/>
  <c r="BF2795" i="2"/>
  <c r="T2795" i="2"/>
  <c r="R2795" i="2"/>
  <c r="P2795" i="2"/>
  <c r="BI2793" i="2"/>
  <c r="BH2793" i="2"/>
  <c r="BG2793" i="2"/>
  <c r="BF2793" i="2"/>
  <c r="T2793" i="2"/>
  <c r="R2793" i="2"/>
  <c r="P2793" i="2"/>
  <c r="BI2791" i="2"/>
  <c r="BH2791" i="2"/>
  <c r="BG2791" i="2"/>
  <c r="BF2791" i="2"/>
  <c r="T2791" i="2"/>
  <c r="R2791" i="2"/>
  <c r="P2791" i="2"/>
  <c r="BI2789" i="2"/>
  <c r="BH2789" i="2"/>
  <c r="BG2789" i="2"/>
  <c r="BF2789" i="2"/>
  <c r="T2789" i="2"/>
  <c r="R2789" i="2"/>
  <c r="P2789" i="2"/>
  <c r="BI2787" i="2"/>
  <c r="BH2787" i="2"/>
  <c r="BG2787" i="2"/>
  <c r="BF2787" i="2"/>
  <c r="T2787" i="2"/>
  <c r="R2787" i="2"/>
  <c r="P2787" i="2"/>
  <c r="BI2785" i="2"/>
  <c r="BH2785" i="2"/>
  <c r="BG2785" i="2"/>
  <c r="BF2785" i="2"/>
  <c r="T2785" i="2"/>
  <c r="R2785" i="2"/>
  <c r="P2785" i="2"/>
  <c r="BI2783" i="2"/>
  <c r="BH2783" i="2"/>
  <c r="BG2783" i="2"/>
  <c r="BF2783" i="2"/>
  <c r="T2783" i="2"/>
  <c r="R2783" i="2"/>
  <c r="P2783" i="2"/>
  <c r="BI2781" i="2"/>
  <c r="BH2781" i="2"/>
  <c r="BG2781" i="2"/>
  <c r="BF2781" i="2"/>
  <c r="T2781" i="2"/>
  <c r="R2781" i="2"/>
  <c r="P2781" i="2"/>
  <c r="BI2779" i="2"/>
  <c r="BH2779" i="2"/>
  <c r="BG2779" i="2"/>
  <c r="BF2779" i="2"/>
  <c r="T2779" i="2"/>
  <c r="R2779" i="2"/>
  <c r="P2779" i="2"/>
  <c r="BI2777" i="2"/>
  <c r="BH2777" i="2"/>
  <c r="BG2777" i="2"/>
  <c r="BF2777" i="2"/>
  <c r="T2777" i="2"/>
  <c r="R2777" i="2"/>
  <c r="P2777" i="2"/>
  <c r="BI2775" i="2"/>
  <c r="BH2775" i="2"/>
  <c r="BG2775" i="2"/>
  <c r="BF2775" i="2"/>
  <c r="T2775" i="2"/>
  <c r="R2775" i="2"/>
  <c r="P2775" i="2"/>
  <c r="BI2773" i="2"/>
  <c r="BH2773" i="2"/>
  <c r="BG2773" i="2"/>
  <c r="BF2773" i="2"/>
  <c r="T2773" i="2"/>
  <c r="R2773" i="2"/>
  <c r="P2773" i="2"/>
  <c r="BI2771" i="2"/>
  <c r="BH2771" i="2"/>
  <c r="BG2771" i="2"/>
  <c r="BF2771" i="2"/>
  <c r="T2771" i="2"/>
  <c r="R2771" i="2"/>
  <c r="P2771" i="2"/>
  <c r="BI2769" i="2"/>
  <c r="BH2769" i="2"/>
  <c r="BG2769" i="2"/>
  <c r="BF2769" i="2"/>
  <c r="T2769" i="2"/>
  <c r="R2769" i="2"/>
  <c r="P2769" i="2"/>
  <c r="BI2767" i="2"/>
  <c r="BH2767" i="2"/>
  <c r="BG2767" i="2"/>
  <c r="BF2767" i="2"/>
  <c r="T2767" i="2"/>
  <c r="R2767" i="2"/>
  <c r="P2767" i="2"/>
  <c r="BI2765" i="2"/>
  <c r="BH2765" i="2"/>
  <c r="BG2765" i="2"/>
  <c r="BF2765" i="2"/>
  <c r="T2765" i="2"/>
  <c r="R2765" i="2"/>
  <c r="P2765" i="2"/>
  <c r="BI2763" i="2"/>
  <c r="BH2763" i="2"/>
  <c r="BG2763" i="2"/>
  <c r="BF2763" i="2"/>
  <c r="T2763" i="2"/>
  <c r="R2763" i="2"/>
  <c r="P2763" i="2"/>
  <c r="BI2761" i="2"/>
  <c r="BH2761" i="2"/>
  <c r="BG2761" i="2"/>
  <c r="BF2761" i="2"/>
  <c r="T2761" i="2"/>
  <c r="R2761" i="2"/>
  <c r="P2761" i="2"/>
  <c r="BI2759" i="2"/>
  <c r="BH2759" i="2"/>
  <c r="BG2759" i="2"/>
  <c r="BF2759" i="2"/>
  <c r="T2759" i="2"/>
  <c r="R2759" i="2"/>
  <c r="P2759" i="2"/>
  <c r="BI2757" i="2"/>
  <c r="BH2757" i="2"/>
  <c r="BG2757" i="2"/>
  <c r="BF2757" i="2"/>
  <c r="T2757" i="2"/>
  <c r="R2757" i="2"/>
  <c r="P2757" i="2"/>
  <c r="BI2755" i="2"/>
  <c r="BH2755" i="2"/>
  <c r="BG2755" i="2"/>
  <c r="BF2755" i="2"/>
  <c r="T2755" i="2"/>
  <c r="R2755" i="2"/>
  <c r="P2755" i="2"/>
  <c r="BI2753" i="2"/>
  <c r="BH2753" i="2"/>
  <c r="BG2753" i="2"/>
  <c r="BF2753" i="2"/>
  <c r="T2753" i="2"/>
  <c r="R2753" i="2"/>
  <c r="P2753" i="2"/>
  <c r="BI2751" i="2"/>
  <c r="BH2751" i="2"/>
  <c r="BG2751" i="2"/>
  <c r="BF2751" i="2"/>
  <c r="T2751" i="2"/>
  <c r="R2751" i="2"/>
  <c r="P2751" i="2"/>
  <c r="BI2749" i="2"/>
  <c r="BH2749" i="2"/>
  <c r="BG2749" i="2"/>
  <c r="BF2749" i="2"/>
  <c r="T2749" i="2"/>
  <c r="R2749" i="2"/>
  <c r="P2749" i="2"/>
  <c r="BI2747" i="2"/>
  <c r="BH2747" i="2"/>
  <c r="BG2747" i="2"/>
  <c r="BF2747" i="2"/>
  <c r="T2747" i="2"/>
  <c r="R2747" i="2"/>
  <c r="P2747" i="2"/>
  <c r="BI2745" i="2"/>
  <c r="BH2745" i="2"/>
  <c r="BG2745" i="2"/>
  <c r="BF2745" i="2"/>
  <c r="T2745" i="2"/>
  <c r="R2745" i="2"/>
  <c r="P2745" i="2"/>
  <c r="BI2743" i="2"/>
  <c r="BH2743" i="2"/>
  <c r="BG2743" i="2"/>
  <c r="BF2743" i="2"/>
  <c r="T2743" i="2"/>
  <c r="R2743" i="2"/>
  <c r="P2743" i="2"/>
  <c r="BI2741" i="2"/>
  <c r="BH2741" i="2"/>
  <c r="BG2741" i="2"/>
  <c r="BF2741" i="2"/>
  <c r="T2741" i="2"/>
  <c r="R2741" i="2"/>
  <c r="P2741" i="2"/>
  <c r="BI2739" i="2"/>
  <c r="BH2739" i="2"/>
  <c r="BG2739" i="2"/>
  <c r="BF2739" i="2"/>
  <c r="T2739" i="2"/>
  <c r="R2739" i="2"/>
  <c r="P2739" i="2"/>
  <c r="BI2737" i="2"/>
  <c r="BH2737" i="2"/>
  <c r="BG2737" i="2"/>
  <c r="BF2737" i="2"/>
  <c r="T2737" i="2"/>
  <c r="R2737" i="2"/>
  <c r="P2737" i="2"/>
  <c r="BI2735" i="2"/>
  <c r="BH2735" i="2"/>
  <c r="BG2735" i="2"/>
  <c r="BF2735" i="2"/>
  <c r="T2735" i="2"/>
  <c r="R2735" i="2"/>
  <c r="P2735" i="2"/>
  <c r="BI2733" i="2"/>
  <c r="BH2733" i="2"/>
  <c r="BG2733" i="2"/>
  <c r="BF2733" i="2"/>
  <c r="T2733" i="2"/>
  <c r="R2733" i="2"/>
  <c r="P2733" i="2"/>
  <c r="BI2731" i="2"/>
  <c r="BH2731" i="2"/>
  <c r="BG2731" i="2"/>
  <c r="BF2731" i="2"/>
  <c r="T2731" i="2"/>
  <c r="R2731" i="2"/>
  <c r="P2731" i="2"/>
  <c r="BI2729" i="2"/>
  <c r="BH2729" i="2"/>
  <c r="BG2729" i="2"/>
  <c r="BF2729" i="2"/>
  <c r="T2729" i="2"/>
  <c r="R2729" i="2"/>
  <c r="P2729" i="2"/>
  <c r="BI2727" i="2"/>
  <c r="BH2727" i="2"/>
  <c r="BG2727" i="2"/>
  <c r="BF2727" i="2"/>
  <c r="T2727" i="2"/>
  <c r="R2727" i="2"/>
  <c r="P2727" i="2"/>
  <c r="BI2725" i="2"/>
  <c r="BH2725" i="2"/>
  <c r="BG2725" i="2"/>
  <c r="BF2725" i="2"/>
  <c r="T2725" i="2"/>
  <c r="R2725" i="2"/>
  <c r="P2725" i="2"/>
  <c r="BI2723" i="2"/>
  <c r="BH2723" i="2"/>
  <c r="BG2723" i="2"/>
  <c r="BF2723" i="2"/>
  <c r="T2723" i="2"/>
  <c r="R2723" i="2"/>
  <c r="P2723" i="2"/>
  <c r="BI2721" i="2"/>
  <c r="BH2721" i="2"/>
  <c r="BG2721" i="2"/>
  <c r="BF2721" i="2"/>
  <c r="T2721" i="2"/>
  <c r="R2721" i="2"/>
  <c r="P2721" i="2"/>
  <c r="BI2719" i="2"/>
  <c r="BH2719" i="2"/>
  <c r="BG2719" i="2"/>
  <c r="BF2719" i="2"/>
  <c r="T2719" i="2"/>
  <c r="R2719" i="2"/>
  <c r="P2719" i="2"/>
  <c r="BI2717" i="2"/>
  <c r="BH2717" i="2"/>
  <c r="BG2717" i="2"/>
  <c r="BF2717" i="2"/>
  <c r="T2717" i="2"/>
  <c r="R2717" i="2"/>
  <c r="P2717" i="2"/>
  <c r="BI2715" i="2"/>
  <c r="BH2715" i="2"/>
  <c r="BG2715" i="2"/>
  <c r="BF2715" i="2"/>
  <c r="T2715" i="2"/>
  <c r="R2715" i="2"/>
  <c r="P2715" i="2"/>
  <c r="BI2713" i="2"/>
  <c r="BH2713" i="2"/>
  <c r="BG2713" i="2"/>
  <c r="BF2713" i="2"/>
  <c r="T2713" i="2"/>
  <c r="R2713" i="2"/>
  <c r="P2713" i="2"/>
  <c r="BI2711" i="2"/>
  <c r="BH2711" i="2"/>
  <c r="BG2711" i="2"/>
  <c r="BF2711" i="2"/>
  <c r="T2711" i="2"/>
  <c r="R2711" i="2"/>
  <c r="P2711" i="2"/>
  <c r="BI2709" i="2"/>
  <c r="BH2709" i="2"/>
  <c r="BG2709" i="2"/>
  <c r="BF2709" i="2"/>
  <c r="T2709" i="2"/>
  <c r="R2709" i="2"/>
  <c r="P2709" i="2"/>
  <c r="BI2707" i="2"/>
  <c r="BH2707" i="2"/>
  <c r="BG2707" i="2"/>
  <c r="BF2707" i="2"/>
  <c r="T2707" i="2"/>
  <c r="R2707" i="2"/>
  <c r="P2707" i="2"/>
  <c r="BI2705" i="2"/>
  <c r="BH2705" i="2"/>
  <c r="BG2705" i="2"/>
  <c r="BF2705" i="2"/>
  <c r="T2705" i="2"/>
  <c r="R2705" i="2"/>
  <c r="P2705" i="2"/>
  <c r="BI2703" i="2"/>
  <c r="BH2703" i="2"/>
  <c r="BG2703" i="2"/>
  <c r="BF2703" i="2"/>
  <c r="T2703" i="2"/>
  <c r="R2703" i="2"/>
  <c r="P2703" i="2"/>
  <c r="BI2701" i="2"/>
  <c r="BH2701" i="2"/>
  <c r="BG2701" i="2"/>
  <c r="BF2701" i="2"/>
  <c r="T2701" i="2"/>
  <c r="R2701" i="2"/>
  <c r="P2701" i="2"/>
  <c r="BI2699" i="2"/>
  <c r="BH2699" i="2"/>
  <c r="BG2699" i="2"/>
  <c r="BF2699" i="2"/>
  <c r="T2699" i="2"/>
  <c r="R2699" i="2"/>
  <c r="P2699" i="2"/>
  <c r="BI2697" i="2"/>
  <c r="BH2697" i="2"/>
  <c r="BG2697" i="2"/>
  <c r="BF2697" i="2"/>
  <c r="T2697" i="2"/>
  <c r="R2697" i="2"/>
  <c r="P2697" i="2"/>
  <c r="BI2695" i="2"/>
  <c r="BH2695" i="2"/>
  <c r="BG2695" i="2"/>
  <c r="BF2695" i="2"/>
  <c r="T2695" i="2"/>
  <c r="R2695" i="2"/>
  <c r="P2695" i="2"/>
  <c r="BI2693" i="2"/>
  <c r="BH2693" i="2"/>
  <c r="BG2693" i="2"/>
  <c r="BF2693" i="2"/>
  <c r="T2693" i="2"/>
  <c r="R2693" i="2"/>
  <c r="P2693" i="2"/>
  <c r="BI2691" i="2"/>
  <c r="BH2691" i="2"/>
  <c r="BG2691" i="2"/>
  <c r="BF2691" i="2"/>
  <c r="T2691" i="2"/>
  <c r="R2691" i="2"/>
  <c r="P2691" i="2"/>
  <c r="BI2689" i="2"/>
  <c r="BH2689" i="2"/>
  <c r="BG2689" i="2"/>
  <c r="BF2689" i="2"/>
  <c r="T2689" i="2"/>
  <c r="R2689" i="2"/>
  <c r="P2689" i="2"/>
  <c r="BI2687" i="2"/>
  <c r="BH2687" i="2"/>
  <c r="BG2687" i="2"/>
  <c r="BF2687" i="2"/>
  <c r="T2687" i="2"/>
  <c r="R2687" i="2"/>
  <c r="P2687" i="2"/>
  <c r="BI2685" i="2"/>
  <c r="BH2685" i="2"/>
  <c r="BG2685" i="2"/>
  <c r="BF2685" i="2"/>
  <c r="T2685" i="2"/>
  <c r="R2685" i="2"/>
  <c r="P2685" i="2"/>
  <c r="BI2683" i="2"/>
  <c r="BH2683" i="2"/>
  <c r="BG2683" i="2"/>
  <c r="BF2683" i="2"/>
  <c r="T2683" i="2"/>
  <c r="R2683" i="2"/>
  <c r="P2683" i="2"/>
  <c r="BI2681" i="2"/>
  <c r="BH2681" i="2"/>
  <c r="BG2681" i="2"/>
  <c r="BF2681" i="2"/>
  <c r="T2681" i="2"/>
  <c r="R2681" i="2"/>
  <c r="P2681" i="2"/>
  <c r="BI2679" i="2"/>
  <c r="BH2679" i="2"/>
  <c r="BG2679" i="2"/>
  <c r="BF2679" i="2"/>
  <c r="T2679" i="2"/>
  <c r="R2679" i="2"/>
  <c r="P2679" i="2"/>
  <c r="BI2677" i="2"/>
  <c r="BH2677" i="2"/>
  <c r="BG2677" i="2"/>
  <c r="BF2677" i="2"/>
  <c r="T2677" i="2"/>
  <c r="R2677" i="2"/>
  <c r="P2677" i="2"/>
  <c r="BI2675" i="2"/>
  <c r="BH2675" i="2"/>
  <c r="BG2675" i="2"/>
  <c r="BF2675" i="2"/>
  <c r="T2675" i="2"/>
  <c r="R2675" i="2"/>
  <c r="P2675" i="2"/>
  <c r="BI2673" i="2"/>
  <c r="BH2673" i="2"/>
  <c r="BG2673" i="2"/>
  <c r="BF2673" i="2"/>
  <c r="T2673" i="2"/>
  <c r="R2673" i="2"/>
  <c r="P2673" i="2"/>
  <c r="BI2671" i="2"/>
  <c r="BH2671" i="2"/>
  <c r="BG2671" i="2"/>
  <c r="BF2671" i="2"/>
  <c r="T2671" i="2"/>
  <c r="R2671" i="2"/>
  <c r="P2671" i="2"/>
  <c r="BI2669" i="2"/>
  <c r="BH2669" i="2"/>
  <c r="BG2669" i="2"/>
  <c r="BF2669" i="2"/>
  <c r="T2669" i="2"/>
  <c r="R2669" i="2"/>
  <c r="P2669" i="2"/>
  <c r="BI2667" i="2"/>
  <c r="BH2667" i="2"/>
  <c r="BG2667" i="2"/>
  <c r="BF2667" i="2"/>
  <c r="T2667" i="2"/>
  <c r="R2667" i="2"/>
  <c r="P2667" i="2"/>
  <c r="BI2665" i="2"/>
  <c r="BH2665" i="2"/>
  <c r="BG2665" i="2"/>
  <c r="BF2665" i="2"/>
  <c r="T2665" i="2"/>
  <c r="R2665" i="2"/>
  <c r="P2665" i="2"/>
  <c r="BI2663" i="2"/>
  <c r="BH2663" i="2"/>
  <c r="BG2663" i="2"/>
  <c r="BF2663" i="2"/>
  <c r="T2663" i="2"/>
  <c r="R2663" i="2"/>
  <c r="P2663" i="2"/>
  <c r="BI2661" i="2"/>
  <c r="BH2661" i="2"/>
  <c r="BG2661" i="2"/>
  <c r="BF2661" i="2"/>
  <c r="T2661" i="2"/>
  <c r="R2661" i="2"/>
  <c r="P2661" i="2"/>
  <c r="BI2659" i="2"/>
  <c r="BH2659" i="2"/>
  <c r="BG2659" i="2"/>
  <c r="BF2659" i="2"/>
  <c r="T2659" i="2"/>
  <c r="R2659" i="2"/>
  <c r="P2659" i="2"/>
  <c r="BI2657" i="2"/>
  <c r="BH2657" i="2"/>
  <c r="BG2657" i="2"/>
  <c r="BF2657" i="2"/>
  <c r="T2657" i="2"/>
  <c r="R2657" i="2"/>
  <c r="P2657" i="2"/>
  <c r="BI2655" i="2"/>
  <c r="BH2655" i="2"/>
  <c r="BG2655" i="2"/>
  <c r="BF2655" i="2"/>
  <c r="T2655" i="2"/>
  <c r="R2655" i="2"/>
  <c r="P2655" i="2"/>
  <c r="BI2653" i="2"/>
  <c r="BH2653" i="2"/>
  <c r="BG2653" i="2"/>
  <c r="BF2653" i="2"/>
  <c r="T2653" i="2"/>
  <c r="R2653" i="2"/>
  <c r="P2653" i="2"/>
  <c r="BI2651" i="2"/>
  <c r="BH2651" i="2"/>
  <c r="BG2651" i="2"/>
  <c r="BF2651" i="2"/>
  <c r="T2651" i="2"/>
  <c r="R2651" i="2"/>
  <c r="P2651" i="2"/>
  <c r="BI2649" i="2"/>
  <c r="BH2649" i="2"/>
  <c r="BG2649" i="2"/>
  <c r="BF2649" i="2"/>
  <c r="T2649" i="2"/>
  <c r="R2649" i="2"/>
  <c r="P2649" i="2"/>
  <c r="BI2647" i="2"/>
  <c r="BH2647" i="2"/>
  <c r="BG2647" i="2"/>
  <c r="BF2647" i="2"/>
  <c r="T2647" i="2"/>
  <c r="R2647" i="2"/>
  <c r="P2647" i="2"/>
  <c r="BI2645" i="2"/>
  <c r="BH2645" i="2"/>
  <c r="BG2645" i="2"/>
  <c r="BF2645" i="2"/>
  <c r="T2645" i="2"/>
  <c r="R2645" i="2"/>
  <c r="P2645" i="2"/>
  <c r="BI2643" i="2"/>
  <c r="BH2643" i="2"/>
  <c r="BG2643" i="2"/>
  <c r="BF2643" i="2"/>
  <c r="T2643" i="2"/>
  <c r="R2643" i="2"/>
  <c r="P2643" i="2"/>
  <c r="BI2641" i="2"/>
  <c r="BH2641" i="2"/>
  <c r="BG2641" i="2"/>
  <c r="BF2641" i="2"/>
  <c r="T2641" i="2"/>
  <c r="R2641" i="2"/>
  <c r="P2641" i="2"/>
  <c r="BI2639" i="2"/>
  <c r="BH2639" i="2"/>
  <c r="BG2639" i="2"/>
  <c r="BF2639" i="2"/>
  <c r="T2639" i="2"/>
  <c r="R2639" i="2"/>
  <c r="P2639" i="2"/>
  <c r="BI2637" i="2"/>
  <c r="BH2637" i="2"/>
  <c r="BG2637" i="2"/>
  <c r="BF2637" i="2"/>
  <c r="T2637" i="2"/>
  <c r="R2637" i="2"/>
  <c r="P2637" i="2"/>
  <c r="BI2635" i="2"/>
  <c r="BH2635" i="2"/>
  <c r="BG2635" i="2"/>
  <c r="BF2635" i="2"/>
  <c r="T2635" i="2"/>
  <c r="R2635" i="2"/>
  <c r="P2635" i="2"/>
  <c r="BI2633" i="2"/>
  <c r="BH2633" i="2"/>
  <c r="BG2633" i="2"/>
  <c r="BF2633" i="2"/>
  <c r="T2633" i="2"/>
  <c r="R2633" i="2"/>
  <c r="P2633" i="2"/>
  <c r="BI2631" i="2"/>
  <c r="BH2631" i="2"/>
  <c r="BG2631" i="2"/>
  <c r="BF2631" i="2"/>
  <c r="T2631" i="2"/>
  <c r="R2631" i="2"/>
  <c r="P2631" i="2"/>
  <c r="BI2629" i="2"/>
  <c r="BH2629" i="2"/>
  <c r="BG2629" i="2"/>
  <c r="BF2629" i="2"/>
  <c r="T2629" i="2"/>
  <c r="R2629" i="2"/>
  <c r="P2629" i="2"/>
  <c r="BI2627" i="2"/>
  <c r="BH2627" i="2"/>
  <c r="BG2627" i="2"/>
  <c r="BF2627" i="2"/>
  <c r="T2627" i="2"/>
  <c r="R2627" i="2"/>
  <c r="P2627" i="2"/>
  <c r="BI2625" i="2"/>
  <c r="BH2625" i="2"/>
  <c r="BG2625" i="2"/>
  <c r="BF2625" i="2"/>
  <c r="T2625" i="2"/>
  <c r="R2625" i="2"/>
  <c r="P2625" i="2"/>
  <c r="BI2623" i="2"/>
  <c r="BH2623" i="2"/>
  <c r="BG2623" i="2"/>
  <c r="BF2623" i="2"/>
  <c r="T2623" i="2"/>
  <c r="R2623" i="2"/>
  <c r="P2623" i="2"/>
  <c r="BI2621" i="2"/>
  <c r="BH2621" i="2"/>
  <c r="BG2621" i="2"/>
  <c r="BF2621" i="2"/>
  <c r="T2621" i="2"/>
  <c r="R2621" i="2"/>
  <c r="P2621" i="2"/>
  <c r="BI2619" i="2"/>
  <c r="BH2619" i="2"/>
  <c r="BG2619" i="2"/>
  <c r="BF2619" i="2"/>
  <c r="T2619" i="2"/>
  <c r="R2619" i="2"/>
  <c r="P2619" i="2"/>
  <c r="BI2617" i="2"/>
  <c r="BH2617" i="2"/>
  <c r="BG2617" i="2"/>
  <c r="BF2617" i="2"/>
  <c r="T2617" i="2"/>
  <c r="R2617" i="2"/>
  <c r="P2617" i="2"/>
  <c r="BI2615" i="2"/>
  <c r="BH2615" i="2"/>
  <c r="BG2615" i="2"/>
  <c r="BF2615" i="2"/>
  <c r="T2615" i="2"/>
  <c r="R2615" i="2"/>
  <c r="P2615" i="2"/>
  <c r="BI2613" i="2"/>
  <c r="BH2613" i="2"/>
  <c r="BG2613" i="2"/>
  <c r="BF2613" i="2"/>
  <c r="T2613" i="2"/>
  <c r="R2613" i="2"/>
  <c r="P2613" i="2"/>
  <c r="BI2611" i="2"/>
  <c r="BH2611" i="2"/>
  <c r="BG2611" i="2"/>
  <c r="BF2611" i="2"/>
  <c r="T2611" i="2"/>
  <c r="R2611" i="2"/>
  <c r="P2611" i="2"/>
  <c r="BI2609" i="2"/>
  <c r="BH2609" i="2"/>
  <c r="BG2609" i="2"/>
  <c r="BF2609" i="2"/>
  <c r="T2609" i="2"/>
  <c r="R2609" i="2"/>
  <c r="P2609" i="2"/>
  <c r="BI2607" i="2"/>
  <c r="BH2607" i="2"/>
  <c r="BG2607" i="2"/>
  <c r="BF2607" i="2"/>
  <c r="T2607" i="2"/>
  <c r="R2607" i="2"/>
  <c r="P2607" i="2"/>
  <c r="BI2605" i="2"/>
  <c r="BH2605" i="2"/>
  <c r="BG2605" i="2"/>
  <c r="BF2605" i="2"/>
  <c r="T2605" i="2"/>
  <c r="R2605" i="2"/>
  <c r="P2605" i="2"/>
  <c r="BI2603" i="2"/>
  <c r="BH2603" i="2"/>
  <c r="BG2603" i="2"/>
  <c r="BF2603" i="2"/>
  <c r="T2603" i="2"/>
  <c r="R2603" i="2"/>
  <c r="P2603" i="2"/>
  <c r="BI2601" i="2"/>
  <c r="BH2601" i="2"/>
  <c r="BG2601" i="2"/>
  <c r="BF2601" i="2"/>
  <c r="T2601" i="2"/>
  <c r="R2601" i="2"/>
  <c r="P2601" i="2"/>
  <c r="BI2599" i="2"/>
  <c r="BH2599" i="2"/>
  <c r="BG2599" i="2"/>
  <c r="BF2599" i="2"/>
  <c r="T2599" i="2"/>
  <c r="R2599" i="2"/>
  <c r="P2599" i="2"/>
  <c r="BI2597" i="2"/>
  <c r="BH2597" i="2"/>
  <c r="BG2597" i="2"/>
  <c r="BF2597" i="2"/>
  <c r="T2597" i="2"/>
  <c r="R2597" i="2"/>
  <c r="P2597" i="2"/>
  <c r="BI2595" i="2"/>
  <c r="BH2595" i="2"/>
  <c r="BG2595" i="2"/>
  <c r="BF2595" i="2"/>
  <c r="T2595" i="2"/>
  <c r="R2595" i="2"/>
  <c r="P2595" i="2"/>
  <c r="BI2593" i="2"/>
  <c r="BH2593" i="2"/>
  <c r="BG2593" i="2"/>
  <c r="BF2593" i="2"/>
  <c r="T2593" i="2"/>
  <c r="R2593" i="2"/>
  <c r="P2593" i="2"/>
  <c r="BI2591" i="2"/>
  <c r="BH2591" i="2"/>
  <c r="BG2591" i="2"/>
  <c r="BF2591" i="2"/>
  <c r="T2591" i="2"/>
  <c r="R2591" i="2"/>
  <c r="P2591" i="2"/>
  <c r="BI2589" i="2"/>
  <c r="BH2589" i="2"/>
  <c r="BG2589" i="2"/>
  <c r="BF2589" i="2"/>
  <c r="T2589" i="2"/>
  <c r="R2589" i="2"/>
  <c r="P2589" i="2"/>
  <c r="BI2587" i="2"/>
  <c r="BH2587" i="2"/>
  <c r="BG2587" i="2"/>
  <c r="BF2587" i="2"/>
  <c r="T2587" i="2"/>
  <c r="R2587" i="2"/>
  <c r="P2587" i="2"/>
  <c r="BI2585" i="2"/>
  <c r="BH2585" i="2"/>
  <c r="BG2585" i="2"/>
  <c r="BF2585" i="2"/>
  <c r="T2585" i="2"/>
  <c r="R2585" i="2"/>
  <c r="P2585" i="2"/>
  <c r="BI2583" i="2"/>
  <c r="BH2583" i="2"/>
  <c r="BG2583" i="2"/>
  <c r="BF2583" i="2"/>
  <c r="T2583" i="2"/>
  <c r="R2583" i="2"/>
  <c r="P2583" i="2"/>
  <c r="BI2581" i="2"/>
  <c r="BH2581" i="2"/>
  <c r="BG2581" i="2"/>
  <c r="BF2581" i="2"/>
  <c r="T2581" i="2"/>
  <c r="R2581" i="2"/>
  <c r="P2581" i="2"/>
  <c r="BI2579" i="2"/>
  <c r="BH2579" i="2"/>
  <c r="BG2579" i="2"/>
  <c r="BF2579" i="2"/>
  <c r="T2579" i="2"/>
  <c r="R2579" i="2"/>
  <c r="P2579" i="2"/>
  <c r="BI2577" i="2"/>
  <c r="BH2577" i="2"/>
  <c r="BG2577" i="2"/>
  <c r="BF2577" i="2"/>
  <c r="T2577" i="2"/>
  <c r="R2577" i="2"/>
  <c r="P2577" i="2"/>
  <c r="BI2575" i="2"/>
  <c r="BH2575" i="2"/>
  <c r="BG2575" i="2"/>
  <c r="BF2575" i="2"/>
  <c r="T2575" i="2"/>
  <c r="R2575" i="2"/>
  <c r="P2575" i="2"/>
  <c r="BI2573" i="2"/>
  <c r="BH2573" i="2"/>
  <c r="BG2573" i="2"/>
  <c r="BF2573" i="2"/>
  <c r="T2573" i="2"/>
  <c r="R2573" i="2"/>
  <c r="P2573" i="2"/>
  <c r="BI2571" i="2"/>
  <c r="BH2571" i="2"/>
  <c r="BG2571" i="2"/>
  <c r="BF2571" i="2"/>
  <c r="T2571" i="2"/>
  <c r="R2571" i="2"/>
  <c r="P2571" i="2"/>
  <c r="BI2569" i="2"/>
  <c r="BH2569" i="2"/>
  <c r="BG2569" i="2"/>
  <c r="BF2569" i="2"/>
  <c r="T2569" i="2"/>
  <c r="R2569" i="2"/>
  <c r="P2569" i="2"/>
  <c r="BI2567" i="2"/>
  <c r="BH2567" i="2"/>
  <c r="BG2567" i="2"/>
  <c r="BF2567" i="2"/>
  <c r="T2567" i="2"/>
  <c r="R2567" i="2"/>
  <c r="P2567" i="2"/>
  <c r="BI2565" i="2"/>
  <c r="BH2565" i="2"/>
  <c r="BG2565" i="2"/>
  <c r="BF2565" i="2"/>
  <c r="T2565" i="2"/>
  <c r="R2565" i="2"/>
  <c r="P2565" i="2"/>
  <c r="BI2563" i="2"/>
  <c r="BH2563" i="2"/>
  <c r="BG2563" i="2"/>
  <c r="BF2563" i="2"/>
  <c r="T2563" i="2"/>
  <c r="R2563" i="2"/>
  <c r="P2563" i="2"/>
  <c r="BI2561" i="2"/>
  <c r="BH2561" i="2"/>
  <c r="BG2561" i="2"/>
  <c r="BF2561" i="2"/>
  <c r="T2561" i="2"/>
  <c r="R2561" i="2"/>
  <c r="P2561" i="2"/>
  <c r="BI2559" i="2"/>
  <c r="BH2559" i="2"/>
  <c r="BG2559" i="2"/>
  <c r="BF2559" i="2"/>
  <c r="T2559" i="2"/>
  <c r="R2559" i="2"/>
  <c r="P2559" i="2"/>
  <c r="BI2557" i="2"/>
  <c r="BH2557" i="2"/>
  <c r="BG2557" i="2"/>
  <c r="BF2557" i="2"/>
  <c r="T2557" i="2"/>
  <c r="R2557" i="2"/>
  <c r="P2557" i="2"/>
  <c r="BI2555" i="2"/>
  <c r="BH2555" i="2"/>
  <c r="BG2555" i="2"/>
  <c r="BF2555" i="2"/>
  <c r="T2555" i="2"/>
  <c r="R2555" i="2"/>
  <c r="P2555" i="2"/>
  <c r="BI2553" i="2"/>
  <c r="BH2553" i="2"/>
  <c r="BG2553" i="2"/>
  <c r="BF2553" i="2"/>
  <c r="T2553" i="2"/>
  <c r="R2553" i="2"/>
  <c r="P2553" i="2"/>
  <c r="BI2551" i="2"/>
  <c r="BH2551" i="2"/>
  <c r="BG2551" i="2"/>
  <c r="BF2551" i="2"/>
  <c r="T2551" i="2"/>
  <c r="R2551" i="2"/>
  <c r="P2551" i="2"/>
  <c r="BI2549" i="2"/>
  <c r="BH2549" i="2"/>
  <c r="BG2549" i="2"/>
  <c r="BF2549" i="2"/>
  <c r="T2549" i="2"/>
  <c r="R2549" i="2"/>
  <c r="P2549" i="2"/>
  <c r="BI2547" i="2"/>
  <c r="BH2547" i="2"/>
  <c r="BG2547" i="2"/>
  <c r="BF2547" i="2"/>
  <c r="T2547" i="2"/>
  <c r="R2547" i="2"/>
  <c r="P2547" i="2"/>
  <c r="BI2545" i="2"/>
  <c r="BH2545" i="2"/>
  <c r="BG2545" i="2"/>
  <c r="BF2545" i="2"/>
  <c r="T2545" i="2"/>
  <c r="R2545" i="2"/>
  <c r="P2545" i="2"/>
  <c r="BI2543" i="2"/>
  <c r="BH2543" i="2"/>
  <c r="BG2543" i="2"/>
  <c r="BF2543" i="2"/>
  <c r="T2543" i="2"/>
  <c r="R2543" i="2"/>
  <c r="P2543" i="2"/>
  <c r="BI2541" i="2"/>
  <c r="BH2541" i="2"/>
  <c r="BG2541" i="2"/>
  <c r="BF2541" i="2"/>
  <c r="T2541" i="2"/>
  <c r="R2541" i="2"/>
  <c r="P2541" i="2"/>
  <c r="BI2539" i="2"/>
  <c r="BH2539" i="2"/>
  <c r="BG2539" i="2"/>
  <c r="BF2539" i="2"/>
  <c r="T2539" i="2"/>
  <c r="R2539" i="2"/>
  <c r="P2539" i="2"/>
  <c r="BI2537" i="2"/>
  <c r="BH2537" i="2"/>
  <c r="BG2537" i="2"/>
  <c r="BF2537" i="2"/>
  <c r="T2537" i="2"/>
  <c r="R2537" i="2"/>
  <c r="P2537" i="2"/>
  <c r="BI2535" i="2"/>
  <c r="BH2535" i="2"/>
  <c r="BG2535" i="2"/>
  <c r="BF2535" i="2"/>
  <c r="T2535" i="2"/>
  <c r="R2535" i="2"/>
  <c r="P2535" i="2"/>
  <c r="BI2533" i="2"/>
  <c r="BH2533" i="2"/>
  <c r="BG2533" i="2"/>
  <c r="BF2533" i="2"/>
  <c r="T2533" i="2"/>
  <c r="R2533" i="2"/>
  <c r="P2533" i="2"/>
  <c r="BI2531" i="2"/>
  <c r="BH2531" i="2"/>
  <c r="BG2531" i="2"/>
  <c r="BF2531" i="2"/>
  <c r="T2531" i="2"/>
  <c r="R2531" i="2"/>
  <c r="P2531" i="2"/>
  <c r="BI2529" i="2"/>
  <c r="BH2529" i="2"/>
  <c r="BG2529" i="2"/>
  <c r="BF2529" i="2"/>
  <c r="T2529" i="2"/>
  <c r="R2529" i="2"/>
  <c r="P2529" i="2"/>
  <c r="BI2527" i="2"/>
  <c r="BH2527" i="2"/>
  <c r="BG2527" i="2"/>
  <c r="BF2527" i="2"/>
  <c r="T2527" i="2"/>
  <c r="R2527" i="2"/>
  <c r="P2527" i="2"/>
  <c r="BI2525" i="2"/>
  <c r="BH2525" i="2"/>
  <c r="BG2525" i="2"/>
  <c r="BF2525" i="2"/>
  <c r="T2525" i="2"/>
  <c r="R2525" i="2"/>
  <c r="P2525" i="2"/>
  <c r="BI2523" i="2"/>
  <c r="BH2523" i="2"/>
  <c r="BG2523" i="2"/>
  <c r="BF2523" i="2"/>
  <c r="T2523" i="2"/>
  <c r="R2523" i="2"/>
  <c r="P2523" i="2"/>
  <c r="BI2521" i="2"/>
  <c r="BH2521" i="2"/>
  <c r="BG2521" i="2"/>
  <c r="BF2521" i="2"/>
  <c r="T2521" i="2"/>
  <c r="R2521" i="2"/>
  <c r="P2521" i="2"/>
  <c r="BI2519" i="2"/>
  <c r="BH2519" i="2"/>
  <c r="BG2519" i="2"/>
  <c r="BF2519" i="2"/>
  <c r="T2519" i="2"/>
  <c r="R2519" i="2"/>
  <c r="P2519" i="2"/>
  <c r="BI2517" i="2"/>
  <c r="BH2517" i="2"/>
  <c r="BG2517" i="2"/>
  <c r="BF2517" i="2"/>
  <c r="T2517" i="2"/>
  <c r="R2517" i="2"/>
  <c r="P2517" i="2"/>
  <c r="BI2515" i="2"/>
  <c r="BH2515" i="2"/>
  <c r="BG2515" i="2"/>
  <c r="BF2515" i="2"/>
  <c r="T2515" i="2"/>
  <c r="R2515" i="2"/>
  <c r="P2515" i="2"/>
  <c r="BI2513" i="2"/>
  <c r="BH2513" i="2"/>
  <c r="BG2513" i="2"/>
  <c r="BF2513" i="2"/>
  <c r="T2513" i="2"/>
  <c r="R2513" i="2"/>
  <c r="P2513" i="2"/>
  <c r="BI2511" i="2"/>
  <c r="BH2511" i="2"/>
  <c r="BG2511" i="2"/>
  <c r="BF2511" i="2"/>
  <c r="T2511" i="2"/>
  <c r="R2511" i="2"/>
  <c r="P2511" i="2"/>
  <c r="BI2509" i="2"/>
  <c r="BH2509" i="2"/>
  <c r="BG2509" i="2"/>
  <c r="BF2509" i="2"/>
  <c r="T2509" i="2"/>
  <c r="R2509" i="2"/>
  <c r="P2509" i="2"/>
  <c r="BI2507" i="2"/>
  <c r="BH2507" i="2"/>
  <c r="BG2507" i="2"/>
  <c r="BF2507" i="2"/>
  <c r="T2507" i="2"/>
  <c r="R2507" i="2"/>
  <c r="P2507" i="2"/>
  <c r="BI2505" i="2"/>
  <c r="BH2505" i="2"/>
  <c r="BG2505" i="2"/>
  <c r="BF2505" i="2"/>
  <c r="T2505" i="2"/>
  <c r="R2505" i="2"/>
  <c r="P2505" i="2"/>
  <c r="BI2503" i="2"/>
  <c r="BH2503" i="2"/>
  <c r="BG2503" i="2"/>
  <c r="BF2503" i="2"/>
  <c r="T2503" i="2"/>
  <c r="R2503" i="2"/>
  <c r="P2503" i="2"/>
  <c r="BI2501" i="2"/>
  <c r="BH2501" i="2"/>
  <c r="BG2501" i="2"/>
  <c r="BF2501" i="2"/>
  <c r="T2501" i="2"/>
  <c r="R2501" i="2"/>
  <c r="P2501" i="2"/>
  <c r="BI2499" i="2"/>
  <c r="BH2499" i="2"/>
  <c r="BG2499" i="2"/>
  <c r="BF2499" i="2"/>
  <c r="T2499" i="2"/>
  <c r="R2499" i="2"/>
  <c r="P2499" i="2"/>
  <c r="BI2497" i="2"/>
  <c r="BH2497" i="2"/>
  <c r="BG2497" i="2"/>
  <c r="BF2497" i="2"/>
  <c r="T2497" i="2"/>
  <c r="R2497" i="2"/>
  <c r="P2497" i="2"/>
  <c r="BI2495" i="2"/>
  <c r="BH2495" i="2"/>
  <c r="BG2495" i="2"/>
  <c r="BF2495" i="2"/>
  <c r="T2495" i="2"/>
  <c r="R2495" i="2"/>
  <c r="P2495" i="2"/>
  <c r="BI2493" i="2"/>
  <c r="BH2493" i="2"/>
  <c r="BG2493" i="2"/>
  <c r="BF2493" i="2"/>
  <c r="T2493" i="2"/>
  <c r="R2493" i="2"/>
  <c r="P2493" i="2"/>
  <c r="BI2491" i="2"/>
  <c r="BH2491" i="2"/>
  <c r="BG2491" i="2"/>
  <c r="BF2491" i="2"/>
  <c r="T2491" i="2"/>
  <c r="R2491" i="2"/>
  <c r="P2491" i="2"/>
  <c r="BI2489" i="2"/>
  <c r="BH2489" i="2"/>
  <c r="BG2489" i="2"/>
  <c r="BF2489" i="2"/>
  <c r="T2489" i="2"/>
  <c r="R2489" i="2"/>
  <c r="P2489" i="2"/>
  <c r="BI2487" i="2"/>
  <c r="BH2487" i="2"/>
  <c r="BG2487" i="2"/>
  <c r="BF2487" i="2"/>
  <c r="T2487" i="2"/>
  <c r="R2487" i="2"/>
  <c r="P2487" i="2"/>
  <c r="BI2485" i="2"/>
  <c r="BH2485" i="2"/>
  <c r="BG2485" i="2"/>
  <c r="BF2485" i="2"/>
  <c r="T2485" i="2"/>
  <c r="R2485" i="2"/>
  <c r="P2485" i="2"/>
  <c r="BI2483" i="2"/>
  <c r="BH2483" i="2"/>
  <c r="BG2483" i="2"/>
  <c r="BF2483" i="2"/>
  <c r="T2483" i="2"/>
  <c r="R2483" i="2"/>
  <c r="P2483" i="2"/>
  <c r="BI2481" i="2"/>
  <c r="BH2481" i="2"/>
  <c r="BG2481" i="2"/>
  <c r="BF2481" i="2"/>
  <c r="T2481" i="2"/>
  <c r="R2481" i="2"/>
  <c r="P2481" i="2"/>
  <c r="BI2479" i="2"/>
  <c r="BH2479" i="2"/>
  <c r="BG2479" i="2"/>
  <c r="BF2479" i="2"/>
  <c r="T2479" i="2"/>
  <c r="R2479" i="2"/>
  <c r="P2479" i="2"/>
  <c r="BI2477" i="2"/>
  <c r="BH2477" i="2"/>
  <c r="BG2477" i="2"/>
  <c r="BF2477" i="2"/>
  <c r="T2477" i="2"/>
  <c r="R2477" i="2"/>
  <c r="P2477" i="2"/>
  <c r="BI2475" i="2"/>
  <c r="BH2475" i="2"/>
  <c r="BG2475" i="2"/>
  <c r="BF2475" i="2"/>
  <c r="T2475" i="2"/>
  <c r="R2475" i="2"/>
  <c r="P2475" i="2"/>
  <c r="BI2473" i="2"/>
  <c r="BH2473" i="2"/>
  <c r="BG2473" i="2"/>
  <c r="BF2473" i="2"/>
  <c r="T2473" i="2"/>
  <c r="R2473" i="2"/>
  <c r="P2473" i="2"/>
  <c r="BI2471" i="2"/>
  <c r="BH2471" i="2"/>
  <c r="BG2471" i="2"/>
  <c r="BF2471" i="2"/>
  <c r="T2471" i="2"/>
  <c r="R2471" i="2"/>
  <c r="P2471" i="2"/>
  <c r="BI2469" i="2"/>
  <c r="BH2469" i="2"/>
  <c r="BG2469" i="2"/>
  <c r="BF2469" i="2"/>
  <c r="T2469" i="2"/>
  <c r="R2469" i="2"/>
  <c r="P2469" i="2"/>
  <c r="BI2467" i="2"/>
  <c r="BH2467" i="2"/>
  <c r="BG2467" i="2"/>
  <c r="BF2467" i="2"/>
  <c r="T2467" i="2"/>
  <c r="R2467" i="2"/>
  <c r="P2467" i="2"/>
  <c r="BI2465" i="2"/>
  <c r="BH2465" i="2"/>
  <c r="BG2465" i="2"/>
  <c r="BF2465" i="2"/>
  <c r="T2465" i="2"/>
  <c r="R2465" i="2"/>
  <c r="P2465" i="2"/>
  <c r="BI2463" i="2"/>
  <c r="BH2463" i="2"/>
  <c r="BG2463" i="2"/>
  <c r="BF2463" i="2"/>
  <c r="T2463" i="2"/>
  <c r="R2463" i="2"/>
  <c r="P2463" i="2"/>
  <c r="BI2461" i="2"/>
  <c r="BH2461" i="2"/>
  <c r="BG2461" i="2"/>
  <c r="BF2461" i="2"/>
  <c r="T2461" i="2"/>
  <c r="R2461" i="2"/>
  <c r="P2461" i="2"/>
  <c r="BI2459" i="2"/>
  <c r="BH2459" i="2"/>
  <c r="BG2459" i="2"/>
  <c r="BF2459" i="2"/>
  <c r="T2459" i="2"/>
  <c r="R2459" i="2"/>
  <c r="P2459" i="2"/>
  <c r="BI2457" i="2"/>
  <c r="BH2457" i="2"/>
  <c r="BG2457" i="2"/>
  <c r="BF2457" i="2"/>
  <c r="T2457" i="2"/>
  <c r="R2457" i="2"/>
  <c r="P2457" i="2"/>
  <c r="BI2455" i="2"/>
  <c r="BH2455" i="2"/>
  <c r="BG2455" i="2"/>
  <c r="BF2455" i="2"/>
  <c r="T2455" i="2"/>
  <c r="R2455" i="2"/>
  <c r="P2455" i="2"/>
  <c r="BI2453" i="2"/>
  <c r="BH2453" i="2"/>
  <c r="BG2453" i="2"/>
  <c r="BF2453" i="2"/>
  <c r="T2453" i="2"/>
  <c r="R2453" i="2"/>
  <c r="P2453" i="2"/>
  <c r="BI2451" i="2"/>
  <c r="BH2451" i="2"/>
  <c r="BG2451" i="2"/>
  <c r="BF2451" i="2"/>
  <c r="T2451" i="2"/>
  <c r="R2451" i="2"/>
  <c r="P2451" i="2"/>
  <c r="BI2449" i="2"/>
  <c r="BH2449" i="2"/>
  <c r="BG2449" i="2"/>
  <c r="BF2449" i="2"/>
  <c r="T2449" i="2"/>
  <c r="R2449" i="2"/>
  <c r="P2449" i="2"/>
  <c r="BI2447" i="2"/>
  <c r="BH2447" i="2"/>
  <c r="BG2447" i="2"/>
  <c r="BF2447" i="2"/>
  <c r="T2447" i="2"/>
  <c r="R2447" i="2"/>
  <c r="P2447" i="2"/>
  <c r="BI2445" i="2"/>
  <c r="BH2445" i="2"/>
  <c r="BG2445" i="2"/>
  <c r="BF2445" i="2"/>
  <c r="T2445" i="2"/>
  <c r="R2445" i="2"/>
  <c r="P2445" i="2"/>
  <c r="BI2443" i="2"/>
  <c r="BH2443" i="2"/>
  <c r="BG2443" i="2"/>
  <c r="BF2443" i="2"/>
  <c r="T2443" i="2"/>
  <c r="R2443" i="2"/>
  <c r="P2443" i="2"/>
  <c r="BI2441" i="2"/>
  <c r="BH2441" i="2"/>
  <c r="BG2441" i="2"/>
  <c r="BF2441" i="2"/>
  <c r="T2441" i="2"/>
  <c r="R2441" i="2"/>
  <c r="P2441" i="2"/>
  <c r="BI2439" i="2"/>
  <c r="BH2439" i="2"/>
  <c r="BG2439" i="2"/>
  <c r="BF2439" i="2"/>
  <c r="T2439" i="2"/>
  <c r="R2439" i="2"/>
  <c r="P2439" i="2"/>
  <c r="BI2437" i="2"/>
  <c r="BH2437" i="2"/>
  <c r="BG2437" i="2"/>
  <c r="BF2437" i="2"/>
  <c r="T2437" i="2"/>
  <c r="R2437" i="2"/>
  <c r="P2437" i="2"/>
  <c r="BI2435" i="2"/>
  <c r="BH2435" i="2"/>
  <c r="BG2435" i="2"/>
  <c r="BF2435" i="2"/>
  <c r="T2435" i="2"/>
  <c r="R2435" i="2"/>
  <c r="P2435" i="2"/>
  <c r="BI2433" i="2"/>
  <c r="BH2433" i="2"/>
  <c r="BG2433" i="2"/>
  <c r="BF2433" i="2"/>
  <c r="T2433" i="2"/>
  <c r="R2433" i="2"/>
  <c r="P2433" i="2"/>
  <c r="BI2431" i="2"/>
  <c r="BH2431" i="2"/>
  <c r="BG2431" i="2"/>
  <c r="BF2431" i="2"/>
  <c r="T2431" i="2"/>
  <c r="R2431" i="2"/>
  <c r="P2431" i="2"/>
  <c r="BI2429" i="2"/>
  <c r="BH2429" i="2"/>
  <c r="BG2429" i="2"/>
  <c r="BF2429" i="2"/>
  <c r="T2429" i="2"/>
  <c r="R2429" i="2"/>
  <c r="P2429" i="2"/>
  <c r="BI2427" i="2"/>
  <c r="BH2427" i="2"/>
  <c r="BG2427" i="2"/>
  <c r="BF2427" i="2"/>
  <c r="T2427" i="2"/>
  <c r="R2427" i="2"/>
  <c r="P2427" i="2"/>
  <c r="BI2425" i="2"/>
  <c r="BH2425" i="2"/>
  <c r="BG2425" i="2"/>
  <c r="BF2425" i="2"/>
  <c r="T2425" i="2"/>
  <c r="R2425" i="2"/>
  <c r="P2425" i="2"/>
  <c r="BI2423" i="2"/>
  <c r="BH2423" i="2"/>
  <c r="BG2423" i="2"/>
  <c r="BF2423" i="2"/>
  <c r="T2423" i="2"/>
  <c r="R2423" i="2"/>
  <c r="P2423" i="2"/>
  <c r="BI2421" i="2"/>
  <c r="BH2421" i="2"/>
  <c r="BG2421" i="2"/>
  <c r="BF2421" i="2"/>
  <c r="T2421" i="2"/>
  <c r="R2421" i="2"/>
  <c r="P2421" i="2"/>
  <c r="BI2419" i="2"/>
  <c r="BH2419" i="2"/>
  <c r="BG2419" i="2"/>
  <c r="BF2419" i="2"/>
  <c r="T2419" i="2"/>
  <c r="R2419" i="2"/>
  <c r="P2419" i="2"/>
  <c r="BI2417" i="2"/>
  <c r="BH2417" i="2"/>
  <c r="BG2417" i="2"/>
  <c r="BF2417" i="2"/>
  <c r="T2417" i="2"/>
  <c r="R2417" i="2"/>
  <c r="P2417" i="2"/>
  <c r="BI2415" i="2"/>
  <c r="BH2415" i="2"/>
  <c r="BG2415" i="2"/>
  <c r="BF2415" i="2"/>
  <c r="T2415" i="2"/>
  <c r="R2415" i="2"/>
  <c r="P2415" i="2"/>
  <c r="BI2413" i="2"/>
  <c r="BH2413" i="2"/>
  <c r="BG2413" i="2"/>
  <c r="BF2413" i="2"/>
  <c r="T2413" i="2"/>
  <c r="R2413" i="2"/>
  <c r="P2413" i="2"/>
  <c r="BI2411" i="2"/>
  <c r="BH2411" i="2"/>
  <c r="BG2411" i="2"/>
  <c r="BF2411" i="2"/>
  <c r="T2411" i="2"/>
  <c r="R2411" i="2"/>
  <c r="P2411" i="2"/>
  <c r="BI2409" i="2"/>
  <c r="BH2409" i="2"/>
  <c r="BG2409" i="2"/>
  <c r="BF2409" i="2"/>
  <c r="T2409" i="2"/>
  <c r="R2409" i="2"/>
  <c r="P2409" i="2"/>
  <c r="BI2407" i="2"/>
  <c r="BH2407" i="2"/>
  <c r="BG2407" i="2"/>
  <c r="BF2407" i="2"/>
  <c r="T2407" i="2"/>
  <c r="R2407" i="2"/>
  <c r="P2407" i="2"/>
  <c r="BI2405" i="2"/>
  <c r="BH2405" i="2"/>
  <c r="BG2405" i="2"/>
  <c r="BF2405" i="2"/>
  <c r="T2405" i="2"/>
  <c r="R2405" i="2"/>
  <c r="P2405" i="2"/>
  <c r="BI2403" i="2"/>
  <c r="BH2403" i="2"/>
  <c r="BG2403" i="2"/>
  <c r="BF2403" i="2"/>
  <c r="T2403" i="2"/>
  <c r="R2403" i="2"/>
  <c r="P2403" i="2"/>
  <c r="BI2401" i="2"/>
  <c r="BH2401" i="2"/>
  <c r="BG2401" i="2"/>
  <c r="BF2401" i="2"/>
  <c r="T2401" i="2"/>
  <c r="R2401" i="2"/>
  <c r="P2401" i="2"/>
  <c r="BI2399" i="2"/>
  <c r="BH2399" i="2"/>
  <c r="BG2399" i="2"/>
  <c r="BF2399" i="2"/>
  <c r="T2399" i="2"/>
  <c r="R2399" i="2"/>
  <c r="P2399" i="2"/>
  <c r="BI2397" i="2"/>
  <c r="BH2397" i="2"/>
  <c r="BG2397" i="2"/>
  <c r="BF2397" i="2"/>
  <c r="T2397" i="2"/>
  <c r="R2397" i="2"/>
  <c r="P2397" i="2"/>
  <c r="BI2395" i="2"/>
  <c r="BH2395" i="2"/>
  <c r="BG2395" i="2"/>
  <c r="BF2395" i="2"/>
  <c r="T2395" i="2"/>
  <c r="R2395" i="2"/>
  <c r="P2395" i="2"/>
  <c r="BI2393" i="2"/>
  <c r="BH2393" i="2"/>
  <c r="BG2393" i="2"/>
  <c r="BF2393" i="2"/>
  <c r="T2393" i="2"/>
  <c r="R2393" i="2"/>
  <c r="P2393" i="2"/>
  <c r="BI2391" i="2"/>
  <c r="BH2391" i="2"/>
  <c r="BG2391" i="2"/>
  <c r="BF2391" i="2"/>
  <c r="T2391" i="2"/>
  <c r="R2391" i="2"/>
  <c r="P2391" i="2"/>
  <c r="BI2389" i="2"/>
  <c r="BH2389" i="2"/>
  <c r="BG2389" i="2"/>
  <c r="BF2389" i="2"/>
  <c r="T2389" i="2"/>
  <c r="R2389" i="2"/>
  <c r="P2389" i="2"/>
  <c r="BI2387" i="2"/>
  <c r="BH2387" i="2"/>
  <c r="BG2387" i="2"/>
  <c r="BF2387" i="2"/>
  <c r="T2387" i="2"/>
  <c r="R2387" i="2"/>
  <c r="P2387" i="2"/>
  <c r="BI2385" i="2"/>
  <c r="BH2385" i="2"/>
  <c r="BG2385" i="2"/>
  <c r="BF2385" i="2"/>
  <c r="T2385" i="2"/>
  <c r="R2385" i="2"/>
  <c r="P2385" i="2"/>
  <c r="BI2383" i="2"/>
  <c r="BH2383" i="2"/>
  <c r="BG2383" i="2"/>
  <c r="BF2383" i="2"/>
  <c r="T2383" i="2"/>
  <c r="R2383" i="2"/>
  <c r="P2383" i="2"/>
  <c r="BI2381" i="2"/>
  <c r="BH2381" i="2"/>
  <c r="BG2381" i="2"/>
  <c r="BF2381" i="2"/>
  <c r="T2381" i="2"/>
  <c r="R2381" i="2"/>
  <c r="P2381" i="2"/>
  <c r="BI2379" i="2"/>
  <c r="BH2379" i="2"/>
  <c r="BG2379" i="2"/>
  <c r="BF2379" i="2"/>
  <c r="T2379" i="2"/>
  <c r="R2379" i="2"/>
  <c r="P2379" i="2"/>
  <c r="BI2377" i="2"/>
  <c r="BH2377" i="2"/>
  <c r="BG2377" i="2"/>
  <c r="BF2377" i="2"/>
  <c r="T2377" i="2"/>
  <c r="R2377" i="2"/>
  <c r="P2377" i="2"/>
  <c r="BI2375" i="2"/>
  <c r="BH2375" i="2"/>
  <c r="BG2375" i="2"/>
  <c r="BF2375" i="2"/>
  <c r="T2375" i="2"/>
  <c r="R2375" i="2"/>
  <c r="P2375" i="2"/>
  <c r="BI2373" i="2"/>
  <c r="BH2373" i="2"/>
  <c r="BG2373" i="2"/>
  <c r="BF2373" i="2"/>
  <c r="T2373" i="2"/>
  <c r="R2373" i="2"/>
  <c r="P2373" i="2"/>
  <c r="BI2371" i="2"/>
  <c r="BH2371" i="2"/>
  <c r="BG2371" i="2"/>
  <c r="BF2371" i="2"/>
  <c r="T2371" i="2"/>
  <c r="R2371" i="2"/>
  <c r="P2371" i="2"/>
  <c r="BI2369" i="2"/>
  <c r="BH2369" i="2"/>
  <c r="BG2369" i="2"/>
  <c r="BF2369" i="2"/>
  <c r="T2369" i="2"/>
  <c r="R2369" i="2"/>
  <c r="P2369" i="2"/>
  <c r="BI2367" i="2"/>
  <c r="BH2367" i="2"/>
  <c r="BG2367" i="2"/>
  <c r="BF2367" i="2"/>
  <c r="T2367" i="2"/>
  <c r="R2367" i="2"/>
  <c r="P2367" i="2"/>
  <c r="BI2365" i="2"/>
  <c r="BH2365" i="2"/>
  <c r="BG2365" i="2"/>
  <c r="BF2365" i="2"/>
  <c r="T2365" i="2"/>
  <c r="R2365" i="2"/>
  <c r="P2365" i="2"/>
  <c r="BI2363" i="2"/>
  <c r="BH2363" i="2"/>
  <c r="BG2363" i="2"/>
  <c r="BF2363" i="2"/>
  <c r="T2363" i="2"/>
  <c r="R2363" i="2"/>
  <c r="P2363" i="2"/>
  <c r="BI2361" i="2"/>
  <c r="BH2361" i="2"/>
  <c r="BG2361" i="2"/>
  <c r="BF2361" i="2"/>
  <c r="T2361" i="2"/>
  <c r="R2361" i="2"/>
  <c r="P2361" i="2"/>
  <c r="BI2359" i="2"/>
  <c r="BH2359" i="2"/>
  <c r="BG2359" i="2"/>
  <c r="BF2359" i="2"/>
  <c r="T2359" i="2"/>
  <c r="R2359" i="2"/>
  <c r="P2359" i="2"/>
  <c r="BI2357" i="2"/>
  <c r="BH2357" i="2"/>
  <c r="BG2357" i="2"/>
  <c r="BF2357" i="2"/>
  <c r="T2357" i="2"/>
  <c r="R2357" i="2"/>
  <c r="P2357" i="2"/>
  <c r="BI2355" i="2"/>
  <c r="BH2355" i="2"/>
  <c r="BG2355" i="2"/>
  <c r="BF2355" i="2"/>
  <c r="T2355" i="2"/>
  <c r="R2355" i="2"/>
  <c r="P2355" i="2"/>
  <c r="BI2353" i="2"/>
  <c r="BH2353" i="2"/>
  <c r="BG2353" i="2"/>
  <c r="BF2353" i="2"/>
  <c r="T2353" i="2"/>
  <c r="R2353" i="2"/>
  <c r="P2353" i="2"/>
  <c r="BI2351" i="2"/>
  <c r="BH2351" i="2"/>
  <c r="BG2351" i="2"/>
  <c r="BF2351" i="2"/>
  <c r="T2351" i="2"/>
  <c r="R2351" i="2"/>
  <c r="P2351" i="2"/>
  <c r="BI2349" i="2"/>
  <c r="BH2349" i="2"/>
  <c r="BG2349" i="2"/>
  <c r="BF2349" i="2"/>
  <c r="T2349" i="2"/>
  <c r="R2349" i="2"/>
  <c r="P2349" i="2"/>
  <c r="BI2347" i="2"/>
  <c r="BH2347" i="2"/>
  <c r="BG2347" i="2"/>
  <c r="BF2347" i="2"/>
  <c r="T2347" i="2"/>
  <c r="R2347" i="2"/>
  <c r="P2347" i="2"/>
  <c r="BI2345" i="2"/>
  <c r="BH2345" i="2"/>
  <c r="BG2345" i="2"/>
  <c r="BF2345" i="2"/>
  <c r="T2345" i="2"/>
  <c r="R2345" i="2"/>
  <c r="P2345" i="2"/>
  <c r="BI2343" i="2"/>
  <c r="BH2343" i="2"/>
  <c r="BG2343" i="2"/>
  <c r="BF2343" i="2"/>
  <c r="T2343" i="2"/>
  <c r="R2343" i="2"/>
  <c r="P2343" i="2"/>
  <c r="BI2341" i="2"/>
  <c r="BH2341" i="2"/>
  <c r="BG2341" i="2"/>
  <c r="BF2341" i="2"/>
  <c r="T2341" i="2"/>
  <c r="R2341" i="2"/>
  <c r="P2341" i="2"/>
  <c r="BI2339" i="2"/>
  <c r="BH2339" i="2"/>
  <c r="BG2339" i="2"/>
  <c r="BF2339" i="2"/>
  <c r="T2339" i="2"/>
  <c r="R2339" i="2"/>
  <c r="P2339" i="2"/>
  <c r="BI2337" i="2"/>
  <c r="BH2337" i="2"/>
  <c r="BG2337" i="2"/>
  <c r="BF2337" i="2"/>
  <c r="T2337" i="2"/>
  <c r="R2337" i="2"/>
  <c r="P2337" i="2"/>
  <c r="BI2335" i="2"/>
  <c r="BH2335" i="2"/>
  <c r="BG2335" i="2"/>
  <c r="BF2335" i="2"/>
  <c r="T2335" i="2"/>
  <c r="R2335" i="2"/>
  <c r="P2335" i="2"/>
  <c r="BI2333" i="2"/>
  <c r="BH2333" i="2"/>
  <c r="BG2333" i="2"/>
  <c r="BF2333" i="2"/>
  <c r="T2333" i="2"/>
  <c r="R2333" i="2"/>
  <c r="P2333" i="2"/>
  <c r="BI2331" i="2"/>
  <c r="BH2331" i="2"/>
  <c r="BG2331" i="2"/>
  <c r="BF2331" i="2"/>
  <c r="T2331" i="2"/>
  <c r="R2331" i="2"/>
  <c r="P2331" i="2"/>
  <c r="BI2329" i="2"/>
  <c r="BH2329" i="2"/>
  <c r="BG2329" i="2"/>
  <c r="BF2329" i="2"/>
  <c r="T2329" i="2"/>
  <c r="R2329" i="2"/>
  <c r="P2329" i="2"/>
  <c r="BI2327" i="2"/>
  <c r="BH2327" i="2"/>
  <c r="BG2327" i="2"/>
  <c r="BF2327" i="2"/>
  <c r="T2327" i="2"/>
  <c r="R2327" i="2"/>
  <c r="P2327" i="2"/>
  <c r="BI2325" i="2"/>
  <c r="BH2325" i="2"/>
  <c r="BG2325" i="2"/>
  <c r="BF2325" i="2"/>
  <c r="T2325" i="2"/>
  <c r="R2325" i="2"/>
  <c r="P2325" i="2"/>
  <c r="BI2323" i="2"/>
  <c r="BH2323" i="2"/>
  <c r="BG2323" i="2"/>
  <c r="BF2323" i="2"/>
  <c r="T2323" i="2"/>
  <c r="R2323" i="2"/>
  <c r="P2323" i="2"/>
  <c r="BI2321" i="2"/>
  <c r="BH2321" i="2"/>
  <c r="BG2321" i="2"/>
  <c r="BF2321" i="2"/>
  <c r="T2321" i="2"/>
  <c r="R2321" i="2"/>
  <c r="P2321" i="2"/>
  <c r="BI2319" i="2"/>
  <c r="BH2319" i="2"/>
  <c r="BG2319" i="2"/>
  <c r="BF2319" i="2"/>
  <c r="T2319" i="2"/>
  <c r="R2319" i="2"/>
  <c r="P2319" i="2"/>
  <c r="BI2317" i="2"/>
  <c r="BH2317" i="2"/>
  <c r="BG2317" i="2"/>
  <c r="BF2317" i="2"/>
  <c r="T2317" i="2"/>
  <c r="R2317" i="2"/>
  <c r="P2317" i="2"/>
  <c r="BI2315" i="2"/>
  <c r="BH2315" i="2"/>
  <c r="BG2315" i="2"/>
  <c r="BF2315" i="2"/>
  <c r="T2315" i="2"/>
  <c r="R2315" i="2"/>
  <c r="P2315" i="2"/>
  <c r="BI2313" i="2"/>
  <c r="BH2313" i="2"/>
  <c r="BG2313" i="2"/>
  <c r="BF2313" i="2"/>
  <c r="T2313" i="2"/>
  <c r="R2313" i="2"/>
  <c r="P2313" i="2"/>
  <c r="BI2311" i="2"/>
  <c r="BH2311" i="2"/>
  <c r="BG2311" i="2"/>
  <c r="BF2311" i="2"/>
  <c r="T2311" i="2"/>
  <c r="R2311" i="2"/>
  <c r="P2311" i="2"/>
  <c r="BI2309" i="2"/>
  <c r="BH2309" i="2"/>
  <c r="BG2309" i="2"/>
  <c r="BF2309" i="2"/>
  <c r="T2309" i="2"/>
  <c r="R2309" i="2"/>
  <c r="P2309" i="2"/>
  <c r="BI2307" i="2"/>
  <c r="BH2307" i="2"/>
  <c r="BG2307" i="2"/>
  <c r="BF2307" i="2"/>
  <c r="T2307" i="2"/>
  <c r="R2307" i="2"/>
  <c r="P2307" i="2"/>
  <c r="BI2305" i="2"/>
  <c r="BH2305" i="2"/>
  <c r="BG2305" i="2"/>
  <c r="BF2305" i="2"/>
  <c r="T2305" i="2"/>
  <c r="R2305" i="2"/>
  <c r="P2305" i="2"/>
  <c r="BI2303" i="2"/>
  <c r="BH2303" i="2"/>
  <c r="BG2303" i="2"/>
  <c r="BF2303" i="2"/>
  <c r="T2303" i="2"/>
  <c r="R2303" i="2"/>
  <c r="P2303" i="2"/>
  <c r="BI2301" i="2"/>
  <c r="BH2301" i="2"/>
  <c r="BG2301" i="2"/>
  <c r="BF2301" i="2"/>
  <c r="T2301" i="2"/>
  <c r="R2301" i="2"/>
  <c r="P2301" i="2"/>
  <c r="BI2299" i="2"/>
  <c r="BH2299" i="2"/>
  <c r="BG2299" i="2"/>
  <c r="BF2299" i="2"/>
  <c r="T2299" i="2"/>
  <c r="R2299" i="2"/>
  <c r="P2299" i="2"/>
  <c r="BI2297" i="2"/>
  <c r="BH2297" i="2"/>
  <c r="BG2297" i="2"/>
  <c r="BF2297" i="2"/>
  <c r="T2297" i="2"/>
  <c r="R2297" i="2"/>
  <c r="P2297" i="2"/>
  <c r="BI2295" i="2"/>
  <c r="BH2295" i="2"/>
  <c r="BG2295" i="2"/>
  <c r="BF2295" i="2"/>
  <c r="T2295" i="2"/>
  <c r="R2295" i="2"/>
  <c r="P2295" i="2"/>
  <c r="BI2293" i="2"/>
  <c r="BH2293" i="2"/>
  <c r="BG2293" i="2"/>
  <c r="BF2293" i="2"/>
  <c r="T2293" i="2"/>
  <c r="R2293" i="2"/>
  <c r="P2293" i="2"/>
  <c r="BI2291" i="2"/>
  <c r="BH2291" i="2"/>
  <c r="BG2291" i="2"/>
  <c r="BF2291" i="2"/>
  <c r="T2291" i="2"/>
  <c r="R2291" i="2"/>
  <c r="P2291" i="2"/>
  <c r="BI2289" i="2"/>
  <c r="BH2289" i="2"/>
  <c r="BG2289" i="2"/>
  <c r="BF2289" i="2"/>
  <c r="T2289" i="2"/>
  <c r="R2289" i="2"/>
  <c r="P2289" i="2"/>
  <c r="BI2287" i="2"/>
  <c r="BH2287" i="2"/>
  <c r="BG2287" i="2"/>
  <c r="BF2287" i="2"/>
  <c r="T2287" i="2"/>
  <c r="R2287" i="2"/>
  <c r="P2287" i="2"/>
  <c r="BI2285" i="2"/>
  <c r="BH2285" i="2"/>
  <c r="BG2285" i="2"/>
  <c r="BF2285" i="2"/>
  <c r="T2285" i="2"/>
  <c r="R2285" i="2"/>
  <c r="P2285" i="2"/>
  <c r="BI2283" i="2"/>
  <c r="BH2283" i="2"/>
  <c r="BG2283" i="2"/>
  <c r="BF2283" i="2"/>
  <c r="T2283" i="2"/>
  <c r="R2283" i="2"/>
  <c r="P2283" i="2"/>
  <c r="BI2281" i="2"/>
  <c r="BH2281" i="2"/>
  <c r="BG2281" i="2"/>
  <c r="BF2281" i="2"/>
  <c r="T2281" i="2"/>
  <c r="R2281" i="2"/>
  <c r="P2281" i="2"/>
  <c r="BI2279" i="2"/>
  <c r="BH2279" i="2"/>
  <c r="BG2279" i="2"/>
  <c r="BF2279" i="2"/>
  <c r="T2279" i="2"/>
  <c r="R2279" i="2"/>
  <c r="P2279" i="2"/>
  <c r="BI2277" i="2"/>
  <c r="BH2277" i="2"/>
  <c r="BG2277" i="2"/>
  <c r="BF2277" i="2"/>
  <c r="T2277" i="2"/>
  <c r="R2277" i="2"/>
  <c r="P2277" i="2"/>
  <c r="BI2275" i="2"/>
  <c r="BH2275" i="2"/>
  <c r="BG2275" i="2"/>
  <c r="BF2275" i="2"/>
  <c r="T2275" i="2"/>
  <c r="R2275" i="2"/>
  <c r="P2275" i="2"/>
  <c r="BI2273" i="2"/>
  <c r="BH2273" i="2"/>
  <c r="BG2273" i="2"/>
  <c r="BF2273" i="2"/>
  <c r="T2273" i="2"/>
  <c r="R2273" i="2"/>
  <c r="P2273" i="2"/>
  <c r="BI2271" i="2"/>
  <c r="BH2271" i="2"/>
  <c r="BG2271" i="2"/>
  <c r="BF2271" i="2"/>
  <c r="T2271" i="2"/>
  <c r="R2271" i="2"/>
  <c r="P2271" i="2"/>
  <c r="BI2269" i="2"/>
  <c r="BH2269" i="2"/>
  <c r="BG2269" i="2"/>
  <c r="BF2269" i="2"/>
  <c r="T2269" i="2"/>
  <c r="R2269" i="2"/>
  <c r="P2269" i="2"/>
  <c r="BI2267" i="2"/>
  <c r="BH2267" i="2"/>
  <c r="BG2267" i="2"/>
  <c r="BF2267" i="2"/>
  <c r="T2267" i="2"/>
  <c r="R2267" i="2"/>
  <c r="P2267" i="2"/>
  <c r="BI2265" i="2"/>
  <c r="BH2265" i="2"/>
  <c r="BG2265" i="2"/>
  <c r="BF2265" i="2"/>
  <c r="T2265" i="2"/>
  <c r="R2265" i="2"/>
  <c r="P2265" i="2"/>
  <c r="BI2263" i="2"/>
  <c r="BH2263" i="2"/>
  <c r="BG2263" i="2"/>
  <c r="BF2263" i="2"/>
  <c r="T2263" i="2"/>
  <c r="R2263" i="2"/>
  <c r="P2263" i="2"/>
  <c r="BI2261" i="2"/>
  <c r="BH2261" i="2"/>
  <c r="BG2261" i="2"/>
  <c r="BF2261" i="2"/>
  <c r="T2261" i="2"/>
  <c r="R2261" i="2"/>
  <c r="P2261" i="2"/>
  <c r="BI2259" i="2"/>
  <c r="BH2259" i="2"/>
  <c r="BG2259" i="2"/>
  <c r="BF2259" i="2"/>
  <c r="T2259" i="2"/>
  <c r="R2259" i="2"/>
  <c r="P2259" i="2"/>
  <c r="BI2257" i="2"/>
  <c r="BH2257" i="2"/>
  <c r="BG2257" i="2"/>
  <c r="BF2257" i="2"/>
  <c r="T2257" i="2"/>
  <c r="R2257" i="2"/>
  <c r="P2257" i="2"/>
  <c r="BI2255" i="2"/>
  <c r="BH2255" i="2"/>
  <c r="BG2255" i="2"/>
  <c r="BF2255" i="2"/>
  <c r="T2255" i="2"/>
  <c r="R2255" i="2"/>
  <c r="P2255" i="2"/>
  <c r="BI2253" i="2"/>
  <c r="BH2253" i="2"/>
  <c r="BG2253" i="2"/>
  <c r="BF2253" i="2"/>
  <c r="T2253" i="2"/>
  <c r="R2253" i="2"/>
  <c r="P2253" i="2"/>
  <c r="BI2251" i="2"/>
  <c r="BH2251" i="2"/>
  <c r="BG2251" i="2"/>
  <c r="BF2251" i="2"/>
  <c r="T2251" i="2"/>
  <c r="R2251" i="2"/>
  <c r="P2251" i="2"/>
  <c r="BI2249" i="2"/>
  <c r="BH2249" i="2"/>
  <c r="BG2249" i="2"/>
  <c r="BF2249" i="2"/>
  <c r="T2249" i="2"/>
  <c r="R2249" i="2"/>
  <c r="P2249" i="2"/>
  <c r="BI2247" i="2"/>
  <c r="BH2247" i="2"/>
  <c r="BG2247" i="2"/>
  <c r="BF2247" i="2"/>
  <c r="T2247" i="2"/>
  <c r="R2247" i="2"/>
  <c r="P2247" i="2"/>
  <c r="BI2245" i="2"/>
  <c r="BH2245" i="2"/>
  <c r="BG2245" i="2"/>
  <c r="BF2245" i="2"/>
  <c r="T2245" i="2"/>
  <c r="R2245" i="2"/>
  <c r="P2245" i="2"/>
  <c r="BI2243" i="2"/>
  <c r="BH2243" i="2"/>
  <c r="BG2243" i="2"/>
  <c r="BF2243" i="2"/>
  <c r="T2243" i="2"/>
  <c r="R2243" i="2"/>
  <c r="P2243" i="2"/>
  <c r="BI2241" i="2"/>
  <c r="BH2241" i="2"/>
  <c r="BG2241" i="2"/>
  <c r="BF2241" i="2"/>
  <c r="T2241" i="2"/>
  <c r="R2241" i="2"/>
  <c r="P2241" i="2"/>
  <c r="BI2239" i="2"/>
  <c r="BH2239" i="2"/>
  <c r="BG2239" i="2"/>
  <c r="BF2239" i="2"/>
  <c r="T2239" i="2"/>
  <c r="R2239" i="2"/>
  <c r="P2239" i="2"/>
  <c r="BI2237" i="2"/>
  <c r="BH2237" i="2"/>
  <c r="BG2237" i="2"/>
  <c r="BF2237" i="2"/>
  <c r="T2237" i="2"/>
  <c r="R2237" i="2"/>
  <c r="P2237" i="2"/>
  <c r="BI2235" i="2"/>
  <c r="BH2235" i="2"/>
  <c r="BG2235" i="2"/>
  <c r="BF2235" i="2"/>
  <c r="T2235" i="2"/>
  <c r="R2235" i="2"/>
  <c r="P2235" i="2"/>
  <c r="BI2233" i="2"/>
  <c r="BH2233" i="2"/>
  <c r="BG2233" i="2"/>
  <c r="BF2233" i="2"/>
  <c r="T2233" i="2"/>
  <c r="R2233" i="2"/>
  <c r="P2233" i="2"/>
  <c r="BI2231" i="2"/>
  <c r="BH2231" i="2"/>
  <c r="BG2231" i="2"/>
  <c r="BF2231" i="2"/>
  <c r="T2231" i="2"/>
  <c r="R2231" i="2"/>
  <c r="P2231" i="2"/>
  <c r="BI2229" i="2"/>
  <c r="BH2229" i="2"/>
  <c r="BG2229" i="2"/>
  <c r="BF2229" i="2"/>
  <c r="T2229" i="2"/>
  <c r="R2229" i="2"/>
  <c r="P2229" i="2"/>
  <c r="BI2227" i="2"/>
  <c r="BH2227" i="2"/>
  <c r="BG2227" i="2"/>
  <c r="BF2227" i="2"/>
  <c r="T2227" i="2"/>
  <c r="R2227" i="2"/>
  <c r="P2227" i="2"/>
  <c r="BI2225" i="2"/>
  <c r="BH2225" i="2"/>
  <c r="BG2225" i="2"/>
  <c r="BF2225" i="2"/>
  <c r="T2225" i="2"/>
  <c r="R2225" i="2"/>
  <c r="P2225" i="2"/>
  <c r="BI2223" i="2"/>
  <c r="BH2223" i="2"/>
  <c r="BG2223" i="2"/>
  <c r="BF2223" i="2"/>
  <c r="T2223" i="2"/>
  <c r="R2223" i="2"/>
  <c r="P2223" i="2"/>
  <c r="BI2221" i="2"/>
  <c r="BH2221" i="2"/>
  <c r="BG2221" i="2"/>
  <c r="BF2221" i="2"/>
  <c r="T2221" i="2"/>
  <c r="R2221" i="2"/>
  <c r="P2221" i="2"/>
  <c r="BI2219" i="2"/>
  <c r="BH2219" i="2"/>
  <c r="BG2219" i="2"/>
  <c r="BF2219" i="2"/>
  <c r="T2219" i="2"/>
  <c r="R2219" i="2"/>
  <c r="P2219" i="2"/>
  <c r="BI2217" i="2"/>
  <c r="BH2217" i="2"/>
  <c r="BG2217" i="2"/>
  <c r="BF2217" i="2"/>
  <c r="T2217" i="2"/>
  <c r="R2217" i="2"/>
  <c r="P2217" i="2"/>
  <c r="BI2215" i="2"/>
  <c r="BH2215" i="2"/>
  <c r="BG2215" i="2"/>
  <c r="BF2215" i="2"/>
  <c r="T2215" i="2"/>
  <c r="R2215" i="2"/>
  <c r="P2215" i="2"/>
  <c r="BI2213" i="2"/>
  <c r="BH2213" i="2"/>
  <c r="BG2213" i="2"/>
  <c r="BF2213" i="2"/>
  <c r="T2213" i="2"/>
  <c r="R2213" i="2"/>
  <c r="P2213" i="2"/>
  <c r="BI2211" i="2"/>
  <c r="BH2211" i="2"/>
  <c r="BG2211" i="2"/>
  <c r="BF2211" i="2"/>
  <c r="T2211" i="2"/>
  <c r="R2211" i="2"/>
  <c r="P2211" i="2"/>
  <c r="BI2209" i="2"/>
  <c r="BH2209" i="2"/>
  <c r="BG2209" i="2"/>
  <c r="BF2209" i="2"/>
  <c r="T2209" i="2"/>
  <c r="R2209" i="2"/>
  <c r="P2209" i="2"/>
  <c r="BI2207" i="2"/>
  <c r="BH2207" i="2"/>
  <c r="BG2207" i="2"/>
  <c r="BF2207" i="2"/>
  <c r="T2207" i="2"/>
  <c r="R2207" i="2"/>
  <c r="P2207" i="2"/>
  <c r="BI2205" i="2"/>
  <c r="BH2205" i="2"/>
  <c r="BG2205" i="2"/>
  <c r="BF2205" i="2"/>
  <c r="T2205" i="2"/>
  <c r="R2205" i="2"/>
  <c r="P2205" i="2"/>
  <c r="BI2203" i="2"/>
  <c r="BH2203" i="2"/>
  <c r="BG2203" i="2"/>
  <c r="BF2203" i="2"/>
  <c r="T2203" i="2"/>
  <c r="R2203" i="2"/>
  <c r="P2203" i="2"/>
  <c r="BI2201" i="2"/>
  <c r="BH2201" i="2"/>
  <c r="BG2201" i="2"/>
  <c r="BF2201" i="2"/>
  <c r="T2201" i="2"/>
  <c r="R2201" i="2"/>
  <c r="P2201" i="2"/>
  <c r="BI2199" i="2"/>
  <c r="BH2199" i="2"/>
  <c r="BG2199" i="2"/>
  <c r="BF2199" i="2"/>
  <c r="T2199" i="2"/>
  <c r="R2199" i="2"/>
  <c r="P2199" i="2"/>
  <c r="BI2197" i="2"/>
  <c r="BH2197" i="2"/>
  <c r="BG2197" i="2"/>
  <c r="BF2197" i="2"/>
  <c r="T2197" i="2"/>
  <c r="R2197" i="2"/>
  <c r="P2197" i="2"/>
  <c r="BI2195" i="2"/>
  <c r="BH2195" i="2"/>
  <c r="BG2195" i="2"/>
  <c r="BF2195" i="2"/>
  <c r="T2195" i="2"/>
  <c r="R2195" i="2"/>
  <c r="P2195" i="2"/>
  <c r="BI2193" i="2"/>
  <c r="BH2193" i="2"/>
  <c r="BG2193" i="2"/>
  <c r="BF2193" i="2"/>
  <c r="T2193" i="2"/>
  <c r="R2193" i="2"/>
  <c r="P2193" i="2"/>
  <c r="BI2191" i="2"/>
  <c r="BH2191" i="2"/>
  <c r="BG2191" i="2"/>
  <c r="BF2191" i="2"/>
  <c r="T2191" i="2"/>
  <c r="R2191" i="2"/>
  <c r="P2191" i="2"/>
  <c r="BI2189" i="2"/>
  <c r="BH2189" i="2"/>
  <c r="BG2189" i="2"/>
  <c r="BF2189" i="2"/>
  <c r="T2189" i="2"/>
  <c r="R2189" i="2"/>
  <c r="P2189" i="2"/>
  <c r="BI2187" i="2"/>
  <c r="BH2187" i="2"/>
  <c r="BG2187" i="2"/>
  <c r="BF2187" i="2"/>
  <c r="T2187" i="2"/>
  <c r="R2187" i="2"/>
  <c r="P2187" i="2"/>
  <c r="BI2185" i="2"/>
  <c r="BH2185" i="2"/>
  <c r="BG2185" i="2"/>
  <c r="BF2185" i="2"/>
  <c r="T2185" i="2"/>
  <c r="R2185" i="2"/>
  <c r="P2185" i="2"/>
  <c r="BI2183" i="2"/>
  <c r="BH2183" i="2"/>
  <c r="BG2183" i="2"/>
  <c r="BF2183" i="2"/>
  <c r="T2183" i="2"/>
  <c r="R2183" i="2"/>
  <c r="P2183" i="2"/>
  <c r="BI2181" i="2"/>
  <c r="BH2181" i="2"/>
  <c r="BG2181" i="2"/>
  <c r="BF2181" i="2"/>
  <c r="T2181" i="2"/>
  <c r="R2181" i="2"/>
  <c r="P2181" i="2"/>
  <c r="BI2179" i="2"/>
  <c r="BH2179" i="2"/>
  <c r="BG2179" i="2"/>
  <c r="BF2179" i="2"/>
  <c r="T2179" i="2"/>
  <c r="R2179" i="2"/>
  <c r="P2179" i="2"/>
  <c r="BI2177" i="2"/>
  <c r="BH2177" i="2"/>
  <c r="BG2177" i="2"/>
  <c r="BF2177" i="2"/>
  <c r="T2177" i="2"/>
  <c r="R2177" i="2"/>
  <c r="P2177" i="2"/>
  <c r="BI2175" i="2"/>
  <c r="BH2175" i="2"/>
  <c r="BG2175" i="2"/>
  <c r="BF2175" i="2"/>
  <c r="T2175" i="2"/>
  <c r="R2175" i="2"/>
  <c r="P2175" i="2"/>
  <c r="BI2173" i="2"/>
  <c r="BH2173" i="2"/>
  <c r="BG2173" i="2"/>
  <c r="BF2173" i="2"/>
  <c r="T2173" i="2"/>
  <c r="R2173" i="2"/>
  <c r="P2173" i="2"/>
  <c r="BI2171" i="2"/>
  <c r="BH2171" i="2"/>
  <c r="BG2171" i="2"/>
  <c r="BF2171" i="2"/>
  <c r="T2171" i="2"/>
  <c r="R2171" i="2"/>
  <c r="P2171" i="2"/>
  <c r="BI2169" i="2"/>
  <c r="BH2169" i="2"/>
  <c r="BG2169" i="2"/>
  <c r="BF2169" i="2"/>
  <c r="T2169" i="2"/>
  <c r="R2169" i="2"/>
  <c r="P2169" i="2"/>
  <c r="BI2167" i="2"/>
  <c r="BH2167" i="2"/>
  <c r="BG2167" i="2"/>
  <c r="BF2167" i="2"/>
  <c r="T2167" i="2"/>
  <c r="R2167" i="2"/>
  <c r="P2167" i="2"/>
  <c r="BI2165" i="2"/>
  <c r="BH2165" i="2"/>
  <c r="BG2165" i="2"/>
  <c r="BF2165" i="2"/>
  <c r="T2165" i="2"/>
  <c r="R2165" i="2"/>
  <c r="P2165" i="2"/>
  <c r="BI2163" i="2"/>
  <c r="BH2163" i="2"/>
  <c r="BG2163" i="2"/>
  <c r="BF2163" i="2"/>
  <c r="T2163" i="2"/>
  <c r="R2163" i="2"/>
  <c r="P2163" i="2"/>
  <c r="BI2161" i="2"/>
  <c r="BH2161" i="2"/>
  <c r="BG2161" i="2"/>
  <c r="BF2161" i="2"/>
  <c r="T2161" i="2"/>
  <c r="R2161" i="2"/>
  <c r="P2161" i="2"/>
  <c r="BI2159" i="2"/>
  <c r="BH2159" i="2"/>
  <c r="BG2159" i="2"/>
  <c r="BF2159" i="2"/>
  <c r="T2159" i="2"/>
  <c r="R2159" i="2"/>
  <c r="P2159" i="2"/>
  <c r="BI2157" i="2"/>
  <c r="BH2157" i="2"/>
  <c r="BG2157" i="2"/>
  <c r="BF2157" i="2"/>
  <c r="T2157" i="2"/>
  <c r="R2157" i="2"/>
  <c r="P2157" i="2"/>
  <c r="BI2155" i="2"/>
  <c r="BH2155" i="2"/>
  <c r="BG2155" i="2"/>
  <c r="BF2155" i="2"/>
  <c r="T2155" i="2"/>
  <c r="R2155" i="2"/>
  <c r="P2155" i="2"/>
  <c r="BI2153" i="2"/>
  <c r="BH2153" i="2"/>
  <c r="BG2153" i="2"/>
  <c r="BF2153" i="2"/>
  <c r="T2153" i="2"/>
  <c r="R2153" i="2"/>
  <c r="P2153" i="2"/>
  <c r="BI2151" i="2"/>
  <c r="BH2151" i="2"/>
  <c r="BG2151" i="2"/>
  <c r="BF2151" i="2"/>
  <c r="T2151" i="2"/>
  <c r="R2151" i="2"/>
  <c r="P2151" i="2"/>
  <c r="BI2149" i="2"/>
  <c r="BH2149" i="2"/>
  <c r="BG2149" i="2"/>
  <c r="BF2149" i="2"/>
  <c r="T2149" i="2"/>
  <c r="R2149" i="2"/>
  <c r="P2149" i="2"/>
  <c r="BI2147" i="2"/>
  <c r="BH2147" i="2"/>
  <c r="BG2147" i="2"/>
  <c r="BF2147" i="2"/>
  <c r="T2147" i="2"/>
  <c r="R2147" i="2"/>
  <c r="P2147" i="2"/>
  <c r="BI2145" i="2"/>
  <c r="BH2145" i="2"/>
  <c r="BG2145" i="2"/>
  <c r="BF2145" i="2"/>
  <c r="T2145" i="2"/>
  <c r="R2145" i="2"/>
  <c r="P2145" i="2"/>
  <c r="BI2143" i="2"/>
  <c r="BH2143" i="2"/>
  <c r="BG2143" i="2"/>
  <c r="BF2143" i="2"/>
  <c r="T2143" i="2"/>
  <c r="R2143" i="2"/>
  <c r="P2143" i="2"/>
  <c r="BI2141" i="2"/>
  <c r="BH2141" i="2"/>
  <c r="BG2141" i="2"/>
  <c r="BF2141" i="2"/>
  <c r="T2141" i="2"/>
  <c r="R2141" i="2"/>
  <c r="P2141" i="2"/>
  <c r="BI2139" i="2"/>
  <c r="BH2139" i="2"/>
  <c r="BG2139" i="2"/>
  <c r="BF2139" i="2"/>
  <c r="T2139" i="2"/>
  <c r="R2139" i="2"/>
  <c r="P2139" i="2"/>
  <c r="BI2137" i="2"/>
  <c r="BH2137" i="2"/>
  <c r="BG2137" i="2"/>
  <c r="BF2137" i="2"/>
  <c r="T2137" i="2"/>
  <c r="R2137" i="2"/>
  <c r="P2137" i="2"/>
  <c r="BI2135" i="2"/>
  <c r="BH2135" i="2"/>
  <c r="BG2135" i="2"/>
  <c r="BF2135" i="2"/>
  <c r="T2135" i="2"/>
  <c r="R2135" i="2"/>
  <c r="P2135" i="2"/>
  <c r="BI2133" i="2"/>
  <c r="BH2133" i="2"/>
  <c r="BG2133" i="2"/>
  <c r="BF2133" i="2"/>
  <c r="T2133" i="2"/>
  <c r="R2133" i="2"/>
  <c r="P2133" i="2"/>
  <c r="BI2131" i="2"/>
  <c r="BH2131" i="2"/>
  <c r="BG2131" i="2"/>
  <c r="BF2131" i="2"/>
  <c r="T2131" i="2"/>
  <c r="R2131" i="2"/>
  <c r="P2131" i="2"/>
  <c r="BI2129" i="2"/>
  <c r="BH2129" i="2"/>
  <c r="BG2129" i="2"/>
  <c r="BF2129" i="2"/>
  <c r="T2129" i="2"/>
  <c r="R2129" i="2"/>
  <c r="P2129" i="2"/>
  <c r="BI2127" i="2"/>
  <c r="BH2127" i="2"/>
  <c r="BG2127" i="2"/>
  <c r="BF2127" i="2"/>
  <c r="T2127" i="2"/>
  <c r="R2127" i="2"/>
  <c r="P2127" i="2"/>
  <c r="BI2125" i="2"/>
  <c r="BH2125" i="2"/>
  <c r="BG2125" i="2"/>
  <c r="BF2125" i="2"/>
  <c r="T2125" i="2"/>
  <c r="R2125" i="2"/>
  <c r="P2125" i="2"/>
  <c r="BI2123" i="2"/>
  <c r="BH2123" i="2"/>
  <c r="BG2123" i="2"/>
  <c r="BF2123" i="2"/>
  <c r="T2123" i="2"/>
  <c r="R2123" i="2"/>
  <c r="P2123" i="2"/>
  <c r="BI2121" i="2"/>
  <c r="BH2121" i="2"/>
  <c r="BG2121" i="2"/>
  <c r="BF2121" i="2"/>
  <c r="T2121" i="2"/>
  <c r="R2121" i="2"/>
  <c r="P2121" i="2"/>
  <c r="BI2119" i="2"/>
  <c r="BH2119" i="2"/>
  <c r="BG2119" i="2"/>
  <c r="BF2119" i="2"/>
  <c r="T2119" i="2"/>
  <c r="R2119" i="2"/>
  <c r="P2119" i="2"/>
  <c r="BI2117" i="2"/>
  <c r="BH2117" i="2"/>
  <c r="BG2117" i="2"/>
  <c r="BF2117" i="2"/>
  <c r="T2117" i="2"/>
  <c r="R2117" i="2"/>
  <c r="P2117" i="2"/>
  <c r="BI2115" i="2"/>
  <c r="BH2115" i="2"/>
  <c r="BG2115" i="2"/>
  <c r="BF2115" i="2"/>
  <c r="T2115" i="2"/>
  <c r="R2115" i="2"/>
  <c r="P2115" i="2"/>
  <c r="BI2113" i="2"/>
  <c r="BH2113" i="2"/>
  <c r="BG2113" i="2"/>
  <c r="BF2113" i="2"/>
  <c r="T2113" i="2"/>
  <c r="R2113" i="2"/>
  <c r="P2113" i="2"/>
  <c r="BI2111" i="2"/>
  <c r="BH2111" i="2"/>
  <c r="BG2111" i="2"/>
  <c r="BF2111" i="2"/>
  <c r="T2111" i="2"/>
  <c r="R2111" i="2"/>
  <c r="P2111" i="2"/>
  <c r="BI2109" i="2"/>
  <c r="BH2109" i="2"/>
  <c r="BG2109" i="2"/>
  <c r="BF2109" i="2"/>
  <c r="T2109" i="2"/>
  <c r="R2109" i="2"/>
  <c r="P2109" i="2"/>
  <c r="BI2107" i="2"/>
  <c r="BH2107" i="2"/>
  <c r="BG2107" i="2"/>
  <c r="BF2107" i="2"/>
  <c r="T2107" i="2"/>
  <c r="R2107" i="2"/>
  <c r="P2107" i="2"/>
  <c r="BI2105" i="2"/>
  <c r="BH2105" i="2"/>
  <c r="BG2105" i="2"/>
  <c r="BF2105" i="2"/>
  <c r="T2105" i="2"/>
  <c r="R2105" i="2"/>
  <c r="P2105" i="2"/>
  <c r="BI2103" i="2"/>
  <c r="BH2103" i="2"/>
  <c r="BG2103" i="2"/>
  <c r="BF2103" i="2"/>
  <c r="T2103" i="2"/>
  <c r="R2103" i="2"/>
  <c r="P2103" i="2"/>
  <c r="BI2101" i="2"/>
  <c r="BH2101" i="2"/>
  <c r="BG2101" i="2"/>
  <c r="BF2101" i="2"/>
  <c r="T2101" i="2"/>
  <c r="R2101" i="2"/>
  <c r="P2101" i="2"/>
  <c r="BI2099" i="2"/>
  <c r="BH2099" i="2"/>
  <c r="BG2099" i="2"/>
  <c r="BF2099" i="2"/>
  <c r="T2099" i="2"/>
  <c r="R2099" i="2"/>
  <c r="P2099" i="2"/>
  <c r="BI2097" i="2"/>
  <c r="BH2097" i="2"/>
  <c r="BG2097" i="2"/>
  <c r="BF2097" i="2"/>
  <c r="T2097" i="2"/>
  <c r="R2097" i="2"/>
  <c r="P2097" i="2"/>
  <c r="BI2095" i="2"/>
  <c r="BH2095" i="2"/>
  <c r="BG2095" i="2"/>
  <c r="BF2095" i="2"/>
  <c r="T2095" i="2"/>
  <c r="R2095" i="2"/>
  <c r="P2095" i="2"/>
  <c r="BI2093" i="2"/>
  <c r="BH2093" i="2"/>
  <c r="BG2093" i="2"/>
  <c r="BF2093" i="2"/>
  <c r="T2093" i="2"/>
  <c r="R2093" i="2"/>
  <c r="P2093" i="2"/>
  <c r="BI2091" i="2"/>
  <c r="BH2091" i="2"/>
  <c r="BG2091" i="2"/>
  <c r="BF2091" i="2"/>
  <c r="T2091" i="2"/>
  <c r="R2091" i="2"/>
  <c r="P2091" i="2"/>
  <c r="BI2089" i="2"/>
  <c r="BH2089" i="2"/>
  <c r="BG2089" i="2"/>
  <c r="BF2089" i="2"/>
  <c r="T2089" i="2"/>
  <c r="R2089" i="2"/>
  <c r="P2089" i="2"/>
  <c r="BI2087" i="2"/>
  <c r="BH2087" i="2"/>
  <c r="BG2087" i="2"/>
  <c r="BF2087" i="2"/>
  <c r="T2087" i="2"/>
  <c r="R2087" i="2"/>
  <c r="P2087" i="2"/>
  <c r="BI2085" i="2"/>
  <c r="BH2085" i="2"/>
  <c r="BG2085" i="2"/>
  <c r="BF2085" i="2"/>
  <c r="T2085" i="2"/>
  <c r="R2085" i="2"/>
  <c r="P2085" i="2"/>
  <c r="BI2083" i="2"/>
  <c r="BH2083" i="2"/>
  <c r="BG2083" i="2"/>
  <c r="BF2083" i="2"/>
  <c r="T2083" i="2"/>
  <c r="R2083" i="2"/>
  <c r="P2083" i="2"/>
  <c r="BI2081" i="2"/>
  <c r="BH2081" i="2"/>
  <c r="BG2081" i="2"/>
  <c r="BF2081" i="2"/>
  <c r="T2081" i="2"/>
  <c r="R2081" i="2"/>
  <c r="P2081" i="2"/>
  <c r="BI2079" i="2"/>
  <c r="BH2079" i="2"/>
  <c r="BG2079" i="2"/>
  <c r="BF2079" i="2"/>
  <c r="T2079" i="2"/>
  <c r="R2079" i="2"/>
  <c r="P2079" i="2"/>
  <c r="BI2077" i="2"/>
  <c r="BH2077" i="2"/>
  <c r="BG2077" i="2"/>
  <c r="BF2077" i="2"/>
  <c r="T2077" i="2"/>
  <c r="R2077" i="2"/>
  <c r="P2077" i="2"/>
  <c r="BI2075" i="2"/>
  <c r="BH2075" i="2"/>
  <c r="BG2075" i="2"/>
  <c r="BF2075" i="2"/>
  <c r="T2075" i="2"/>
  <c r="R2075" i="2"/>
  <c r="P2075" i="2"/>
  <c r="BI2073" i="2"/>
  <c r="BH2073" i="2"/>
  <c r="BG2073" i="2"/>
  <c r="BF2073" i="2"/>
  <c r="T2073" i="2"/>
  <c r="R2073" i="2"/>
  <c r="P2073" i="2"/>
  <c r="BI2071" i="2"/>
  <c r="BH2071" i="2"/>
  <c r="BG2071" i="2"/>
  <c r="BF2071" i="2"/>
  <c r="T2071" i="2"/>
  <c r="R2071" i="2"/>
  <c r="P2071" i="2"/>
  <c r="BI2069" i="2"/>
  <c r="BH2069" i="2"/>
  <c r="BG2069" i="2"/>
  <c r="BF2069" i="2"/>
  <c r="T2069" i="2"/>
  <c r="R2069" i="2"/>
  <c r="P2069" i="2"/>
  <c r="BI2067" i="2"/>
  <c r="BH2067" i="2"/>
  <c r="BG2067" i="2"/>
  <c r="BF2067" i="2"/>
  <c r="T2067" i="2"/>
  <c r="R2067" i="2"/>
  <c r="P2067" i="2"/>
  <c r="BI2065" i="2"/>
  <c r="BH2065" i="2"/>
  <c r="BG2065" i="2"/>
  <c r="BF2065" i="2"/>
  <c r="T2065" i="2"/>
  <c r="R2065" i="2"/>
  <c r="P2065" i="2"/>
  <c r="BI2063" i="2"/>
  <c r="BH2063" i="2"/>
  <c r="BG2063" i="2"/>
  <c r="BF2063" i="2"/>
  <c r="T2063" i="2"/>
  <c r="R2063" i="2"/>
  <c r="P2063" i="2"/>
  <c r="BI2061" i="2"/>
  <c r="BH2061" i="2"/>
  <c r="BG2061" i="2"/>
  <c r="BF2061" i="2"/>
  <c r="T2061" i="2"/>
  <c r="R2061" i="2"/>
  <c r="P2061" i="2"/>
  <c r="BI2059" i="2"/>
  <c r="BH2059" i="2"/>
  <c r="BG2059" i="2"/>
  <c r="BF2059" i="2"/>
  <c r="T2059" i="2"/>
  <c r="R2059" i="2"/>
  <c r="P2059" i="2"/>
  <c r="BI2057" i="2"/>
  <c r="BH2057" i="2"/>
  <c r="BG2057" i="2"/>
  <c r="BF2057" i="2"/>
  <c r="T2057" i="2"/>
  <c r="R2057" i="2"/>
  <c r="P2057" i="2"/>
  <c r="BI2055" i="2"/>
  <c r="BH2055" i="2"/>
  <c r="BG2055" i="2"/>
  <c r="BF2055" i="2"/>
  <c r="T2055" i="2"/>
  <c r="R2055" i="2"/>
  <c r="P2055" i="2"/>
  <c r="BI2053" i="2"/>
  <c r="BH2053" i="2"/>
  <c r="BG2053" i="2"/>
  <c r="BF2053" i="2"/>
  <c r="T2053" i="2"/>
  <c r="R2053" i="2"/>
  <c r="P2053" i="2"/>
  <c r="BI2051" i="2"/>
  <c r="BH2051" i="2"/>
  <c r="BG2051" i="2"/>
  <c r="BF2051" i="2"/>
  <c r="T2051" i="2"/>
  <c r="R2051" i="2"/>
  <c r="P2051" i="2"/>
  <c r="BI2049" i="2"/>
  <c r="BH2049" i="2"/>
  <c r="BG2049" i="2"/>
  <c r="BF2049" i="2"/>
  <c r="T2049" i="2"/>
  <c r="R2049" i="2"/>
  <c r="P2049" i="2"/>
  <c r="BI2047" i="2"/>
  <c r="BH2047" i="2"/>
  <c r="BG2047" i="2"/>
  <c r="BF2047" i="2"/>
  <c r="T2047" i="2"/>
  <c r="R2047" i="2"/>
  <c r="P2047" i="2"/>
  <c r="BI2045" i="2"/>
  <c r="BH2045" i="2"/>
  <c r="BG2045" i="2"/>
  <c r="BF2045" i="2"/>
  <c r="T2045" i="2"/>
  <c r="R2045" i="2"/>
  <c r="P2045" i="2"/>
  <c r="BI2043" i="2"/>
  <c r="BH2043" i="2"/>
  <c r="BG2043" i="2"/>
  <c r="BF2043" i="2"/>
  <c r="T2043" i="2"/>
  <c r="R2043" i="2"/>
  <c r="P2043" i="2"/>
  <c r="BI2041" i="2"/>
  <c r="BH2041" i="2"/>
  <c r="BG2041" i="2"/>
  <c r="BF2041" i="2"/>
  <c r="T2041" i="2"/>
  <c r="R2041" i="2"/>
  <c r="P2041" i="2"/>
  <c r="BI2039" i="2"/>
  <c r="BH2039" i="2"/>
  <c r="BG2039" i="2"/>
  <c r="BF2039" i="2"/>
  <c r="T2039" i="2"/>
  <c r="R2039" i="2"/>
  <c r="P2039" i="2"/>
  <c r="BI2037" i="2"/>
  <c r="BH2037" i="2"/>
  <c r="BG2037" i="2"/>
  <c r="BF2037" i="2"/>
  <c r="T2037" i="2"/>
  <c r="R2037" i="2"/>
  <c r="P2037" i="2"/>
  <c r="BI2035" i="2"/>
  <c r="BH2035" i="2"/>
  <c r="BG2035" i="2"/>
  <c r="BF2035" i="2"/>
  <c r="T2035" i="2"/>
  <c r="R2035" i="2"/>
  <c r="P2035" i="2"/>
  <c r="BI2033" i="2"/>
  <c r="BH2033" i="2"/>
  <c r="BG2033" i="2"/>
  <c r="BF2033" i="2"/>
  <c r="T2033" i="2"/>
  <c r="R2033" i="2"/>
  <c r="P2033" i="2"/>
  <c r="BI2031" i="2"/>
  <c r="BH2031" i="2"/>
  <c r="BG2031" i="2"/>
  <c r="BF2031" i="2"/>
  <c r="T2031" i="2"/>
  <c r="R2031" i="2"/>
  <c r="P2031" i="2"/>
  <c r="BI2029" i="2"/>
  <c r="BH2029" i="2"/>
  <c r="BG2029" i="2"/>
  <c r="BF2029" i="2"/>
  <c r="T2029" i="2"/>
  <c r="R2029" i="2"/>
  <c r="P2029" i="2"/>
  <c r="BI2027" i="2"/>
  <c r="BH2027" i="2"/>
  <c r="BG2027" i="2"/>
  <c r="BF2027" i="2"/>
  <c r="T2027" i="2"/>
  <c r="R2027" i="2"/>
  <c r="P2027" i="2"/>
  <c r="BI2025" i="2"/>
  <c r="BH2025" i="2"/>
  <c r="BG2025" i="2"/>
  <c r="BF2025" i="2"/>
  <c r="T2025" i="2"/>
  <c r="R2025" i="2"/>
  <c r="P2025" i="2"/>
  <c r="BI2023" i="2"/>
  <c r="BH2023" i="2"/>
  <c r="BG2023" i="2"/>
  <c r="BF2023" i="2"/>
  <c r="T2023" i="2"/>
  <c r="R2023" i="2"/>
  <c r="P2023" i="2"/>
  <c r="BI2021" i="2"/>
  <c r="BH2021" i="2"/>
  <c r="BG2021" i="2"/>
  <c r="BF2021" i="2"/>
  <c r="T2021" i="2"/>
  <c r="R2021" i="2"/>
  <c r="P2021" i="2"/>
  <c r="BI2019" i="2"/>
  <c r="BH2019" i="2"/>
  <c r="BG2019" i="2"/>
  <c r="BF2019" i="2"/>
  <c r="T2019" i="2"/>
  <c r="R2019" i="2"/>
  <c r="P2019" i="2"/>
  <c r="BI2017" i="2"/>
  <c r="BH2017" i="2"/>
  <c r="BG2017" i="2"/>
  <c r="BF2017" i="2"/>
  <c r="T2017" i="2"/>
  <c r="R2017" i="2"/>
  <c r="P2017" i="2"/>
  <c r="BI2015" i="2"/>
  <c r="BH2015" i="2"/>
  <c r="BG2015" i="2"/>
  <c r="BF2015" i="2"/>
  <c r="T2015" i="2"/>
  <c r="R2015" i="2"/>
  <c r="P2015" i="2"/>
  <c r="BI2013" i="2"/>
  <c r="BH2013" i="2"/>
  <c r="BG2013" i="2"/>
  <c r="BF2013" i="2"/>
  <c r="T2013" i="2"/>
  <c r="R2013" i="2"/>
  <c r="P2013" i="2"/>
  <c r="BI2011" i="2"/>
  <c r="BH2011" i="2"/>
  <c r="BG2011" i="2"/>
  <c r="BF2011" i="2"/>
  <c r="T2011" i="2"/>
  <c r="R2011" i="2"/>
  <c r="P2011" i="2"/>
  <c r="BI2009" i="2"/>
  <c r="BH2009" i="2"/>
  <c r="BG2009" i="2"/>
  <c r="BF2009" i="2"/>
  <c r="T2009" i="2"/>
  <c r="R2009" i="2"/>
  <c r="P2009" i="2"/>
  <c r="BI2007" i="2"/>
  <c r="BH2007" i="2"/>
  <c r="BG2007" i="2"/>
  <c r="BF2007" i="2"/>
  <c r="T2007" i="2"/>
  <c r="R2007" i="2"/>
  <c r="P2007" i="2"/>
  <c r="BI2005" i="2"/>
  <c r="BH2005" i="2"/>
  <c r="BG2005" i="2"/>
  <c r="BF2005" i="2"/>
  <c r="T2005" i="2"/>
  <c r="R2005" i="2"/>
  <c r="P2005" i="2"/>
  <c r="BI2003" i="2"/>
  <c r="BH2003" i="2"/>
  <c r="BG2003" i="2"/>
  <c r="BF2003" i="2"/>
  <c r="T2003" i="2"/>
  <c r="R2003" i="2"/>
  <c r="P2003" i="2"/>
  <c r="BI2001" i="2"/>
  <c r="BH2001" i="2"/>
  <c r="BG2001" i="2"/>
  <c r="BF2001" i="2"/>
  <c r="T2001" i="2"/>
  <c r="R2001" i="2"/>
  <c r="P2001" i="2"/>
  <c r="BI1999" i="2"/>
  <c r="BH1999" i="2"/>
  <c r="BG1999" i="2"/>
  <c r="BF1999" i="2"/>
  <c r="T1999" i="2"/>
  <c r="R1999" i="2"/>
  <c r="P1999" i="2"/>
  <c r="BI1997" i="2"/>
  <c r="BH1997" i="2"/>
  <c r="BG1997" i="2"/>
  <c r="BF1997" i="2"/>
  <c r="T1997" i="2"/>
  <c r="R1997" i="2"/>
  <c r="P1997" i="2"/>
  <c r="BI1995" i="2"/>
  <c r="BH1995" i="2"/>
  <c r="BG1995" i="2"/>
  <c r="BF1995" i="2"/>
  <c r="T1995" i="2"/>
  <c r="R1995" i="2"/>
  <c r="P1995" i="2"/>
  <c r="BI1993" i="2"/>
  <c r="BH1993" i="2"/>
  <c r="BG1993" i="2"/>
  <c r="BF1993" i="2"/>
  <c r="T1993" i="2"/>
  <c r="R1993" i="2"/>
  <c r="P1993" i="2"/>
  <c r="BI1991" i="2"/>
  <c r="BH1991" i="2"/>
  <c r="BG1991" i="2"/>
  <c r="BF1991" i="2"/>
  <c r="T1991" i="2"/>
  <c r="R1991" i="2"/>
  <c r="P1991" i="2"/>
  <c r="BI1989" i="2"/>
  <c r="BH1989" i="2"/>
  <c r="BG1989" i="2"/>
  <c r="BF1989" i="2"/>
  <c r="T1989" i="2"/>
  <c r="R1989" i="2"/>
  <c r="P1989" i="2"/>
  <c r="BI1987" i="2"/>
  <c r="BH1987" i="2"/>
  <c r="BG1987" i="2"/>
  <c r="BF1987" i="2"/>
  <c r="T1987" i="2"/>
  <c r="R1987" i="2"/>
  <c r="P1987" i="2"/>
  <c r="BI1985" i="2"/>
  <c r="BH1985" i="2"/>
  <c r="BG1985" i="2"/>
  <c r="BF1985" i="2"/>
  <c r="T1985" i="2"/>
  <c r="R1985" i="2"/>
  <c r="P1985" i="2"/>
  <c r="BI1983" i="2"/>
  <c r="BH1983" i="2"/>
  <c r="BG1983" i="2"/>
  <c r="BF1983" i="2"/>
  <c r="T1983" i="2"/>
  <c r="R1983" i="2"/>
  <c r="P1983" i="2"/>
  <c r="BI1981" i="2"/>
  <c r="BH1981" i="2"/>
  <c r="BG1981" i="2"/>
  <c r="BF1981" i="2"/>
  <c r="T1981" i="2"/>
  <c r="R1981" i="2"/>
  <c r="P1981" i="2"/>
  <c r="BI1979" i="2"/>
  <c r="BH1979" i="2"/>
  <c r="BG1979" i="2"/>
  <c r="BF1979" i="2"/>
  <c r="T1979" i="2"/>
  <c r="R1979" i="2"/>
  <c r="P1979" i="2"/>
  <c r="BI1977" i="2"/>
  <c r="BH1977" i="2"/>
  <c r="BG1977" i="2"/>
  <c r="BF1977" i="2"/>
  <c r="T1977" i="2"/>
  <c r="R1977" i="2"/>
  <c r="P1977" i="2"/>
  <c r="BI1975" i="2"/>
  <c r="BH1975" i="2"/>
  <c r="BG1975" i="2"/>
  <c r="BF1975" i="2"/>
  <c r="T1975" i="2"/>
  <c r="R1975" i="2"/>
  <c r="P1975" i="2"/>
  <c r="BI1973" i="2"/>
  <c r="BH1973" i="2"/>
  <c r="BG1973" i="2"/>
  <c r="BF1973" i="2"/>
  <c r="T1973" i="2"/>
  <c r="R1973" i="2"/>
  <c r="P1973" i="2"/>
  <c r="BI1971" i="2"/>
  <c r="BH1971" i="2"/>
  <c r="BG1971" i="2"/>
  <c r="BF1971" i="2"/>
  <c r="T1971" i="2"/>
  <c r="R1971" i="2"/>
  <c r="P1971" i="2"/>
  <c r="BI1969" i="2"/>
  <c r="BH1969" i="2"/>
  <c r="BG1969" i="2"/>
  <c r="BF1969" i="2"/>
  <c r="T1969" i="2"/>
  <c r="R1969" i="2"/>
  <c r="P1969" i="2"/>
  <c r="BI1967" i="2"/>
  <c r="BH1967" i="2"/>
  <c r="BG1967" i="2"/>
  <c r="BF1967" i="2"/>
  <c r="T1967" i="2"/>
  <c r="R1967" i="2"/>
  <c r="P1967" i="2"/>
  <c r="BI1965" i="2"/>
  <c r="BH1965" i="2"/>
  <c r="BG1965" i="2"/>
  <c r="BF1965" i="2"/>
  <c r="T1965" i="2"/>
  <c r="R1965" i="2"/>
  <c r="P1965" i="2"/>
  <c r="BI1963" i="2"/>
  <c r="BH1963" i="2"/>
  <c r="BG1963" i="2"/>
  <c r="BF1963" i="2"/>
  <c r="T1963" i="2"/>
  <c r="R1963" i="2"/>
  <c r="P1963" i="2"/>
  <c r="BI1961" i="2"/>
  <c r="BH1961" i="2"/>
  <c r="BG1961" i="2"/>
  <c r="BF1961" i="2"/>
  <c r="T1961" i="2"/>
  <c r="R1961" i="2"/>
  <c r="P1961" i="2"/>
  <c r="BI1959" i="2"/>
  <c r="BH1959" i="2"/>
  <c r="BG1959" i="2"/>
  <c r="BF1959" i="2"/>
  <c r="T1959" i="2"/>
  <c r="R1959" i="2"/>
  <c r="P1959" i="2"/>
  <c r="BI1957" i="2"/>
  <c r="BH1957" i="2"/>
  <c r="BG1957" i="2"/>
  <c r="BF1957" i="2"/>
  <c r="T1957" i="2"/>
  <c r="R1957" i="2"/>
  <c r="P1957" i="2"/>
  <c r="BI1955" i="2"/>
  <c r="BH1955" i="2"/>
  <c r="BG1955" i="2"/>
  <c r="BF1955" i="2"/>
  <c r="T1955" i="2"/>
  <c r="R1955" i="2"/>
  <c r="P1955" i="2"/>
  <c r="BI1953" i="2"/>
  <c r="BH1953" i="2"/>
  <c r="BG1953" i="2"/>
  <c r="BF1953" i="2"/>
  <c r="T1953" i="2"/>
  <c r="R1953" i="2"/>
  <c r="P1953" i="2"/>
  <c r="BI1951" i="2"/>
  <c r="BH1951" i="2"/>
  <c r="BG1951" i="2"/>
  <c r="BF1951" i="2"/>
  <c r="T1951" i="2"/>
  <c r="R1951" i="2"/>
  <c r="P1951" i="2"/>
  <c r="BI1949" i="2"/>
  <c r="BH1949" i="2"/>
  <c r="BG1949" i="2"/>
  <c r="BF1949" i="2"/>
  <c r="T1949" i="2"/>
  <c r="R1949" i="2"/>
  <c r="P1949" i="2"/>
  <c r="BI1947" i="2"/>
  <c r="BH1947" i="2"/>
  <c r="BG1947" i="2"/>
  <c r="BF1947" i="2"/>
  <c r="T1947" i="2"/>
  <c r="R1947" i="2"/>
  <c r="P1947" i="2"/>
  <c r="BI1945" i="2"/>
  <c r="BH1945" i="2"/>
  <c r="BG1945" i="2"/>
  <c r="BF1945" i="2"/>
  <c r="T1945" i="2"/>
  <c r="R1945" i="2"/>
  <c r="P1945" i="2"/>
  <c r="BI1943" i="2"/>
  <c r="BH1943" i="2"/>
  <c r="BG1943" i="2"/>
  <c r="BF1943" i="2"/>
  <c r="T1943" i="2"/>
  <c r="R1943" i="2"/>
  <c r="P1943" i="2"/>
  <c r="BI1941" i="2"/>
  <c r="BH1941" i="2"/>
  <c r="BG1941" i="2"/>
  <c r="BF1941" i="2"/>
  <c r="T1941" i="2"/>
  <c r="R1941" i="2"/>
  <c r="P1941" i="2"/>
  <c r="BI1939" i="2"/>
  <c r="BH1939" i="2"/>
  <c r="BG1939" i="2"/>
  <c r="BF1939" i="2"/>
  <c r="T1939" i="2"/>
  <c r="R1939" i="2"/>
  <c r="P1939" i="2"/>
  <c r="BI1937" i="2"/>
  <c r="BH1937" i="2"/>
  <c r="BG1937" i="2"/>
  <c r="BF1937" i="2"/>
  <c r="T1937" i="2"/>
  <c r="R1937" i="2"/>
  <c r="P1937" i="2"/>
  <c r="BI1935" i="2"/>
  <c r="BH1935" i="2"/>
  <c r="BG1935" i="2"/>
  <c r="BF1935" i="2"/>
  <c r="T1935" i="2"/>
  <c r="R1935" i="2"/>
  <c r="P1935" i="2"/>
  <c r="BI1933" i="2"/>
  <c r="BH1933" i="2"/>
  <c r="BG1933" i="2"/>
  <c r="BF1933" i="2"/>
  <c r="T1933" i="2"/>
  <c r="R1933" i="2"/>
  <c r="P1933" i="2"/>
  <c r="BI1931" i="2"/>
  <c r="BH1931" i="2"/>
  <c r="BG1931" i="2"/>
  <c r="BF1931" i="2"/>
  <c r="T1931" i="2"/>
  <c r="R1931" i="2"/>
  <c r="P1931" i="2"/>
  <c r="BI1929" i="2"/>
  <c r="BH1929" i="2"/>
  <c r="BG1929" i="2"/>
  <c r="BF1929" i="2"/>
  <c r="T1929" i="2"/>
  <c r="R1929" i="2"/>
  <c r="P1929" i="2"/>
  <c r="BI1927" i="2"/>
  <c r="BH1927" i="2"/>
  <c r="BG1927" i="2"/>
  <c r="BF1927" i="2"/>
  <c r="T1927" i="2"/>
  <c r="R1927" i="2"/>
  <c r="P1927" i="2"/>
  <c r="BI1925" i="2"/>
  <c r="BH1925" i="2"/>
  <c r="BG1925" i="2"/>
  <c r="BF1925" i="2"/>
  <c r="T1925" i="2"/>
  <c r="R1925" i="2"/>
  <c r="P1925" i="2"/>
  <c r="BI1923" i="2"/>
  <c r="BH1923" i="2"/>
  <c r="BG1923" i="2"/>
  <c r="BF1923" i="2"/>
  <c r="T1923" i="2"/>
  <c r="R1923" i="2"/>
  <c r="P1923" i="2"/>
  <c r="BI1921" i="2"/>
  <c r="BH1921" i="2"/>
  <c r="BG1921" i="2"/>
  <c r="BF1921" i="2"/>
  <c r="T1921" i="2"/>
  <c r="R1921" i="2"/>
  <c r="P1921" i="2"/>
  <c r="BI1919" i="2"/>
  <c r="BH1919" i="2"/>
  <c r="BG1919" i="2"/>
  <c r="BF1919" i="2"/>
  <c r="T1919" i="2"/>
  <c r="R1919" i="2"/>
  <c r="P1919" i="2"/>
  <c r="BI1917" i="2"/>
  <c r="BH1917" i="2"/>
  <c r="BG1917" i="2"/>
  <c r="BF1917" i="2"/>
  <c r="T1917" i="2"/>
  <c r="R1917" i="2"/>
  <c r="P1917" i="2"/>
  <c r="BI1915" i="2"/>
  <c r="BH1915" i="2"/>
  <c r="BG1915" i="2"/>
  <c r="BF1915" i="2"/>
  <c r="T1915" i="2"/>
  <c r="R1915" i="2"/>
  <c r="P1915" i="2"/>
  <c r="BI1913" i="2"/>
  <c r="BH1913" i="2"/>
  <c r="BG1913" i="2"/>
  <c r="BF1913" i="2"/>
  <c r="T1913" i="2"/>
  <c r="R1913" i="2"/>
  <c r="P1913" i="2"/>
  <c r="BI1911" i="2"/>
  <c r="BH1911" i="2"/>
  <c r="BG1911" i="2"/>
  <c r="BF1911" i="2"/>
  <c r="T1911" i="2"/>
  <c r="R1911" i="2"/>
  <c r="P1911" i="2"/>
  <c r="BI1909" i="2"/>
  <c r="BH1909" i="2"/>
  <c r="BG1909" i="2"/>
  <c r="BF1909" i="2"/>
  <c r="T1909" i="2"/>
  <c r="R1909" i="2"/>
  <c r="P1909" i="2"/>
  <c r="BI1907" i="2"/>
  <c r="BH1907" i="2"/>
  <c r="BG1907" i="2"/>
  <c r="BF1907" i="2"/>
  <c r="T1907" i="2"/>
  <c r="R1907" i="2"/>
  <c r="P1907" i="2"/>
  <c r="BI1905" i="2"/>
  <c r="BH1905" i="2"/>
  <c r="BG1905" i="2"/>
  <c r="BF1905" i="2"/>
  <c r="T1905" i="2"/>
  <c r="R1905" i="2"/>
  <c r="P1905" i="2"/>
  <c r="BI1903" i="2"/>
  <c r="BH1903" i="2"/>
  <c r="BG1903" i="2"/>
  <c r="BF1903" i="2"/>
  <c r="T1903" i="2"/>
  <c r="R1903" i="2"/>
  <c r="P1903" i="2"/>
  <c r="BI1901" i="2"/>
  <c r="BH1901" i="2"/>
  <c r="BG1901" i="2"/>
  <c r="BF1901" i="2"/>
  <c r="T1901" i="2"/>
  <c r="R1901" i="2"/>
  <c r="P1901" i="2"/>
  <c r="BI1899" i="2"/>
  <c r="BH1899" i="2"/>
  <c r="BG1899" i="2"/>
  <c r="BF1899" i="2"/>
  <c r="T1899" i="2"/>
  <c r="R1899" i="2"/>
  <c r="P1899" i="2"/>
  <c r="BI1897" i="2"/>
  <c r="BH1897" i="2"/>
  <c r="BG1897" i="2"/>
  <c r="BF1897" i="2"/>
  <c r="T1897" i="2"/>
  <c r="R1897" i="2"/>
  <c r="P1897" i="2"/>
  <c r="BI1895" i="2"/>
  <c r="BH1895" i="2"/>
  <c r="BG1895" i="2"/>
  <c r="BF1895" i="2"/>
  <c r="T1895" i="2"/>
  <c r="R1895" i="2"/>
  <c r="P1895" i="2"/>
  <c r="BI1893" i="2"/>
  <c r="BH1893" i="2"/>
  <c r="BG1893" i="2"/>
  <c r="BF1893" i="2"/>
  <c r="T1893" i="2"/>
  <c r="R1893" i="2"/>
  <c r="P1893" i="2"/>
  <c r="BI1891" i="2"/>
  <c r="BH1891" i="2"/>
  <c r="BG1891" i="2"/>
  <c r="BF1891" i="2"/>
  <c r="T1891" i="2"/>
  <c r="R1891" i="2"/>
  <c r="P1891" i="2"/>
  <c r="BI1889" i="2"/>
  <c r="BH1889" i="2"/>
  <c r="BG1889" i="2"/>
  <c r="BF1889" i="2"/>
  <c r="T1889" i="2"/>
  <c r="R1889" i="2"/>
  <c r="P1889" i="2"/>
  <c r="BI1887" i="2"/>
  <c r="BH1887" i="2"/>
  <c r="BG1887" i="2"/>
  <c r="BF1887" i="2"/>
  <c r="T1887" i="2"/>
  <c r="R1887" i="2"/>
  <c r="P1887" i="2"/>
  <c r="BI1885" i="2"/>
  <c r="BH1885" i="2"/>
  <c r="BG1885" i="2"/>
  <c r="BF1885" i="2"/>
  <c r="T1885" i="2"/>
  <c r="R1885" i="2"/>
  <c r="P1885" i="2"/>
  <c r="BI1883" i="2"/>
  <c r="BH1883" i="2"/>
  <c r="BG1883" i="2"/>
  <c r="BF1883" i="2"/>
  <c r="T1883" i="2"/>
  <c r="R1883" i="2"/>
  <c r="P1883" i="2"/>
  <c r="BI1881" i="2"/>
  <c r="BH1881" i="2"/>
  <c r="BG1881" i="2"/>
  <c r="BF1881" i="2"/>
  <c r="T1881" i="2"/>
  <c r="R1881" i="2"/>
  <c r="P1881" i="2"/>
  <c r="BI1879" i="2"/>
  <c r="BH1879" i="2"/>
  <c r="BG1879" i="2"/>
  <c r="BF1879" i="2"/>
  <c r="T1879" i="2"/>
  <c r="R1879" i="2"/>
  <c r="P1879" i="2"/>
  <c r="BI1877" i="2"/>
  <c r="BH1877" i="2"/>
  <c r="BG1877" i="2"/>
  <c r="BF1877" i="2"/>
  <c r="T1877" i="2"/>
  <c r="R1877" i="2"/>
  <c r="P1877" i="2"/>
  <c r="BI1875" i="2"/>
  <c r="BH1875" i="2"/>
  <c r="BG1875" i="2"/>
  <c r="BF1875" i="2"/>
  <c r="T1875" i="2"/>
  <c r="R1875" i="2"/>
  <c r="P1875" i="2"/>
  <c r="BI1873" i="2"/>
  <c r="BH1873" i="2"/>
  <c r="BG1873" i="2"/>
  <c r="BF1873" i="2"/>
  <c r="T1873" i="2"/>
  <c r="R1873" i="2"/>
  <c r="P1873" i="2"/>
  <c r="BI1871" i="2"/>
  <c r="BH1871" i="2"/>
  <c r="BG1871" i="2"/>
  <c r="BF1871" i="2"/>
  <c r="T1871" i="2"/>
  <c r="R1871" i="2"/>
  <c r="P1871" i="2"/>
  <c r="BI1869" i="2"/>
  <c r="BH1869" i="2"/>
  <c r="BG1869" i="2"/>
  <c r="BF1869" i="2"/>
  <c r="T1869" i="2"/>
  <c r="R1869" i="2"/>
  <c r="P1869" i="2"/>
  <c r="BI1867" i="2"/>
  <c r="BH1867" i="2"/>
  <c r="BG1867" i="2"/>
  <c r="BF1867" i="2"/>
  <c r="T1867" i="2"/>
  <c r="R1867" i="2"/>
  <c r="P1867" i="2"/>
  <c r="BI1865" i="2"/>
  <c r="BH1865" i="2"/>
  <c r="BG1865" i="2"/>
  <c r="BF1865" i="2"/>
  <c r="T1865" i="2"/>
  <c r="R1865" i="2"/>
  <c r="P1865" i="2"/>
  <c r="BI1863" i="2"/>
  <c r="BH1863" i="2"/>
  <c r="BG1863" i="2"/>
  <c r="BF1863" i="2"/>
  <c r="T1863" i="2"/>
  <c r="R1863" i="2"/>
  <c r="P1863" i="2"/>
  <c r="BI1861" i="2"/>
  <c r="BH1861" i="2"/>
  <c r="BG1861" i="2"/>
  <c r="BF1861" i="2"/>
  <c r="T1861" i="2"/>
  <c r="R1861" i="2"/>
  <c r="P1861" i="2"/>
  <c r="BI1859" i="2"/>
  <c r="BH1859" i="2"/>
  <c r="BG1859" i="2"/>
  <c r="BF1859" i="2"/>
  <c r="T1859" i="2"/>
  <c r="R1859" i="2"/>
  <c r="P1859" i="2"/>
  <c r="BI1857" i="2"/>
  <c r="BH1857" i="2"/>
  <c r="BG1857" i="2"/>
  <c r="BF1857" i="2"/>
  <c r="T1857" i="2"/>
  <c r="R1857" i="2"/>
  <c r="P1857" i="2"/>
  <c r="BI1855" i="2"/>
  <c r="BH1855" i="2"/>
  <c r="BG1855" i="2"/>
  <c r="BF1855" i="2"/>
  <c r="T1855" i="2"/>
  <c r="R1855" i="2"/>
  <c r="P1855" i="2"/>
  <c r="BI1853" i="2"/>
  <c r="BH1853" i="2"/>
  <c r="BG1853" i="2"/>
  <c r="BF1853" i="2"/>
  <c r="T1853" i="2"/>
  <c r="R1853" i="2"/>
  <c r="P1853" i="2"/>
  <c r="BI1851" i="2"/>
  <c r="BH1851" i="2"/>
  <c r="BG1851" i="2"/>
  <c r="BF1851" i="2"/>
  <c r="T1851" i="2"/>
  <c r="R1851" i="2"/>
  <c r="P1851" i="2"/>
  <c r="BI1849" i="2"/>
  <c r="BH1849" i="2"/>
  <c r="BG1849" i="2"/>
  <c r="BF1849" i="2"/>
  <c r="T1849" i="2"/>
  <c r="R1849" i="2"/>
  <c r="P1849" i="2"/>
  <c r="BI1847" i="2"/>
  <c r="BH1847" i="2"/>
  <c r="BG1847" i="2"/>
  <c r="BF1847" i="2"/>
  <c r="T1847" i="2"/>
  <c r="R1847" i="2"/>
  <c r="P1847" i="2"/>
  <c r="BI1845" i="2"/>
  <c r="BH1845" i="2"/>
  <c r="BG1845" i="2"/>
  <c r="BF1845" i="2"/>
  <c r="T1845" i="2"/>
  <c r="R1845" i="2"/>
  <c r="P1845" i="2"/>
  <c r="BI1843" i="2"/>
  <c r="BH1843" i="2"/>
  <c r="BG1843" i="2"/>
  <c r="BF1843" i="2"/>
  <c r="T1843" i="2"/>
  <c r="R1843" i="2"/>
  <c r="P1843" i="2"/>
  <c r="BI1841" i="2"/>
  <c r="BH1841" i="2"/>
  <c r="BG1841" i="2"/>
  <c r="BF1841" i="2"/>
  <c r="T1841" i="2"/>
  <c r="R1841" i="2"/>
  <c r="P1841" i="2"/>
  <c r="BI1839" i="2"/>
  <c r="BH1839" i="2"/>
  <c r="BG1839" i="2"/>
  <c r="BF1839" i="2"/>
  <c r="T1839" i="2"/>
  <c r="R1839" i="2"/>
  <c r="P1839" i="2"/>
  <c r="BI1837" i="2"/>
  <c r="BH1837" i="2"/>
  <c r="BG1837" i="2"/>
  <c r="BF1837" i="2"/>
  <c r="T1837" i="2"/>
  <c r="R1837" i="2"/>
  <c r="P1837" i="2"/>
  <c r="BI1835" i="2"/>
  <c r="BH1835" i="2"/>
  <c r="BG1835" i="2"/>
  <c r="BF1835" i="2"/>
  <c r="T1835" i="2"/>
  <c r="R1835" i="2"/>
  <c r="P1835" i="2"/>
  <c r="BI1833" i="2"/>
  <c r="BH1833" i="2"/>
  <c r="BG1833" i="2"/>
  <c r="BF1833" i="2"/>
  <c r="T1833" i="2"/>
  <c r="R1833" i="2"/>
  <c r="P1833" i="2"/>
  <c r="BI1831" i="2"/>
  <c r="BH1831" i="2"/>
  <c r="BG1831" i="2"/>
  <c r="BF1831" i="2"/>
  <c r="T1831" i="2"/>
  <c r="R1831" i="2"/>
  <c r="P1831" i="2"/>
  <c r="BI1829" i="2"/>
  <c r="BH1829" i="2"/>
  <c r="BG1829" i="2"/>
  <c r="BF1829" i="2"/>
  <c r="T1829" i="2"/>
  <c r="R1829" i="2"/>
  <c r="P1829" i="2"/>
  <c r="BI1827" i="2"/>
  <c r="BH1827" i="2"/>
  <c r="BG1827" i="2"/>
  <c r="BF1827" i="2"/>
  <c r="T1827" i="2"/>
  <c r="R1827" i="2"/>
  <c r="P1827" i="2"/>
  <c r="BI1825" i="2"/>
  <c r="BH1825" i="2"/>
  <c r="BG1825" i="2"/>
  <c r="BF1825" i="2"/>
  <c r="T1825" i="2"/>
  <c r="R1825" i="2"/>
  <c r="P1825" i="2"/>
  <c r="BI1823" i="2"/>
  <c r="BH1823" i="2"/>
  <c r="BG1823" i="2"/>
  <c r="BF1823" i="2"/>
  <c r="T1823" i="2"/>
  <c r="R1823" i="2"/>
  <c r="P1823" i="2"/>
  <c r="BI1821" i="2"/>
  <c r="BH1821" i="2"/>
  <c r="BG1821" i="2"/>
  <c r="BF1821" i="2"/>
  <c r="T1821" i="2"/>
  <c r="R1821" i="2"/>
  <c r="P1821" i="2"/>
  <c r="BI1819" i="2"/>
  <c r="BH1819" i="2"/>
  <c r="BG1819" i="2"/>
  <c r="BF1819" i="2"/>
  <c r="T1819" i="2"/>
  <c r="R1819" i="2"/>
  <c r="P1819" i="2"/>
  <c r="BI1817" i="2"/>
  <c r="BH1817" i="2"/>
  <c r="BG1817" i="2"/>
  <c r="BF1817" i="2"/>
  <c r="T1817" i="2"/>
  <c r="R1817" i="2"/>
  <c r="P1817" i="2"/>
  <c r="BI1815" i="2"/>
  <c r="BH1815" i="2"/>
  <c r="BG1815" i="2"/>
  <c r="BF1815" i="2"/>
  <c r="T1815" i="2"/>
  <c r="R1815" i="2"/>
  <c r="P1815" i="2"/>
  <c r="BI1813" i="2"/>
  <c r="BH1813" i="2"/>
  <c r="BG1813" i="2"/>
  <c r="BF1813" i="2"/>
  <c r="T1813" i="2"/>
  <c r="R1813" i="2"/>
  <c r="P1813" i="2"/>
  <c r="BI1811" i="2"/>
  <c r="BH1811" i="2"/>
  <c r="BG1811" i="2"/>
  <c r="BF1811" i="2"/>
  <c r="T1811" i="2"/>
  <c r="R1811" i="2"/>
  <c r="P1811" i="2"/>
  <c r="BI1809" i="2"/>
  <c r="BH1809" i="2"/>
  <c r="BG1809" i="2"/>
  <c r="BF1809" i="2"/>
  <c r="T1809" i="2"/>
  <c r="R1809" i="2"/>
  <c r="P1809" i="2"/>
  <c r="BI1807" i="2"/>
  <c r="BH1807" i="2"/>
  <c r="BG1807" i="2"/>
  <c r="BF1807" i="2"/>
  <c r="T1807" i="2"/>
  <c r="R1807" i="2"/>
  <c r="P1807" i="2"/>
  <c r="BI1805" i="2"/>
  <c r="BH1805" i="2"/>
  <c r="BG1805" i="2"/>
  <c r="BF1805" i="2"/>
  <c r="T1805" i="2"/>
  <c r="R1805" i="2"/>
  <c r="P1805" i="2"/>
  <c r="BI1803" i="2"/>
  <c r="BH1803" i="2"/>
  <c r="BG1803" i="2"/>
  <c r="BF1803" i="2"/>
  <c r="T1803" i="2"/>
  <c r="R1803" i="2"/>
  <c r="P1803" i="2"/>
  <c r="BI1801" i="2"/>
  <c r="BH1801" i="2"/>
  <c r="BG1801" i="2"/>
  <c r="BF1801" i="2"/>
  <c r="T1801" i="2"/>
  <c r="R1801" i="2"/>
  <c r="P1801" i="2"/>
  <c r="BI1799" i="2"/>
  <c r="BH1799" i="2"/>
  <c r="BG1799" i="2"/>
  <c r="BF1799" i="2"/>
  <c r="T1799" i="2"/>
  <c r="R1799" i="2"/>
  <c r="P1799" i="2"/>
  <c r="BI1797" i="2"/>
  <c r="BH1797" i="2"/>
  <c r="BG1797" i="2"/>
  <c r="BF1797" i="2"/>
  <c r="T1797" i="2"/>
  <c r="R1797" i="2"/>
  <c r="P1797" i="2"/>
  <c r="BI1795" i="2"/>
  <c r="BH1795" i="2"/>
  <c r="BG1795" i="2"/>
  <c r="BF1795" i="2"/>
  <c r="T1795" i="2"/>
  <c r="R1795" i="2"/>
  <c r="P1795" i="2"/>
  <c r="BI1793" i="2"/>
  <c r="BH1793" i="2"/>
  <c r="BG1793" i="2"/>
  <c r="BF1793" i="2"/>
  <c r="T1793" i="2"/>
  <c r="R1793" i="2"/>
  <c r="P1793" i="2"/>
  <c r="BI1791" i="2"/>
  <c r="BH1791" i="2"/>
  <c r="BG1791" i="2"/>
  <c r="BF1791" i="2"/>
  <c r="T1791" i="2"/>
  <c r="R1791" i="2"/>
  <c r="P1791" i="2"/>
  <c r="BI1789" i="2"/>
  <c r="BH1789" i="2"/>
  <c r="BG1789" i="2"/>
  <c r="BF1789" i="2"/>
  <c r="T1789" i="2"/>
  <c r="R1789" i="2"/>
  <c r="P1789" i="2"/>
  <c r="BI1787" i="2"/>
  <c r="BH1787" i="2"/>
  <c r="BG1787" i="2"/>
  <c r="BF1787" i="2"/>
  <c r="T1787" i="2"/>
  <c r="R1787" i="2"/>
  <c r="P1787" i="2"/>
  <c r="BI1785" i="2"/>
  <c r="BH1785" i="2"/>
  <c r="BG1785" i="2"/>
  <c r="BF1785" i="2"/>
  <c r="T1785" i="2"/>
  <c r="R1785" i="2"/>
  <c r="P1785" i="2"/>
  <c r="BI1783" i="2"/>
  <c r="BH1783" i="2"/>
  <c r="BG1783" i="2"/>
  <c r="BF1783" i="2"/>
  <c r="T1783" i="2"/>
  <c r="R1783" i="2"/>
  <c r="P1783" i="2"/>
  <c r="BI1781" i="2"/>
  <c r="BH1781" i="2"/>
  <c r="BG1781" i="2"/>
  <c r="BF1781" i="2"/>
  <c r="T1781" i="2"/>
  <c r="R1781" i="2"/>
  <c r="P1781" i="2"/>
  <c r="BI1779" i="2"/>
  <c r="BH1779" i="2"/>
  <c r="BG1779" i="2"/>
  <c r="BF1779" i="2"/>
  <c r="T1779" i="2"/>
  <c r="R1779" i="2"/>
  <c r="P1779" i="2"/>
  <c r="BI1777" i="2"/>
  <c r="BH1777" i="2"/>
  <c r="BG1777" i="2"/>
  <c r="BF1777" i="2"/>
  <c r="T1777" i="2"/>
  <c r="R1777" i="2"/>
  <c r="P1777" i="2"/>
  <c r="BI1775" i="2"/>
  <c r="BH1775" i="2"/>
  <c r="BG1775" i="2"/>
  <c r="BF1775" i="2"/>
  <c r="T1775" i="2"/>
  <c r="R1775" i="2"/>
  <c r="P1775" i="2"/>
  <c r="BI1773" i="2"/>
  <c r="BH1773" i="2"/>
  <c r="BG1773" i="2"/>
  <c r="BF1773" i="2"/>
  <c r="T1773" i="2"/>
  <c r="R1773" i="2"/>
  <c r="P1773" i="2"/>
  <c r="BI1771" i="2"/>
  <c r="BH1771" i="2"/>
  <c r="BG1771" i="2"/>
  <c r="BF1771" i="2"/>
  <c r="T1771" i="2"/>
  <c r="R1771" i="2"/>
  <c r="P1771" i="2"/>
  <c r="BI1769" i="2"/>
  <c r="BH1769" i="2"/>
  <c r="BG1769" i="2"/>
  <c r="BF1769" i="2"/>
  <c r="T1769" i="2"/>
  <c r="R1769" i="2"/>
  <c r="P1769" i="2"/>
  <c r="BI1767" i="2"/>
  <c r="BH1767" i="2"/>
  <c r="BG1767" i="2"/>
  <c r="BF1767" i="2"/>
  <c r="T1767" i="2"/>
  <c r="R1767" i="2"/>
  <c r="P1767" i="2"/>
  <c r="BI1765" i="2"/>
  <c r="BH1765" i="2"/>
  <c r="BG1765" i="2"/>
  <c r="BF1765" i="2"/>
  <c r="T1765" i="2"/>
  <c r="R1765" i="2"/>
  <c r="P1765" i="2"/>
  <c r="BI1763" i="2"/>
  <c r="BH1763" i="2"/>
  <c r="BG1763" i="2"/>
  <c r="BF1763" i="2"/>
  <c r="T1763" i="2"/>
  <c r="R1763" i="2"/>
  <c r="P1763" i="2"/>
  <c r="BI1761" i="2"/>
  <c r="BH1761" i="2"/>
  <c r="BG1761" i="2"/>
  <c r="BF1761" i="2"/>
  <c r="T1761" i="2"/>
  <c r="R1761" i="2"/>
  <c r="P1761" i="2"/>
  <c r="BI1759" i="2"/>
  <c r="BH1759" i="2"/>
  <c r="BG1759" i="2"/>
  <c r="BF1759" i="2"/>
  <c r="T1759" i="2"/>
  <c r="R1759" i="2"/>
  <c r="P1759" i="2"/>
  <c r="BI1757" i="2"/>
  <c r="BH1757" i="2"/>
  <c r="BG1757" i="2"/>
  <c r="BF1757" i="2"/>
  <c r="T1757" i="2"/>
  <c r="R1757" i="2"/>
  <c r="P1757" i="2"/>
  <c r="BI1755" i="2"/>
  <c r="BH1755" i="2"/>
  <c r="BG1755" i="2"/>
  <c r="BF1755" i="2"/>
  <c r="T1755" i="2"/>
  <c r="R1755" i="2"/>
  <c r="P1755" i="2"/>
  <c r="BI1753" i="2"/>
  <c r="BH1753" i="2"/>
  <c r="BG1753" i="2"/>
  <c r="BF1753" i="2"/>
  <c r="T1753" i="2"/>
  <c r="R1753" i="2"/>
  <c r="P1753" i="2"/>
  <c r="BI1751" i="2"/>
  <c r="BH1751" i="2"/>
  <c r="BG1751" i="2"/>
  <c r="BF1751" i="2"/>
  <c r="T1751" i="2"/>
  <c r="R1751" i="2"/>
  <c r="P1751" i="2"/>
  <c r="BI1749" i="2"/>
  <c r="BH1749" i="2"/>
  <c r="BG1749" i="2"/>
  <c r="BF1749" i="2"/>
  <c r="T1749" i="2"/>
  <c r="R1749" i="2"/>
  <c r="P1749" i="2"/>
  <c r="BI1747" i="2"/>
  <c r="BH1747" i="2"/>
  <c r="BG1747" i="2"/>
  <c r="BF1747" i="2"/>
  <c r="T1747" i="2"/>
  <c r="R1747" i="2"/>
  <c r="P1747" i="2"/>
  <c r="BI1745" i="2"/>
  <c r="BH1745" i="2"/>
  <c r="BG1745" i="2"/>
  <c r="BF1745" i="2"/>
  <c r="T1745" i="2"/>
  <c r="R1745" i="2"/>
  <c r="P1745" i="2"/>
  <c r="BI1743" i="2"/>
  <c r="BH1743" i="2"/>
  <c r="BG1743" i="2"/>
  <c r="BF1743" i="2"/>
  <c r="T1743" i="2"/>
  <c r="R1743" i="2"/>
  <c r="P1743" i="2"/>
  <c r="BI1741" i="2"/>
  <c r="BH1741" i="2"/>
  <c r="BG1741" i="2"/>
  <c r="BF1741" i="2"/>
  <c r="T1741" i="2"/>
  <c r="R1741" i="2"/>
  <c r="P1741" i="2"/>
  <c r="BI1739" i="2"/>
  <c r="BH1739" i="2"/>
  <c r="BG1739" i="2"/>
  <c r="BF1739" i="2"/>
  <c r="T1739" i="2"/>
  <c r="R1739" i="2"/>
  <c r="P1739" i="2"/>
  <c r="BI1737" i="2"/>
  <c r="BH1737" i="2"/>
  <c r="BG1737" i="2"/>
  <c r="BF1737" i="2"/>
  <c r="T1737" i="2"/>
  <c r="R1737" i="2"/>
  <c r="P1737" i="2"/>
  <c r="BI1735" i="2"/>
  <c r="BH1735" i="2"/>
  <c r="BG1735" i="2"/>
  <c r="BF1735" i="2"/>
  <c r="T1735" i="2"/>
  <c r="R1735" i="2"/>
  <c r="P1735" i="2"/>
  <c r="BI1733" i="2"/>
  <c r="BH1733" i="2"/>
  <c r="BG1733" i="2"/>
  <c r="BF1733" i="2"/>
  <c r="T1733" i="2"/>
  <c r="R1733" i="2"/>
  <c r="P1733" i="2"/>
  <c r="BI1731" i="2"/>
  <c r="BH1731" i="2"/>
  <c r="BG1731" i="2"/>
  <c r="BF1731" i="2"/>
  <c r="T1731" i="2"/>
  <c r="R1731" i="2"/>
  <c r="P1731" i="2"/>
  <c r="BI1729" i="2"/>
  <c r="BH1729" i="2"/>
  <c r="BG1729" i="2"/>
  <c r="BF1729" i="2"/>
  <c r="T1729" i="2"/>
  <c r="R1729" i="2"/>
  <c r="P1729" i="2"/>
  <c r="BI1727" i="2"/>
  <c r="BH1727" i="2"/>
  <c r="BG1727" i="2"/>
  <c r="BF1727" i="2"/>
  <c r="T1727" i="2"/>
  <c r="R1727" i="2"/>
  <c r="P1727" i="2"/>
  <c r="BI1725" i="2"/>
  <c r="BH1725" i="2"/>
  <c r="BG1725" i="2"/>
  <c r="BF1725" i="2"/>
  <c r="T1725" i="2"/>
  <c r="R1725" i="2"/>
  <c r="P1725" i="2"/>
  <c r="BI1723" i="2"/>
  <c r="BH1723" i="2"/>
  <c r="BG1723" i="2"/>
  <c r="BF1723" i="2"/>
  <c r="T1723" i="2"/>
  <c r="R1723" i="2"/>
  <c r="P1723" i="2"/>
  <c r="BI1721" i="2"/>
  <c r="BH1721" i="2"/>
  <c r="BG1721" i="2"/>
  <c r="BF1721" i="2"/>
  <c r="T1721" i="2"/>
  <c r="R1721" i="2"/>
  <c r="P1721" i="2"/>
  <c r="BI1719" i="2"/>
  <c r="BH1719" i="2"/>
  <c r="BG1719" i="2"/>
  <c r="BF1719" i="2"/>
  <c r="T1719" i="2"/>
  <c r="R1719" i="2"/>
  <c r="P1719" i="2"/>
  <c r="BI1717" i="2"/>
  <c r="BH1717" i="2"/>
  <c r="BG1717" i="2"/>
  <c r="BF1717" i="2"/>
  <c r="T1717" i="2"/>
  <c r="R1717" i="2"/>
  <c r="P1717" i="2"/>
  <c r="BI1715" i="2"/>
  <c r="BH1715" i="2"/>
  <c r="BG1715" i="2"/>
  <c r="BF1715" i="2"/>
  <c r="T1715" i="2"/>
  <c r="R1715" i="2"/>
  <c r="P1715" i="2"/>
  <c r="BI1713" i="2"/>
  <c r="BH1713" i="2"/>
  <c r="BG1713" i="2"/>
  <c r="BF1713" i="2"/>
  <c r="T1713" i="2"/>
  <c r="R1713" i="2"/>
  <c r="P1713" i="2"/>
  <c r="BI1711" i="2"/>
  <c r="BH1711" i="2"/>
  <c r="BG1711" i="2"/>
  <c r="BF1711" i="2"/>
  <c r="T1711" i="2"/>
  <c r="R1711" i="2"/>
  <c r="P1711" i="2"/>
  <c r="BI1709" i="2"/>
  <c r="BH1709" i="2"/>
  <c r="BG1709" i="2"/>
  <c r="BF1709" i="2"/>
  <c r="T1709" i="2"/>
  <c r="R1709" i="2"/>
  <c r="P1709" i="2"/>
  <c r="BI1707" i="2"/>
  <c r="BH1707" i="2"/>
  <c r="BG1707" i="2"/>
  <c r="BF1707" i="2"/>
  <c r="T1707" i="2"/>
  <c r="R1707" i="2"/>
  <c r="P1707" i="2"/>
  <c r="BI1705" i="2"/>
  <c r="BH1705" i="2"/>
  <c r="BG1705" i="2"/>
  <c r="BF1705" i="2"/>
  <c r="T1705" i="2"/>
  <c r="R1705" i="2"/>
  <c r="P1705" i="2"/>
  <c r="BI1703" i="2"/>
  <c r="BH1703" i="2"/>
  <c r="BG1703" i="2"/>
  <c r="BF1703" i="2"/>
  <c r="T1703" i="2"/>
  <c r="R1703" i="2"/>
  <c r="P1703" i="2"/>
  <c r="BI1701" i="2"/>
  <c r="BH1701" i="2"/>
  <c r="BG1701" i="2"/>
  <c r="BF1701" i="2"/>
  <c r="T1701" i="2"/>
  <c r="R1701" i="2"/>
  <c r="P1701" i="2"/>
  <c r="BI1699" i="2"/>
  <c r="BH1699" i="2"/>
  <c r="BG1699" i="2"/>
  <c r="BF1699" i="2"/>
  <c r="T1699" i="2"/>
  <c r="R1699" i="2"/>
  <c r="P1699" i="2"/>
  <c r="BI1697" i="2"/>
  <c r="BH1697" i="2"/>
  <c r="BG1697" i="2"/>
  <c r="BF1697" i="2"/>
  <c r="T1697" i="2"/>
  <c r="R1697" i="2"/>
  <c r="P1697" i="2"/>
  <c r="BI1695" i="2"/>
  <c r="BH1695" i="2"/>
  <c r="BG1695" i="2"/>
  <c r="BF1695" i="2"/>
  <c r="T1695" i="2"/>
  <c r="R1695" i="2"/>
  <c r="P1695" i="2"/>
  <c r="BI1693" i="2"/>
  <c r="BH1693" i="2"/>
  <c r="BG1693" i="2"/>
  <c r="BF1693" i="2"/>
  <c r="T1693" i="2"/>
  <c r="R1693" i="2"/>
  <c r="P1693" i="2"/>
  <c r="BI1691" i="2"/>
  <c r="BH1691" i="2"/>
  <c r="BG1691" i="2"/>
  <c r="BF1691" i="2"/>
  <c r="T1691" i="2"/>
  <c r="R1691" i="2"/>
  <c r="P1691" i="2"/>
  <c r="BI1689" i="2"/>
  <c r="BH1689" i="2"/>
  <c r="BG1689" i="2"/>
  <c r="BF1689" i="2"/>
  <c r="T1689" i="2"/>
  <c r="R1689" i="2"/>
  <c r="P1689" i="2"/>
  <c r="BI1687" i="2"/>
  <c r="BH1687" i="2"/>
  <c r="BG1687" i="2"/>
  <c r="BF1687" i="2"/>
  <c r="T1687" i="2"/>
  <c r="R1687" i="2"/>
  <c r="P1687" i="2"/>
  <c r="BI1685" i="2"/>
  <c r="BH1685" i="2"/>
  <c r="BG1685" i="2"/>
  <c r="BF1685" i="2"/>
  <c r="T1685" i="2"/>
  <c r="R1685" i="2"/>
  <c r="P1685" i="2"/>
  <c r="BI1683" i="2"/>
  <c r="BH1683" i="2"/>
  <c r="BG1683" i="2"/>
  <c r="BF1683" i="2"/>
  <c r="T1683" i="2"/>
  <c r="R1683" i="2"/>
  <c r="P1683" i="2"/>
  <c r="BI1681" i="2"/>
  <c r="BH1681" i="2"/>
  <c r="BG1681" i="2"/>
  <c r="BF1681" i="2"/>
  <c r="T1681" i="2"/>
  <c r="R1681" i="2"/>
  <c r="P1681" i="2"/>
  <c r="BI1679" i="2"/>
  <c r="BH1679" i="2"/>
  <c r="BG1679" i="2"/>
  <c r="BF1679" i="2"/>
  <c r="T1679" i="2"/>
  <c r="R1679" i="2"/>
  <c r="P1679" i="2"/>
  <c r="BI1677" i="2"/>
  <c r="BH1677" i="2"/>
  <c r="BG1677" i="2"/>
  <c r="BF1677" i="2"/>
  <c r="T1677" i="2"/>
  <c r="R1677" i="2"/>
  <c r="P1677" i="2"/>
  <c r="BI1675" i="2"/>
  <c r="BH1675" i="2"/>
  <c r="BG1675" i="2"/>
  <c r="BF1675" i="2"/>
  <c r="T1675" i="2"/>
  <c r="R1675" i="2"/>
  <c r="P1675" i="2"/>
  <c r="BI1673" i="2"/>
  <c r="BH1673" i="2"/>
  <c r="BG1673" i="2"/>
  <c r="BF1673" i="2"/>
  <c r="T1673" i="2"/>
  <c r="R1673" i="2"/>
  <c r="P1673" i="2"/>
  <c r="BI1671" i="2"/>
  <c r="BH1671" i="2"/>
  <c r="BG1671" i="2"/>
  <c r="BF1671" i="2"/>
  <c r="T1671" i="2"/>
  <c r="R1671" i="2"/>
  <c r="P1671" i="2"/>
  <c r="BI1669" i="2"/>
  <c r="BH1669" i="2"/>
  <c r="BG1669" i="2"/>
  <c r="BF1669" i="2"/>
  <c r="T1669" i="2"/>
  <c r="R1669" i="2"/>
  <c r="P1669" i="2"/>
  <c r="BI1667" i="2"/>
  <c r="BH1667" i="2"/>
  <c r="BG1667" i="2"/>
  <c r="BF1667" i="2"/>
  <c r="T1667" i="2"/>
  <c r="R1667" i="2"/>
  <c r="P1667" i="2"/>
  <c r="BI1665" i="2"/>
  <c r="BH1665" i="2"/>
  <c r="BG1665" i="2"/>
  <c r="BF1665" i="2"/>
  <c r="T1665" i="2"/>
  <c r="R1665" i="2"/>
  <c r="P1665" i="2"/>
  <c r="BI1663" i="2"/>
  <c r="BH1663" i="2"/>
  <c r="BG1663" i="2"/>
  <c r="BF1663" i="2"/>
  <c r="T1663" i="2"/>
  <c r="R1663" i="2"/>
  <c r="P1663" i="2"/>
  <c r="BI1661" i="2"/>
  <c r="BH1661" i="2"/>
  <c r="BG1661" i="2"/>
  <c r="BF1661" i="2"/>
  <c r="T1661" i="2"/>
  <c r="R1661" i="2"/>
  <c r="P1661" i="2"/>
  <c r="BI1659" i="2"/>
  <c r="BH1659" i="2"/>
  <c r="BG1659" i="2"/>
  <c r="BF1659" i="2"/>
  <c r="T1659" i="2"/>
  <c r="R1659" i="2"/>
  <c r="P1659" i="2"/>
  <c r="BI1657" i="2"/>
  <c r="BH1657" i="2"/>
  <c r="BG1657" i="2"/>
  <c r="BF1657" i="2"/>
  <c r="T1657" i="2"/>
  <c r="R1657" i="2"/>
  <c r="P1657" i="2"/>
  <c r="BI1655" i="2"/>
  <c r="BH1655" i="2"/>
  <c r="BG1655" i="2"/>
  <c r="BF1655" i="2"/>
  <c r="T1655" i="2"/>
  <c r="R1655" i="2"/>
  <c r="P1655" i="2"/>
  <c r="BI1653" i="2"/>
  <c r="BH1653" i="2"/>
  <c r="BG1653" i="2"/>
  <c r="BF1653" i="2"/>
  <c r="T1653" i="2"/>
  <c r="R1653" i="2"/>
  <c r="P1653" i="2"/>
  <c r="BI1651" i="2"/>
  <c r="BH1651" i="2"/>
  <c r="BG1651" i="2"/>
  <c r="BF1651" i="2"/>
  <c r="T1651" i="2"/>
  <c r="R1651" i="2"/>
  <c r="P1651" i="2"/>
  <c r="BI1649" i="2"/>
  <c r="BH1649" i="2"/>
  <c r="BG1649" i="2"/>
  <c r="BF1649" i="2"/>
  <c r="T1649" i="2"/>
  <c r="R1649" i="2"/>
  <c r="P1649" i="2"/>
  <c r="BI1647" i="2"/>
  <c r="BH1647" i="2"/>
  <c r="BG1647" i="2"/>
  <c r="BF1647" i="2"/>
  <c r="T1647" i="2"/>
  <c r="R1647" i="2"/>
  <c r="P1647" i="2"/>
  <c r="BI1645" i="2"/>
  <c r="BH1645" i="2"/>
  <c r="BG1645" i="2"/>
  <c r="BF1645" i="2"/>
  <c r="T1645" i="2"/>
  <c r="R1645" i="2"/>
  <c r="P1645" i="2"/>
  <c r="BI1643" i="2"/>
  <c r="BH1643" i="2"/>
  <c r="BG1643" i="2"/>
  <c r="BF1643" i="2"/>
  <c r="T1643" i="2"/>
  <c r="R1643" i="2"/>
  <c r="P1643" i="2"/>
  <c r="BI1641" i="2"/>
  <c r="BH1641" i="2"/>
  <c r="BG1641" i="2"/>
  <c r="BF1641" i="2"/>
  <c r="T1641" i="2"/>
  <c r="R1641" i="2"/>
  <c r="P1641" i="2"/>
  <c r="BI1639" i="2"/>
  <c r="BH1639" i="2"/>
  <c r="BG1639" i="2"/>
  <c r="BF1639" i="2"/>
  <c r="T1639" i="2"/>
  <c r="R1639" i="2"/>
  <c r="P1639" i="2"/>
  <c r="BI1637" i="2"/>
  <c r="BH1637" i="2"/>
  <c r="BG1637" i="2"/>
  <c r="BF1637" i="2"/>
  <c r="T1637" i="2"/>
  <c r="R1637" i="2"/>
  <c r="P1637" i="2"/>
  <c r="BI1635" i="2"/>
  <c r="BH1635" i="2"/>
  <c r="BG1635" i="2"/>
  <c r="BF1635" i="2"/>
  <c r="T1635" i="2"/>
  <c r="R1635" i="2"/>
  <c r="P1635" i="2"/>
  <c r="BI1633" i="2"/>
  <c r="BH1633" i="2"/>
  <c r="BG1633" i="2"/>
  <c r="BF1633" i="2"/>
  <c r="T1633" i="2"/>
  <c r="R1633" i="2"/>
  <c r="P1633" i="2"/>
  <c r="BI1631" i="2"/>
  <c r="BH1631" i="2"/>
  <c r="BG1631" i="2"/>
  <c r="BF1631" i="2"/>
  <c r="T1631" i="2"/>
  <c r="R1631" i="2"/>
  <c r="P1631" i="2"/>
  <c r="BI1629" i="2"/>
  <c r="BH1629" i="2"/>
  <c r="BG1629" i="2"/>
  <c r="BF1629" i="2"/>
  <c r="T1629" i="2"/>
  <c r="R1629" i="2"/>
  <c r="P1629" i="2"/>
  <c r="BI1627" i="2"/>
  <c r="BH1627" i="2"/>
  <c r="BG1627" i="2"/>
  <c r="BF1627" i="2"/>
  <c r="T1627" i="2"/>
  <c r="R1627" i="2"/>
  <c r="P1627" i="2"/>
  <c r="BI1625" i="2"/>
  <c r="BH1625" i="2"/>
  <c r="BG1625" i="2"/>
  <c r="BF1625" i="2"/>
  <c r="T1625" i="2"/>
  <c r="R1625" i="2"/>
  <c r="P1625" i="2"/>
  <c r="BI1623" i="2"/>
  <c r="BH1623" i="2"/>
  <c r="BG1623" i="2"/>
  <c r="BF1623" i="2"/>
  <c r="T1623" i="2"/>
  <c r="R1623" i="2"/>
  <c r="P1623" i="2"/>
  <c r="BI1621" i="2"/>
  <c r="BH1621" i="2"/>
  <c r="BG1621" i="2"/>
  <c r="BF1621" i="2"/>
  <c r="T1621" i="2"/>
  <c r="R1621" i="2"/>
  <c r="P1621" i="2"/>
  <c r="BI1619" i="2"/>
  <c r="BH1619" i="2"/>
  <c r="BG1619" i="2"/>
  <c r="BF1619" i="2"/>
  <c r="T1619" i="2"/>
  <c r="R1619" i="2"/>
  <c r="P1619" i="2"/>
  <c r="BI1617" i="2"/>
  <c r="BH1617" i="2"/>
  <c r="BG1617" i="2"/>
  <c r="BF1617" i="2"/>
  <c r="T1617" i="2"/>
  <c r="R1617" i="2"/>
  <c r="P1617" i="2"/>
  <c r="BI1615" i="2"/>
  <c r="BH1615" i="2"/>
  <c r="BG1615" i="2"/>
  <c r="BF1615" i="2"/>
  <c r="T1615" i="2"/>
  <c r="R1615" i="2"/>
  <c r="P1615" i="2"/>
  <c r="BI1613" i="2"/>
  <c r="BH1613" i="2"/>
  <c r="BG1613" i="2"/>
  <c r="BF1613" i="2"/>
  <c r="T1613" i="2"/>
  <c r="R1613" i="2"/>
  <c r="P1613" i="2"/>
  <c r="BI1611" i="2"/>
  <c r="BH1611" i="2"/>
  <c r="BG1611" i="2"/>
  <c r="BF1611" i="2"/>
  <c r="T1611" i="2"/>
  <c r="R1611" i="2"/>
  <c r="P1611" i="2"/>
  <c r="BI1609" i="2"/>
  <c r="BH1609" i="2"/>
  <c r="BG1609" i="2"/>
  <c r="BF1609" i="2"/>
  <c r="T1609" i="2"/>
  <c r="R1609" i="2"/>
  <c r="P1609" i="2"/>
  <c r="BI1607" i="2"/>
  <c r="BH1607" i="2"/>
  <c r="BG1607" i="2"/>
  <c r="BF1607" i="2"/>
  <c r="T1607" i="2"/>
  <c r="R1607" i="2"/>
  <c r="P1607" i="2"/>
  <c r="BI1605" i="2"/>
  <c r="BH1605" i="2"/>
  <c r="BG1605" i="2"/>
  <c r="BF1605" i="2"/>
  <c r="T1605" i="2"/>
  <c r="R1605" i="2"/>
  <c r="P1605" i="2"/>
  <c r="BI1603" i="2"/>
  <c r="BH1603" i="2"/>
  <c r="BG1603" i="2"/>
  <c r="BF1603" i="2"/>
  <c r="T1603" i="2"/>
  <c r="R1603" i="2"/>
  <c r="P1603" i="2"/>
  <c r="BI1601" i="2"/>
  <c r="BH1601" i="2"/>
  <c r="BG1601" i="2"/>
  <c r="BF1601" i="2"/>
  <c r="T1601" i="2"/>
  <c r="R1601" i="2"/>
  <c r="P1601" i="2"/>
  <c r="BI1599" i="2"/>
  <c r="BH1599" i="2"/>
  <c r="BG1599" i="2"/>
  <c r="BF1599" i="2"/>
  <c r="T1599" i="2"/>
  <c r="R1599" i="2"/>
  <c r="P1599" i="2"/>
  <c r="BI1597" i="2"/>
  <c r="BH1597" i="2"/>
  <c r="BG1597" i="2"/>
  <c r="BF1597" i="2"/>
  <c r="T1597" i="2"/>
  <c r="R1597" i="2"/>
  <c r="P1597" i="2"/>
  <c r="BI1595" i="2"/>
  <c r="BH1595" i="2"/>
  <c r="BG1595" i="2"/>
  <c r="BF1595" i="2"/>
  <c r="T1595" i="2"/>
  <c r="R1595" i="2"/>
  <c r="P1595" i="2"/>
  <c r="BI1593" i="2"/>
  <c r="BH1593" i="2"/>
  <c r="BG1593" i="2"/>
  <c r="BF1593" i="2"/>
  <c r="T1593" i="2"/>
  <c r="R1593" i="2"/>
  <c r="P1593" i="2"/>
  <c r="BI1591" i="2"/>
  <c r="BH1591" i="2"/>
  <c r="BG1591" i="2"/>
  <c r="BF1591" i="2"/>
  <c r="T1591" i="2"/>
  <c r="R1591" i="2"/>
  <c r="P1591" i="2"/>
  <c r="BI1589" i="2"/>
  <c r="BH1589" i="2"/>
  <c r="BG1589" i="2"/>
  <c r="BF1589" i="2"/>
  <c r="T1589" i="2"/>
  <c r="R1589" i="2"/>
  <c r="P1589" i="2"/>
  <c r="BI1587" i="2"/>
  <c r="BH1587" i="2"/>
  <c r="BG1587" i="2"/>
  <c r="BF1587" i="2"/>
  <c r="T1587" i="2"/>
  <c r="R1587" i="2"/>
  <c r="P1587" i="2"/>
  <c r="BI1585" i="2"/>
  <c r="BH1585" i="2"/>
  <c r="BG1585" i="2"/>
  <c r="BF1585" i="2"/>
  <c r="T1585" i="2"/>
  <c r="R1585" i="2"/>
  <c r="P1585" i="2"/>
  <c r="BI1583" i="2"/>
  <c r="BH1583" i="2"/>
  <c r="BG1583" i="2"/>
  <c r="BF1583" i="2"/>
  <c r="T1583" i="2"/>
  <c r="R1583" i="2"/>
  <c r="P1583" i="2"/>
  <c r="BI1581" i="2"/>
  <c r="BH1581" i="2"/>
  <c r="BG1581" i="2"/>
  <c r="BF1581" i="2"/>
  <c r="T1581" i="2"/>
  <c r="R1581" i="2"/>
  <c r="P1581" i="2"/>
  <c r="BI1579" i="2"/>
  <c r="BH1579" i="2"/>
  <c r="BG1579" i="2"/>
  <c r="BF1579" i="2"/>
  <c r="T1579" i="2"/>
  <c r="R1579" i="2"/>
  <c r="P1579" i="2"/>
  <c r="BI1577" i="2"/>
  <c r="BH1577" i="2"/>
  <c r="BG1577" i="2"/>
  <c r="BF1577" i="2"/>
  <c r="T1577" i="2"/>
  <c r="R1577" i="2"/>
  <c r="P1577" i="2"/>
  <c r="BI1575" i="2"/>
  <c r="BH1575" i="2"/>
  <c r="BG1575" i="2"/>
  <c r="BF1575" i="2"/>
  <c r="T1575" i="2"/>
  <c r="R1575" i="2"/>
  <c r="P1575" i="2"/>
  <c r="BI1573" i="2"/>
  <c r="BH1573" i="2"/>
  <c r="BG1573" i="2"/>
  <c r="BF1573" i="2"/>
  <c r="T1573" i="2"/>
  <c r="R1573" i="2"/>
  <c r="P1573" i="2"/>
  <c r="BI1571" i="2"/>
  <c r="BH1571" i="2"/>
  <c r="BG1571" i="2"/>
  <c r="BF1571" i="2"/>
  <c r="T1571" i="2"/>
  <c r="R1571" i="2"/>
  <c r="P1571" i="2"/>
  <c r="BI1569" i="2"/>
  <c r="BH1569" i="2"/>
  <c r="BG1569" i="2"/>
  <c r="BF1569" i="2"/>
  <c r="T1569" i="2"/>
  <c r="R1569" i="2"/>
  <c r="P1569" i="2"/>
  <c r="BI1567" i="2"/>
  <c r="BH1567" i="2"/>
  <c r="BG1567" i="2"/>
  <c r="BF1567" i="2"/>
  <c r="T1567" i="2"/>
  <c r="R1567" i="2"/>
  <c r="P1567" i="2"/>
  <c r="BI1565" i="2"/>
  <c r="BH1565" i="2"/>
  <c r="BG1565" i="2"/>
  <c r="BF1565" i="2"/>
  <c r="T1565" i="2"/>
  <c r="R1565" i="2"/>
  <c r="P1565" i="2"/>
  <c r="BI1563" i="2"/>
  <c r="BH1563" i="2"/>
  <c r="BG1563" i="2"/>
  <c r="BF1563" i="2"/>
  <c r="T1563" i="2"/>
  <c r="R1563" i="2"/>
  <c r="P1563" i="2"/>
  <c r="BI1561" i="2"/>
  <c r="BH1561" i="2"/>
  <c r="BG1561" i="2"/>
  <c r="BF1561" i="2"/>
  <c r="T1561" i="2"/>
  <c r="R1561" i="2"/>
  <c r="P1561" i="2"/>
  <c r="BI1559" i="2"/>
  <c r="BH1559" i="2"/>
  <c r="BG1559" i="2"/>
  <c r="BF1559" i="2"/>
  <c r="T1559" i="2"/>
  <c r="R1559" i="2"/>
  <c r="P1559" i="2"/>
  <c r="BI1557" i="2"/>
  <c r="BH1557" i="2"/>
  <c r="BG1557" i="2"/>
  <c r="BF1557" i="2"/>
  <c r="T1557" i="2"/>
  <c r="R1557" i="2"/>
  <c r="P1557" i="2"/>
  <c r="BI1555" i="2"/>
  <c r="BH1555" i="2"/>
  <c r="BG1555" i="2"/>
  <c r="BF1555" i="2"/>
  <c r="T1555" i="2"/>
  <c r="R1555" i="2"/>
  <c r="P1555" i="2"/>
  <c r="BI1553" i="2"/>
  <c r="BH1553" i="2"/>
  <c r="BG1553" i="2"/>
  <c r="BF1553" i="2"/>
  <c r="T1553" i="2"/>
  <c r="R1553" i="2"/>
  <c r="P1553" i="2"/>
  <c r="BI1551" i="2"/>
  <c r="BH1551" i="2"/>
  <c r="BG1551" i="2"/>
  <c r="BF1551" i="2"/>
  <c r="T1551" i="2"/>
  <c r="R1551" i="2"/>
  <c r="P1551" i="2"/>
  <c r="BI1549" i="2"/>
  <c r="BH1549" i="2"/>
  <c r="BG1549" i="2"/>
  <c r="BF1549" i="2"/>
  <c r="T1549" i="2"/>
  <c r="R1549" i="2"/>
  <c r="P1549" i="2"/>
  <c r="BI1547" i="2"/>
  <c r="BH1547" i="2"/>
  <c r="BG1547" i="2"/>
  <c r="BF1547" i="2"/>
  <c r="T1547" i="2"/>
  <c r="R1547" i="2"/>
  <c r="P1547" i="2"/>
  <c r="BI1545" i="2"/>
  <c r="BH1545" i="2"/>
  <c r="BG1545" i="2"/>
  <c r="BF1545" i="2"/>
  <c r="T1545" i="2"/>
  <c r="R1545" i="2"/>
  <c r="P1545" i="2"/>
  <c r="BI1543" i="2"/>
  <c r="BH1543" i="2"/>
  <c r="BG1543" i="2"/>
  <c r="BF1543" i="2"/>
  <c r="T1543" i="2"/>
  <c r="R1543" i="2"/>
  <c r="P1543" i="2"/>
  <c r="BI1541" i="2"/>
  <c r="BH1541" i="2"/>
  <c r="BG1541" i="2"/>
  <c r="BF1541" i="2"/>
  <c r="T1541" i="2"/>
  <c r="R1541" i="2"/>
  <c r="P1541" i="2"/>
  <c r="BI1539" i="2"/>
  <c r="BH1539" i="2"/>
  <c r="BG1539" i="2"/>
  <c r="BF1539" i="2"/>
  <c r="T1539" i="2"/>
  <c r="R1539" i="2"/>
  <c r="P1539" i="2"/>
  <c r="BI1537" i="2"/>
  <c r="BH1537" i="2"/>
  <c r="BG1537" i="2"/>
  <c r="BF1537" i="2"/>
  <c r="T1537" i="2"/>
  <c r="R1537" i="2"/>
  <c r="P1537" i="2"/>
  <c r="BI1535" i="2"/>
  <c r="BH1535" i="2"/>
  <c r="BG1535" i="2"/>
  <c r="BF1535" i="2"/>
  <c r="T1535" i="2"/>
  <c r="R1535" i="2"/>
  <c r="P1535" i="2"/>
  <c r="BI1533" i="2"/>
  <c r="BH1533" i="2"/>
  <c r="BG1533" i="2"/>
  <c r="BF1533" i="2"/>
  <c r="T1533" i="2"/>
  <c r="R1533" i="2"/>
  <c r="P1533" i="2"/>
  <c r="BI1531" i="2"/>
  <c r="BH1531" i="2"/>
  <c r="BG1531" i="2"/>
  <c r="BF1531" i="2"/>
  <c r="T1531" i="2"/>
  <c r="R1531" i="2"/>
  <c r="P1531" i="2"/>
  <c r="BI1529" i="2"/>
  <c r="BH1529" i="2"/>
  <c r="BG1529" i="2"/>
  <c r="BF1529" i="2"/>
  <c r="T1529" i="2"/>
  <c r="R1529" i="2"/>
  <c r="P1529" i="2"/>
  <c r="BI1527" i="2"/>
  <c r="BH1527" i="2"/>
  <c r="BG1527" i="2"/>
  <c r="BF1527" i="2"/>
  <c r="T1527" i="2"/>
  <c r="R1527" i="2"/>
  <c r="P1527" i="2"/>
  <c r="BI1525" i="2"/>
  <c r="BH1525" i="2"/>
  <c r="BG1525" i="2"/>
  <c r="BF1525" i="2"/>
  <c r="T1525" i="2"/>
  <c r="R1525" i="2"/>
  <c r="P1525" i="2"/>
  <c r="BI1523" i="2"/>
  <c r="BH1523" i="2"/>
  <c r="BG1523" i="2"/>
  <c r="BF1523" i="2"/>
  <c r="T1523" i="2"/>
  <c r="R1523" i="2"/>
  <c r="P1523" i="2"/>
  <c r="BI1521" i="2"/>
  <c r="BH1521" i="2"/>
  <c r="BG1521" i="2"/>
  <c r="BF1521" i="2"/>
  <c r="T1521" i="2"/>
  <c r="R1521" i="2"/>
  <c r="P1521" i="2"/>
  <c r="BI1519" i="2"/>
  <c r="BH1519" i="2"/>
  <c r="BG1519" i="2"/>
  <c r="BF1519" i="2"/>
  <c r="T1519" i="2"/>
  <c r="R1519" i="2"/>
  <c r="P1519" i="2"/>
  <c r="BI1517" i="2"/>
  <c r="BH1517" i="2"/>
  <c r="BG1517" i="2"/>
  <c r="BF1517" i="2"/>
  <c r="T1517" i="2"/>
  <c r="R1517" i="2"/>
  <c r="P1517" i="2"/>
  <c r="BI1515" i="2"/>
  <c r="BH1515" i="2"/>
  <c r="BG1515" i="2"/>
  <c r="BF1515" i="2"/>
  <c r="T1515" i="2"/>
  <c r="R1515" i="2"/>
  <c r="P1515" i="2"/>
  <c r="BI1513" i="2"/>
  <c r="BH1513" i="2"/>
  <c r="BG1513" i="2"/>
  <c r="BF1513" i="2"/>
  <c r="T1513" i="2"/>
  <c r="R1513" i="2"/>
  <c r="P1513" i="2"/>
  <c r="BI1511" i="2"/>
  <c r="BH1511" i="2"/>
  <c r="BG1511" i="2"/>
  <c r="BF1511" i="2"/>
  <c r="T1511" i="2"/>
  <c r="R1511" i="2"/>
  <c r="P1511" i="2"/>
  <c r="BI1509" i="2"/>
  <c r="BH1509" i="2"/>
  <c r="BG1509" i="2"/>
  <c r="BF1509" i="2"/>
  <c r="T1509" i="2"/>
  <c r="R1509" i="2"/>
  <c r="P1509" i="2"/>
  <c r="BI1507" i="2"/>
  <c r="BH1507" i="2"/>
  <c r="BG1507" i="2"/>
  <c r="BF1507" i="2"/>
  <c r="T1507" i="2"/>
  <c r="R1507" i="2"/>
  <c r="P1507" i="2"/>
  <c r="BI1505" i="2"/>
  <c r="BH1505" i="2"/>
  <c r="BG1505" i="2"/>
  <c r="BF1505" i="2"/>
  <c r="T1505" i="2"/>
  <c r="R1505" i="2"/>
  <c r="P1505" i="2"/>
  <c r="BI1503" i="2"/>
  <c r="BH1503" i="2"/>
  <c r="BG1503" i="2"/>
  <c r="BF1503" i="2"/>
  <c r="T1503" i="2"/>
  <c r="R1503" i="2"/>
  <c r="P1503" i="2"/>
  <c r="BI1501" i="2"/>
  <c r="BH1501" i="2"/>
  <c r="BG1501" i="2"/>
  <c r="BF1501" i="2"/>
  <c r="T1501" i="2"/>
  <c r="R1501" i="2"/>
  <c r="P1501" i="2"/>
  <c r="BI1499" i="2"/>
  <c r="BH1499" i="2"/>
  <c r="BG1499" i="2"/>
  <c r="BF1499" i="2"/>
  <c r="T1499" i="2"/>
  <c r="R1499" i="2"/>
  <c r="P1499" i="2"/>
  <c r="BI1497" i="2"/>
  <c r="BH1497" i="2"/>
  <c r="BG1497" i="2"/>
  <c r="BF1497" i="2"/>
  <c r="T1497" i="2"/>
  <c r="R1497" i="2"/>
  <c r="P1497" i="2"/>
  <c r="BI1495" i="2"/>
  <c r="BH1495" i="2"/>
  <c r="BG1495" i="2"/>
  <c r="BF1495" i="2"/>
  <c r="T1495" i="2"/>
  <c r="R1495" i="2"/>
  <c r="P1495" i="2"/>
  <c r="BI1493" i="2"/>
  <c r="BH1493" i="2"/>
  <c r="BG1493" i="2"/>
  <c r="BF1493" i="2"/>
  <c r="T1493" i="2"/>
  <c r="R1493" i="2"/>
  <c r="P1493" i="2"/>
  <c r="BI1491" i="2"/>
  <c r="BH1491" i="2"/>
  <c r="BG1491" i="2"/>
  <c r="BF1491" i="2"/>
  <c r="T1491" i="2"/>
  <c r="R1491" i="2"/>
  <c r="P1491" i="2"/>
  <c r="BI1489" i="2"/>
  <c r="BH1489" i="2"/>
  <c r="BG1489" i="2"/>
  <c r="BF1489" i="2"/>
  <c r="T1489" i="2"/>
  <c r="R1489" i="2"/>
  <c r="P1489" i="2"/>
  <c r="BI1487" i="2"/>
  <c r="BH1487" i="2"/>
  <c r="BG1487" i="2"/>
  <c r="BF1487" i="2"/>
  <c r="T1487" i="2"/>
  <c r="R1487" i="2"/>
  <c r="P1487" i="2"/>
  <c r="BI1485" i="2"/>
  <c r="BH1485" i="2"/>
  <c r="BG1485" i="2"/>
  <c r="BF1485" i="2"/>
  <c r="T1485" i="2"/>
  <c r="R1485" i="2"/>
  <c r="P1485" i="2"/>
  <c r="BI1483" i="2"/>
  <c r="BH1483" i="2"/>
  <c r="BG1483" i="2"/>
  <c r="BF1483" i="2"/>
  <c r="T1483" i="2"/>
  <c r="R1483" i="2"/>
  <c r="P1483" i="2"/>
  <c r="BI1481" i="2"/>
  <c r="BH1481" i="2"/>
  <c r="BG1481" i="2"/>
  <c r="BF1481" i="2"/>
  <c r="T1481" i="2"/>
  <c r="R1481" i="2"/>
  <c r="P1481" i="2"/>
  <c r="BI1479" i="2"/>
  <c r="BH1479" i="2"/>
  <c r="BG1479" i="2"/>
  <c r="BF1479" i="2"/>
  <c r="T1479" i="2"/>
  <c r="R1479" i="2"/>
  <c r="P1479" i="2"/>
  <c r="BI1477" i="2"/>
  <c r="BH1477" i="2"/>
  <c r="BG1477" i="2"/>
  <c r="BF1477" i="2"/>
  <c r="T1477" i="2"/>
  <c r="R1477" i="2"/>
  <c r="P1477" i="2"/>
  <c r="BI1475" i="2"/>
  <c r="BH1475" i="2"/>
  <c r="BG1475" i="2"/>
  <c r="BF1475" i="2"/>
  <c r="T1475" i="2"/>
  <c r="R1475" i="2"/>
  <c r="P1475" i="2"/>
  <c r="BI1473" i="2"/>
  <c r="BH1473" i="2"/>
  <c r="BG1473" i="2"/>
  <c r="BF1473" i="2"/>
  <c r="T1473" i="2"/>
  <c r="R1473" i="2"/>
  <c r="P1473" i="2"/>
  <c r="BI1471" i="2"/>
  <c r="BH1471" i="2"/>
  <c r="BG1471" i="2"/>
  <c r="BF1471" i="2"/>
  <c r="T1471" i="2"/>
  <c r="R1471" i="2"/>
  <c r="P1471" i="2"/>
  <c r="BI1469" i="2"/>
  <c r="BH1469" i="2"/>
  <c r="BG1469" i="2"/>
  <c r="BF1469" i="2"/>
  <c r="T1469" i="2"/>
  <c r="R1469" i="2"/>
  <c r="P1469" i="2"/>
  <c r="BI1467" i="2"/>
  <c r="BH1467" i="2"/>
  <c r="BG1467" i="2"/>
  <c r="BF1467" i="2"/>
  <c r="T1467" i="2"/>
  <c r="R1467" i="2"/>
  <c r="P1467" i="2"/>
  <c r="BI1465" i="2"/>
  <c r="BH1465" i="2"/>
  <c r="BG1465" i="2"/>
  <c r="BF1465" i="2"/>
  <c r="T1465" i="2"/>
  <c r="R1465" i="2"/>
  <c r="P1465" i="2"/>
  <c r="BI1463" i="2"/>
  <c r="BH1463" i="2"/>
  <c r="BG1463" i="2"/>
  <c r="BF1463" i="2"/>
  <c r="T1463" i="2"/>
  <c r="R1463" i="2"/>
  <c r="P1463" i="2"/>
  <c r="BI1461" i="2"/>
  <c r="BH1461" i="2"/>
  <c r="BG1461" i="2"/>
  <c r="BF1461" i="2"/>
  <c r="T1461" i="2"/>
  <c r="R1461" i="2"/>
  <c r="P1461" i="2"/>
  <c r="BI1459" i="2"/>
  <c r="BH1459" i="2"/>
  <c r="BG1459" i="2"/>
  <c r="BF1459" i="2"/>
  <c r="T1459" i="2"/>
  <c r="R1459" i="2"/>
  <c r="P1459" i="2"/>
  <c r="BI1457" i="2"/>
  <c r="BH1457" i="2"/>
  <c r="BG1457" i="2"/>
  <c r="BF1457" i="2"/>
  <c r="T1457" i="2"/>
  <c r="R1457" i="2"/>
  <c r="P1457" i="2"/>
  <c r="BI1455" i="2"/>
  <c r="BH1455" i="2"/>
  <c r="BG1455" i="2"/>
  <c r="BF1455" i="2"/>
  <c r="T1455" i="2"/>
  <c r="R1455" i="2"/>
  <c r="P1455" i="2"/>
  <c r="BI1453" i="2"/>
  <c r="BH1453" i="2"/>
  <c r="BG1453" i="2"/>
  <c r="BF1453" i="2"/>
  <c r="T1453" i="2"/>
  <c r="R1453" i="2"/>
  <c r="P1453" i="2"/>
  <c r="BI1451" i="2"/>
  <c r="BH1451" i="2"/>
  <c r="BG1451" i="2"/>
  <c r="BF1451" i="2"/>
  <c r="T1451" i="2"/>
  <c r="R1451" i="2"/>
  <c r="P1451" i="2"/>
  <c r="BI1449" i="2"/>
  <c r="BH1449" i="2"/>
  <c r="BG1449" i="2"/>
  <c r="BF1449" i="2"/>
  <c r="T1449" i="2"/>
  <c r="R1449" i="2"/>
  <c r="P1449" i="2"/>
  <c r="BI1447" i="2"/>
  <c r="BH1447" i="2"/>
  <c r="BG1447" i="2"/>
  <c r="BF1447" i="2"/>
  <c r="T1447" i="2"/>
  <c r="R1447" i="2"/>
  <c r="P1447" i="2"/>
  <c r="BI1445" i="2"/>
  <c r="BH1445" i="2"/>
  <c r="BG1445" i="2"/>
  <c r="BF1445" i="2"/>
  <c r="T1445" i="2"/>
  <c r="R1445" i="2"/>
  <c r="P1445" i="2"/>
  <c r="BI1443" i="2"/>
  <c r="BH1443" i="2"/>
  <c r="BG1443" i="2"/>
  <c r="BF1443" i="2"/>
  <c r="T1443" i="2"/>
  <c r="R1443" i="2"/>
  <c r="P1443" i="2"/>
  <c r="BI1441" i="2"/>
  <c r="BH1441" i="2"/>
  <c r="BG1441" i="2"/>
  <c r="BF1441" i="2"/>
  <c r="T1441" i="2"/>
  <c r="R1441" i="2"/>
  <c r="P1441" i="2"/>
  <c r="BI1439" i="2"/>
  <c r="BH1439" i="2"/>
  <c r="BG1439" i="2"/>
  <c r="BF1439" i="2"/>
  <c r="T1439" i="2"/>
  <c r="R1439" i="2"/>
  <c r="P1439" i="2"/>
  <c r="BI1437" i="2"/>
  <c r="BH1437" i="2"/>
  <c r="BG1437" i="2"/>
  <c r="BF1437" i="2"/>
  <c r="T1437" i="2"/>
  <c r="R1437" i="2"/>
  <c r="P1437" i="2"/>
  <c r="BI1435" i="2"/>
  <c r="BH1435" i="2"/>
  <c r="BG1435" i="2"/>
  <c r="BF1435" i="2"/>
  <c r="T1435" i="2"/>
  <c r="R1435" i="2"/>
  <c r="P1435" i="2"/>
  <c r="BI1433" i="2"/>
  <c r="BH1433" i="2"/>
  <c r="BG1433" i="2"/>
  <c r="BF1433" i="2"/>
  <c r="T1433" i="2"/>
  <c r="R1433" i="2"/>
  <c r="P1433" i="2"/>
  <c r="BI1431" i="2"/>
  <c r="BH1431" i="2"/>
  <c r="BG1431" i="2"/>
  <c r="BF1431" i="2"/>
  <c r="T1431" i="2"/>
  <c r="R1431" i="2"/>
  <c r="P1431" i="2"/>
  <c r="BI1429" i="2"/>
  <c r="BH1429" i="2"/>
  <c r="BG1429" i="2"/>
  <c r="BF1429" i="2"/>
  <c r="T1429" i="2"/>
  <c r="R1429" i="2"/>
  <c r="P1429" i="2"/>
  <c r="BI1427" i="2"/>
  <c r="BH1427" i="2"/>
  <c r="BG1427" i="2"/>
  <c r="BF1427" i="2"/>
  <c r="T1427" i="2"/>
  <c r="R1427" i="2"/>
  <c r="P1427" i="2"/>
  <c r="BI1425" i="2"/>
  <c r="BH1425" i="2"/>
  <c r="BG1425" i="2"/>
  <c r="BF1425" i="2"/>
  <c r="T1425" i="2"/>
  <c r="R1425" i="2"/>
  <c r="P1425" i="2"/>
  <c r="BI1423" i="2"/>
  <c r="BH1423" i="2"/>
  <c r="BG1423" i="2"/>
  <c r="BF1423" i="2"/>
  <c r="T1423" i="2"/>
  <c r="R1423" i="2"/>
  <c r="P1423" i="2"/>
  <c r="BI1421" i="2"/>
  <c r="BH1421" i="2"/>
  <c r="BG1421" i="2"/>
  <c r="BF1421" i="2"/>
  <c r="T1421" i="2"/>
  <c r="R1421" i="2"/>
  <c r="P1421" i="2"/>
  <c r="BI1419" i="2"/>
  <c r="BH1419" i="2"/>
  <c r="BG1419" i="2"/>
  <c r="BF1419" i="2"/>
  <c r="T1419" i="2"/>
  <c r="R1419" i="2"/>
  <c r="P1419" i="2"/>
  <c r="BI1417" i="2"/>
  <c r="BH1417" i="2"/>
  <c r="BG1417" i="2"/>
  <c r="BF1417" i="2"/>
  <c r="T1417" i="2"/>
  <c r="R1417" i="2"/>
  <c r="P1417" i="2"/>
  <c r="BI1415" i="2"/>
  <c r="BH1415" i="2"/>
  <c r="BG1415" i="2"/>
  <c r="BF1415" i="2"/>
  <c r="T1415" i="2"/>
  <c r="R1415" i="2"/>
  <c r="P1415" i="2"/>
  <c r="BI1413" i="2"/>
  <c r="BH1413" i="2"/>
  <c r="BG1413" i="2"/>
  <c r="BF1413" i="2"/>
  <c r="T1413" i="2"/>
  <c r="R1413" i="2"/>
  <c r="P1413" i="2"/>
  <c r="BI1411" i="2"/>
  <c r="BH1411" i="2"/>
  <c r="BG1411" i="2"/>
  <c r="BF1411" i="2"/>
  <c r="T1411" i="2"/>
  <c r="R1411" i="2"/>
  <c r="P1411" i="2"/>
  <c r="BI1409" i="2"/>
  <c r="BH1409" i="2"/>
  <c r="BG1409" i="2"/>
  <c r="BF1409" i="2"/>
  <c r="T1409" i="2"/>
  <c r="R1409" i="2"/>
  <c r="P1409" i="2"/>
  <c r="BI1407" i="2"/>
  <c r="BH1407" i="2"/>
  <c r="BG1407" i="2"/>
  <c r="BF1407" i="2"/>
  <c r="T1407" i="2"/>
  <c r="R1407" i="2"/>
  <c r="P1407" i="2"/>
  <c r="BI1405" i="2"/>
  <c r="BH1405" i="2"/>
  <c r="BG1405" i="2"/>
  <c r="BF1405" i="2"/>
  <c r="T1405" i="2"/>
  <c r="R1405" i="2"/>
  <c r="P1405" i="2"/>
  <c r="BI1403" i="2"/>
  <c r="BH1403" i="2"/>
  <c r="BG1403" i="2"/>
  <c r="BF1403" i="2"/>
  <c r="T1403" i="2"/>
  <c r="R1403" i="2"/>
  <c r="P1403" i="2"/>
  <c r="BI1401" i="2"/>
  <c r="BH1401" i="2"/>
  <c r="BG1401" i="2"/>
  <c r="BF1401" i="2"/>
  <c r="T1401" i="2"/>
  <c r="R1401" i="2"/>
  <c r="P1401" i="2"/>
  <c r="BI1399" i="2"/>
  <c r="BH1399" i="2"/>
  <c r="BG1399" i="2"/>
  <c r="BF1399" i="2"/>
  <c r="T1399" i="2"/>
  <c r="R1399" i="2"/>
  <c r="P1399" i="2"/>
  <c r="BI1397" i="2"/>
  <c r="BH1397" i="2"/>
  <c r="BG1397" i="2"/>
  <c r="BF1397" i="2"/>
  <c r="T1397" i="2"/>
  <c r="R1397" i="2"/>
  <c r="P1397" i="2"/>
  <c r="BI1395" i="2"/>
  <c r="BH1395" i="2"/>
  <c r="BG1395" i="2"/>
  <c r="BF1395" i="2"/>
  <c r="T1395" i="2"/>
  <c r="R1395" i="2"/>
  <c r="P1395" i="2"/>
  <c r="BI1393" i="2"/>
  <c r="BH1393" i="2"/>
  <c r="BG1393" i="2"/>
  <c r="BF1393" i="2"/>
  <c r="T1393" i="2"/>
  <c r="R1393" i="2"/>
  <c r="P1393" i="2"/>
  <c r="BI1391" i="2"/>
  <c r="BH1391" i="2"/>
  <c r="BG1391" i="2"/>
  <c r="BF1391" i="2"/>
  <c r="T1391" i="2"/>
  <c r="R1391" i="2"/>
  <c r="P1391" i="2"/>
  <c r="BI1389" i="2"/>
  <c r="BH1389" i="2"/>
  <c r="BG1389" i="2"/>
  <c r="BF1389" i="2"/>
  <c r="T1389" i="2"/>
  <c r="R1389" i="2"/>
  <c r="P1389" i="2"/>
  <c r="BI1387" i="2"/>
  <c r="BH1387" i="2"/>
  <c r="BG1387" i="2"/>
  <c r="BF1387" i="2"/>
  <c r="T1387" i="2"/>
  <c r="R1387" i="2"/>
  <c r="P1387" i="2"/>
  <c r="BI1385" i="2"/>
  <c r="BH1385" i="2"/>
  <c r="BG1385" i="2"/>
  <c r="BF1385" i="2"/>
  <c r="T1385" i="2"/>
  <c r="R1385" i="2"/>
  <c r="P1385" i="2"/>
  <c r="BI1383" i="2"/>
  <c r="BH1383" i="2"/>
  <c r="BG1383" i="2"/>
  <c r="BF1383" i="2"/>
  <c r="T1383" i="2"/>
  <c r="R1383" i="2"/>
  <c r="P1383" i="2"/>
  <c r="BI1381" i="2"/>
  <c r="BH1381" i="2"/>
  <c r="BG1381" i="2"/>
  <c r="BF1381" i="2"/>
  <c r="T1381" i="2"/>
  <c r="R1381" i="2"/>
  <c r="P1381" i="2"/>
  <c r="BI1379" i="2"/>
  <c r="BH1379" i="2"/>
  <c r="BG1379" i="2"/>
  <c r="BF1379" i="2"/>
  <c r="T1379" i="2"/>
  <c r="R1379" i="2"/>
  <c r="P1379" i="2"/>
  <c r="BI1377" i="2"/>
  <c r="BH1377" i="2"/>
  <c r="BG1377" i="2"/>
  <c r="BF1377" i="2"/>
  <c r="T1377" i="2"/>
  <c r="R1377" i="2"/>
  <c r="P1377" i="2"/>
  <c r="BI1375" i="2"/>
  <c r="BH1375" i="2"/>
  <c r="BG1375" i="2"/>
  <c r="BF1375" i="2"/>
  <c r="T1375" i="2"/>
  <c r="R1375" i="2"/>
  <c r="P1375" i="2"/>
  <c r="BI1373" i="2"/>
  <c r="BH1373" i="2"/>
  <c r="BG1373" i="2"/>
  <c r="BF1373" i="2"/>
  <c r="T1373" i="2"/>
  <c r="R1373" i="2"/>
  <c r="P1373" i="2"/>
  <c r="BI1371" i="2"/>
  <c r="BH1371" i="2"/>
  <c r="BG1371" i="2"/>
  <c r="BF1371" i="2"/>
  <c r="T1371" i="2"/>
  <c r="R1371" i="2"/>
  <c r="P1371" i="2"/>
  <c r="BI1369" i="2"/>
  <c r="BH1369" i="2"/>
  <c r="BG1369" i="2"/>
  <c r="BF1369" i="2"/>
  <c r="T1369" i="2"/>
  <c r="R1369" i="2"/>
  <c r="P1369" i="2"/>
  <c r="BI1367" i="2"/>
  <c r="BH1367" i="2"/>
  <c r="BG1367" i="2"/>
  <c r="BF1367" i="2"/>
  <c r="T1367" i="2"/>
  <c r="R1367" i="2"/>
  <c r="P1367" i="2"/>
  <c r="BI1365" i="2"/>
  <c r="BH1365" i="2"/>
  <c r="BG1365" i="2"/>
  <c r="BF1365" i="2"/>
  <c r="T1365" i="2"/>
  <c r="R1365" i="2"/>
  <c r="P1365" i="2"/>
  <c r="BI1363" i="2"/>
  <c r="BH1363" i="2"/>
  <c r="BG1363" i="2"/>
  <c r="BF1363" i="2"/>
  <c r="T1363" i="2"/>
  <c r="R1363" i="2"/>
  <c r="P1363" i="2"/>
  <c r="BI1361" i="2"/>
  <c r="BH1361" i="2"/>
  <c r="BG1361" i="2"/>
  <c r="BF1361" i="2"/>
  <c r="T1361" i="2"/>
  <c r="R1361" i="2"/>
  <c r="P1361" i="2"/>
  <c r="BI1359" i="2"/>
  <c r="BH1359" i="2"/>
  <c r="BG1359" i="2"/>
  <c r="BF1359" i="2"/>
  <c r="T1359" i="2"/>
  <c r="R1359" i="2"/>
  <c r="P1359" i="2"/>
  <c r="BI1357" i="2"/>
  <c r="BH1357" i="2"/>
  <c r="BG1357" i="2"/>
  <c r="BF1357" i="2"/>
  <c r="T1357" i="2"/>
  <c r="R1357" i="2"/>
  <c r="P1357" i="2"/>
  <c r="BI1355" i="2"/>
  <c r="BH1355" i="2"/>
  <c r="BG1355" i="2"/>
  <c r="BF1355" i="2"/>
  <c r="T1355" i="2"/>
  <c r="R1355" i="2"/>
  <c r="P1355" i="2"/>
  <c r="BI1353" i="2"/>
  <c r="BH1353" i="2"/>
  <c r="BG1353" i="2"/>
  <c r="BF1353" i="2"/>
  <c r="T1353" i="2"/>
  <c r="R1353" i="2"/>
  <c r="P1353" i="2"/>
  <c r="BI1351" i="2"/>
  <c r="BH1351" i="2"/>
  <c r="BG1351" i="2"/>
  <c r="BF1351" i="2"/>
  <c r="T1351" i="2"/>
  <c r="R1351" i="2"/>
  <c r="P1351" i="2"/>
  <c r="BI1349" i="2"/>
  <c r="BH1349" i="2"/>
  <c r="BG1349" i="2"/>
  <c r="BF1349" i="2"/>
  <c r="T1349" i="2"/>
  <c r="R1349" i="2"/>
  <c r="P1349" i="2"/>
  <c r="BI1347" i="2"/>
  <c r="BH1347" i="2"/>
  <c r="BG1347" i="2"/>
  <c r="BF1347" i="2"/>
  <c r="T1347" i="2"/>
  <c r="R1347" i="2"/>
  <c r="P1347" i="2"/>
  <c r="BI1345" i="2"/>
  <c r="BH1345" i="2"/>
  <c r="BG1345" i="2"/>
  <c r="BF1345" i="2"/>
  <c r="T1345" i="2"/>
  <c r="R1345" i="2"/>
  <c r="P1345" i="2"/>
  <c r="BI1343" i="2"/>
  <c r="BH1343" i="2"/>
  <c r="BG1343" i="2"/>
  <c r="BF1343" i="2"/>
  <c r="T1343" i="2"/>
  <c r="R1343" i="2"/>
  <c r="P1343" i="2"/>
  <c r="BI1341" i="2"/>
  <c r="BH1341" i="2"/>
  <c r="BG1341" i="2"/>
  <c r="BF1341" i="2"/>
  <c r="T1341" i="2"/>
  <c r="R1341" i="2"/>
  <c r="P1341" i="2"/>
  <c r="BI1339" i="2"/>
  <c r="BH1339" i="2"/>
  <c r="BG1339" i="2"/>
  <c r="BF1339" i="2"/>
  <c r="T1339" i="2"/>
  <c r="R1339" i="2"/>
  <c r="P1339" i="2"/>
  <c r="BI1337" i="2"/>
  <c r="BH1337" i="2"/>
  <c r="BG1337" i="2"/>
  <c r="BF1337" i="2"/>
  <c r="T1337" i="2"/>
  <c r="R1337" i="2"/>
  <c r="P1337" i="2"/>
  <c r="BI1335" i="2"/>
  <c r="BH1335" i="2"/>
  <c r="BG1335" i="2"/>
  <c r="BF1335" i="2"/>
  <c r="T1335" i="2"/>
  <c r="R1335" i="2"/>
  <c r="P1335" i="2"/>
  <c r="BI1333" i="2"/>
  <c r="BH1333" i="2"/>
  <c r="BG1333" i="2"/>
  <c r="BF1333" i="2"/>
  <c r="T1333" i="2"/>
  <c r="R1333" i="2"/>
  <c r="P1333" i="2"/>
  <c r="BI1331" i="2"/>
  <c r="BH1331" i="2"/>
  <c r="BG1331" i="2"/>
  <c r="BF1331" i="2"/>
  <c r="T1331" i="2"/>
  <c r="R1331" i="2"/>
  <c r="P1331" i="2"/>
  <c r="BI1329" i="2"/>
  <c r="BH1329" i="2"/>
  <c r="BG1329" i="2"/>
  <c r="BF1329" i="2"/>
  <c r="T1329" i="2"/>
  <c r="R1329" i="2"/>
  <c r="P1329" i="2"/>
  <c r="BI1327" i="2"/>
  <c r="BH1327" i="2"/>
  <c r="BG1327" i="2"/>
  <c r="BF1327" i="2"/>
  <c r="T1327" i="2"/>
  <c r="R1327" i="2"/>
  <c r="P1327" i="2"/>
  <c r="BI1325" i="2"/>
  <c r="BH1325" i="2"/>
  <c r="BG1325" i="2"/>
  <c r="BF1325" i="2"/>
  <c r="T1325" i="2"/>
  <c r="R1325" i="2"/>
  <c r="P1325" i="2"/>
  <c r="BI1323" i="2"/>
  <c r="BH1323" i="2"/>
  <c r="BG1323" i="2"/>
  <c r="BF1323" i="2"/>
  <c r="T1323" i="2"/>
  <c r="R1323" i="2"/>
  <c r="P1323" i="2"/>
  <c r="BI1321" i="2"/>
  <c r="BH1321" i="2"/>
  <c r="BG1321" i="2"/>
  <c r="BF1321" i="2"/>
  <c r="T1321" i="2"/>
  <c r="R1321" i="2"/>
  <c r="P1321" i="2"/>
  <c r="BI1319" i="2"/>
  <c r="BH1319" i="2"/>
  <c r="BG1319" i="2"/>
  <c r="BF1319" i="2"/>
  <c r="T1319" i="2"/>
  <c r="R1319" i="2"/>
  <c r="P1319" i="2"/>
  <c r="BI1317" i="2"/>
  <c r="BH1317" i="2"/>
  <c r="BG1317" i="2"/>
  <c r="BF1317" i="2"/>
  <c r="T1317" i="2"/>
  <c r="R1317" i="2"/>
  <c r="P1317" i="2"/>
  <c r="BI1315" i="2"/>
  <c r="BH1315" i="2"/>
  <c r="BG1315" i="2"/>
  <c r="BF1315" i="2"/>
  <c r="T1315" i="2"/>
  <c r="R1315" i="2"/>
  <c r="P1315" i="2"/>
  <c r="BI1313" i="2"/>
  <c r="BH1313" i="2"/>
  <c r="BG1313" i="2"/>
  <c r="BF1313" i="2"/>
  <c r="T1313" i="2"/>
  <c r="R1313" i="2"/>
  <c r="P1313" i="2"/>
  <c r="BI1311" i="2"/>
  <c r="BH1311" i="2"/>
  <c r="BG1311" i="2"/>
  <c r="BF1311" i="2"/>
  <c r="T1311" i="2"/>
  <c r="R1311" i="2"/>
  <c r="P1311" i="2"/>
  <c r="BI1309" i="2"/>
  <c r="BH1309" i="2"/>
  <c r="BG1309" i="2"/>
  <c r="BF1309" i="2"/>
  <c r="T1309" i="2"/>
  <c r="R1309" i="2"/>
  <c r="P1309" i="2"/>
  <c r="BI1307" i="2"/>
  <c r="BH1307" i="2"/>
  <c r="BG1307" i="2"/>
  <c r="BF1307" i="2"/>
  <c r="T1307" i="2"/>
  <c r="R1307" i="2"/>
  <c r="P1307" i="2"/>
  <c r="BI1305" i="2"/>
  <c r="BH1305" i="2"/>
  <c r="BG1305" i="2"/>
  <c r="BF1305" i="2"/>
  <c r="T1305" i="2"/>
  <c r="R1305" i="2"/>
  <c r="P1305" i="2"/>
  <c r="BI1303" i="2"/>
  <c r="BH1303" i="2"/>
  <c r="BG1303" i="2"/>
  <c r="BF1303" i="2"/>
  <c r="T1303" i="2"/>
  <c r="R1303" i="2"/>
  <c r="P1303" i="2"/>
  <c r="BI1301" i="2"/>
  <c r="BH1301" i="2"/>
  <c r="BG1301" i="2"/>
  <c r="BF1301" i="2"/>
  <c r="T1301" i="2"/>
  <c r="R1301" i="2"/>
  <c r="P1301" i="2"/>
  <c r="BI1299" i="2"/>
  <c r="BH1299" i="2"/>
  <c r="BG1299" i="2"/>
  <c r="BF1299" i="2"/>
  <c r="T1299" i="2"/>
  <c r="R1299" i="2"/>
  <c r="P1299" i="2"/>
  <c r="BI1297" i="2"/>
  <c r="BH1297" i="2"/>
  <c r="BG1297" i="2"/>
  <c r="BF1297" i="2"/>
  <c r="T1297" i="2"/>
  <c r="R1297" i="2"/>
  <c r="P1297" i="2"/>
  <c r="BI1295" i="2"/>
  <c r="BH1295" i="2"/>
  <c r="BG1295" i="2"/>
  <c r="BF1295" i="2"/>
  <c r="T1295" i="2"/>
  <c r="R1295" i="2"/>
  <c r="P1295" i="2"/>
  <c r="BI1293" i="2"/>
  <c r="BH1293" i="2"/>
  <c r="BG1293" i="2"/>
  <c r="BF1293" i="2"/>
  <c r="T1293" i="2"/>
  <c r="R1293" i="2"/>
  <c r="P1293" i="2"/>
  <c r="BI1291" i="2"/>
  <c r="BH1291" i="2"/>
  <c r="BG1291" i="2"/>
  <c r="BF1291" i="2"/>
  <c r="T1291" i="2"/>
  <c r="R1291" i="2"/>
  <c r="P1291" i="2"/>
  <c r="BI1289" i="2"/>
  <c r="BH1289" i="2"/>
  <c r="BG1289" i="2"/>
  <c r="BF1289" i="2"/>
  <c r="T1289" i="2"/>
  <c r="R1289" i="2"/>
  <c r="P1289" i="2"/>
  <c r="BI1287" i="2"/>
  <c r="BH1287" i="2"/>
  <c r="BG1287" i="2"/>
  <c r="BF1287" i="2"/>
  <c r="T1287" i="2"/>
  <c r="R1287" i="2"/>
  <c r="P1287" i="2"/>
  <c r="BI1285" i="2"/>
  <c r="BH1285" i="2"/>
  <c r="BG1285" i="2"/>
  <c r="BF1285" i="2"/>
  <c r="T1285" i="2"/>
  <c r="R1285" i="2"/>
  <c r="P1285" i="2"/>
  <c r="BI1283" i="2"/>
  <c r="BH1283" i="2"/>
  <c r="BG1283" i="2"/>
  <c r="BF1283" i="2"/>
  <c r="T1283" i="2"/>
  <c r="R1283" i="2"/>
  <c r="P1283" i="2"/>
  <c r="BI1281" i="2"/>
  <c r="BH1281" i="2"/>
  <c r="BG1281" i="2"/>
  <c r="BF1281" i="2"/>
  <c r="T1281" i="2"/>
  <c r="R1281" i="2"/>
  <c r="P1281" i="2"/>
  <c r="BI1279" i="2"/>
  <c r="BH1279" i="2"/>
  <c r="BG1279" i="2"/>
  <c r="BF1279" i="2"/>
  <c r="T1279" i="2"/>
  <c r="R1279" i="2"/>
  <c r="P1279" i="2"/>
  <c r="BI1277" i="2"/>
  <c r="BH1277" i="2"/>
  <c r="BG1277" i="2"/>
  <c r="BF1277" i="2"/>
  <c r="T1277" i="2"/>
  <c r="R1277" i="2"/>
  <c r="P1277" i="2"/>
  <c r="BI1275" i="2"/>
  <c r="BH1275" i="2"/>
  <c r="BG1275" i="2"/>
  <c r="BF1275" i="2"/>
  <c r="T1275" i="2"/>
  <c r="R1275" i="2"/>
  <c r="P1275" i="2"/>
  <c r="BI1273" i="2"/>
  <c r="BH1273" i="2"/>
  <c r="BG1273" i="2"/>
  <c r="BF1273" i="2"/>
  <c r="T1273" i="2"/>
  <c r="R1273" i="2"/>
  <c r="P1273" i="2"/>
  <c r="BI1271" i="2"/>
  <c r="BH1271" i="2"/>
  <c r="BG1271" i="2"/>
  <c r="BF1271" i="2"/>
  <c r="T1271" i="2"/>
  <c r="R1271" i="2"/>
  <c r="P1271" i="2"/>
  <c r="BI1269" i="2"/>
  <c r="BH1269" i="2"/>
  <c r="BG1269" i="2"/>
  <c r="BF1269" i="2"/>
  <c r="T1269" i="2"/>
  <c r="R1269" i="2"/>
  <c r="P1269" i="2"/>
  <c r="BI1267" i="2"/>
  <c r="BH1267" i="2"/>
  <c r="BG1267" i="2"/>
  <c r="BF1267" i="2"/>
  <c r="T1267" i="2"/>
  <c r="R1267" i="2"/>
  <c r="P1267" i="2"/>
  <c r="BI1265" i="2"/>
  <c r="BH1265" i="2"/>
  <c r="BG1265" i="2"/>
  <c r="BF1265" i="2"/>
  <c r="T1265" i="2"/>
  <c r="R1265" i="2"/>
  <c r="P1265" i="2"/>
  <c r="BI1263" i="2"/>
  <c r="BH1263" i="2"/>
  <c r="BG1263" i="2"/>
  <c r="BF1263" i="2"/>
  <c r="T1263" i="2"/>
  <c r="R1263" i="2"/>
  <c r="P1263" i="2"/>
  <c r="BI1261" i="2"/>
  <c r="BH1261" i="2"/>
  <c r="BG1261" i="2"/>
  <c r="BF1261" i="2"/>
  <c r="T1261" i="2"/>
  <c r="R1261" i="2"/>
  <c r="P1261" i="2"/>
  <c r="BI1259" i="2"/>
  <c r="BH1259" i="2"/>
  <c r="BG1259" i="2"/>
  <c r="BF1259" i="2"/>
  <c r="T1259" i="2"/>
  <c r="R1259" i="2"/>
  <c r="P1259" i="2"/>
  <c r="BI1257" i="2"/>
  <c r="BH1257" i="2"/>
  <c r="BG1257" i="2"/>
  <c r="BF1257" i="2"/>
  <c r="T1257" i="2"/>
  <c r="R1257" i="2"/>
  <c r="P1257" i="2"/>
  <c r="BI1255" i="2"/>
  <c r="BH1255" i="2"/>
  <c r="BG1255" i="2"/>
  <c r="BF1255" i="2"/>
  <c r="T1255" i="2"/>
  <c r="R1255" i="2"/>
  <c r="P1255" i="2"/>
  <c r="BI1253" i="2"/>
  <c r="BH1253" i="2"/>
  <c r="BG1253" i="2"/>
  <c r="BF1253" i="2"/>
  <c r="T1253" i="2"/>
  <c r="R1253" i="2"/>
  <c r="P1253" i="2"/>
  <c r="BI1251" i="2"/>
  <c r="BH1251" i="2"/>
  <c r="BG1251" i="2"/>
  <c r="BF1251" i="2"/>
  <c r="T1251" i="2"/>
  <c r="R1251" i="2"/>
  <c r="P1251" i="2"/>
  <c r="BI1249" i="2"/>
  <c r="BH1249" i="2"/>
  <c r="BG1249" i="2"/>
  <c r="BF1249" i="2"/>
  <c r="T1249" i="2"/>
  <c r="R1249" i="2"/>
  <c r="P1249" i="2"/>
  <c r="BI1247" i="2"/>
  <c r="BH1247" i="2"/>
  <c r="BG1247" i="2"/>
  <c r="BF1247" i="2"/>
  <c r="T1247" i="2"/>
  <c r="R1247" i="2"/>
  <c r="P1247" i="2"/>
  <c r="BI1245" i="2"/>
  <c r="BH1245" i="2"/>
  <c r="BG1245" i="2"/>
  <c r="BF1245" i="2"/>
  <c r="T1245" i="2"/>
  <c r="R1245" i="2"/>
  <c r="P1245" i="2"/>
  <c r="BI1243" i="2"/>
  <c r="BH1243" i="2"/>
  <c r="BG1243" i="2"/>
  <c r="BF1243" i="2"/>
  <c r="T1243" i="2"/>
  <c r="R1243" i="2"/>
  <c r="P1243" i="2"/>
  <c r="BI1241" i="2"/>
  <c r="BH1241" i="2"/>
  <c r="BG1241" i="2"/>
  <c r="BF1241" i="2"/>
  <c r="T1241" i="2"/>
  <c r="R1241" i="2"/>
  <c r="P1241" i="2"/>
  <c r="BI1239" i="2"/>
  <c r="BH1239" i="2"/>
  <c r="BG1239" i="2"/>
  <c r="BF1239" i="2"/>
  <c r="T1239" i="2"/>
  <c r="R1239" i="2"/>
  <c r="P1239" i="2"/>
  <c r="BI1237" i="2"/>
  <c r="BH1237" i="2"/>
  <c r="BG1237" i="2"/>
  <c r="BF1237" i="2"/>
  <c r="T1237" i="2"/>
  <c r="R1237" i="2"/>
  <c r="P1237" i="2"/>
  <c r="BI1235" i="2"/>
  <c r="BH1235" i="2"/>
  <c r="BG1235" i="2"/>
  <c r="BF1235" i="2"/>
  <c r="T1235" i="2"/>
  <c r="R1235" i="2"/>
  <c r="P1235" i="2"/>
  <c r="BI1233" i="2"/>
  <c r="BH1233" i="2"/>
  <c r="BG1233" i="2"/>
  <c r="BF1233" i="2"/>
  <c r="T1233" i="2"/>
  <c r="R1233" i="2"/>
  <c r="P1233" i="2"/>
  <c r="BI1231" i="2"/>
  <c r="BH1231" i="2"/>
  <c r="BG1231" i="2"/>
  <c r="BF1231" i="2"/>
  <c r="T1231" i="2"/>
  <c r="R1231" i="2"/>
  <c r="P1231" i="2"/>
  <c r="BI1229" i="2"/>
  <c r="BH1229" i="2"/>
  <c r="BG1229" i="2"/>
  <c r="BF1229" i="2"/>
  <c r="T1229" i="2"/>
  <c r="R1229" i="2"/>
  <c r="P1229" i="2"/>
  <c r="BI1227" i="2"/>
  <c r="BH1227" i="2"/>
  <c r="BG1227" i="2"/>
  <c r="BF1227" i="2"/>
  <c r="T1227" i="2"/>
  <c r="R1227" i="2"/>
  <c r="P1227" i="2"/>
  <c r="BI1225" i="2"/>
  <c r="BH1225" i="2"/>
  <c r="BG1225" i="2"/>
  <c r="BF1225" i="2"/>
  <c r="T1225" i="2"/>
  <c r="R1225" i="2"/>
  <c r="P1225" i="2"/>
  <c r="BI1223" i="2"/>
  <c r="BH1223" i="2"/>
  <c r="BG1223" i="2"/>
  <c r="BF1223" i="2"/>
  <c r="T1223" i="2"/>
  <c r="R1223" i="2"/>
  <c r="P1223" i="2"/>
  <c r="BI1221" i="2"/>
  <c r="BH1221" i="2"/>
  <c r="BG1221" i="2"/>
  <c r="BF1221" i="2"/>
  <c r="T1221" i="2"/>
  <c r="R1221" i="2"/>
  <c r="P1221" i="2"/>
  <c r="BI1219" i="2"/>
  <c r="BH1219" i="2"/>
  <c r="BG1219" i="2"/>
  <c r="BF1219" i="2"/>
  <c r="T1219" i="2"/>
  <c r="R1219" i="2"/>
  <c r="P1219" i="2"/>
  <c r="BI1217" i="2"/>
  <c r="BH1217" i="2"/>
  <c r="BG1217" i="2"/>
  <c r="BF1217" i="2"/>
  <c r="T1217" i="2"/>
  <c r="R1217" i="2"/>
  <c r="P1217" i="2"/>
  <c r="BI1215" i="2"/>
  <c r="BH1215" i="2"/>
  <c r="BG1215" i="2"/>
  <c r="BF1215" i="2"/>
  <c r="T1215" i="2"/>
  <c r="R1215" i="2"/>
  <c r="P1215" i="2"/>
  <c r="BI1213" i="2"/>
  <c r="BH1213" i="2"/>
  <c r="BG1213" i="2"/>
  <c r="BF1213" i="2"/>
  <c r="T1213" i="2"/>
  <c r="R1213" i="2"/>
  <c r="P1213" i="2"/>
  <c r="BI1211" i="2"/>
  <c r="BH1211" i="2"/>
  <c r="BG1211" i="2"/>
  <c r="BF1211" i="2"/>
  <c r="T1211" i="2"/>
  <c r="R1211" i="2"/>
  <c r="P1211" i="2"/>
  <c r="BI1209" i="2"/>
  <c r="BH1209" i="2"/>
  <c r="BG1209" i="2"/>
  <c r="BF1209" i="2"/>
  <c r="T1209" i="2"/>
  <c r="R1209" i="2"/>
  <c r="P1209" i="2"/>
  <c r="BI1207" i="2"/>
  <c r="BH1207" i="2"/>
  <c r="BG1207" i="2"/>
  <c r="BF1207" i="2"/>
  <c r="T1207" i="2"/>
  <c r="R1207" i="2"/>
  <c r="P1207" i="2"/>
  <c r="BI1205" i="2"/>
  <c r="BH1205" i="2"/>
  <c r="BG1205" i="2"/>
  <c r="BF1205" i="2"/>
  <c r="T1205" i="2"/>
  <c r="R1205" i="2"/>
  <c r="P1205" i="2"/>
  <c r="BI1203" i="2"/>
  <c r="BH1203" i="2"/>
  <c r="BG1203" i="2"/>
  <c r="BF1203" i="2"/>
  <c r="T1203" i="2"/>
  <c r="R1203" i="2"/>
  <c r="P1203" i="2"/>
  <c r="BI1201" i="2"/>
  <c r="BH1201" i="2"/>
  <c r="BG1201" i="2"/>
  <c r="BF1201" i="2"/>
  <c r="T1201" i="2"/>
  <c r="R1201" i="2"/>
  <c r="P1201" i="2"/>
  <c r="BI1199" i="2"/>
  <c r="BH1199" i="2"/>
  <c r="BG1199" i="2"/>
  <c r="BF1199" i="2"/>
  <c r="T1199" i="2"/>
  <c r="R1199" i="2"/>
  <c r="P1199" i="2"/>
  <c r="BI1197" i="2"/>
  <c r="BH1197" i="2"/>
  <c r="BG1197" i="2"/>
  <c r="BF1197" i="2"/>
  <c r="T1197" i="2"/>
  <c r="R1197" i="2"/>
  <c r="P1197" i="2"/>
  <c r="BI1195" i="2"/>
  <c r="BH1195" i="2"/>
  <c r="BG1195" i="2"/>
  <c r="BF1195" i="2"/>
  <c r="T1195" i="2"/>
  <c r="R1195" i="2"/>
  <c r="P1195" i="2"/>
  <c r="BI1193" i="2"/>
  <c r="BH1193" i="2"/>
  <c r="BG1193" i="2"/>
  <c r="BF1193" i="2"/>
  <c r="T1193" i="2"/>
  <c r="R1193" i="2"/>
  <c r="P1193" i="2"/>
  <c r="BI1191" i="2"/>
  <c r="BH1191" i="2"/>
  <c r="BG1191" i="2"/>
  <c r="BF1191" i="2"/>
  <c r="T1191" i="2"/>
  <c r="R1191" i="2"/>
  <c r="P1191" i="2"/>
  <c r="BI1189" i="2"/>
  <c r="BH1189" i="2"/>
  <c r="BG1189" i="2"/>
  <c r="BF1189" i="2"/>
  <c r="T1189" i="2"/>
  <c r="R1189" i="2"/>
  <c r="P1189" i="2"/>
  <c r="BI1187" i="2"/>
  <c r="BH1187" i="2"/>
  <c r="BG1187" i="2"/>
  <c r="BF1187" i="2"/>
  <c r="T1187" i="2"/>
  <c r="R1187" i="2"/>
  <c r="P1187" i="2"/>
  <c r="BI1185" i="2"/>
  <c r="BH1185" i="2"/>
  <c r="BG1185" i="2"/>
  <c r="BF1185" i="2"/>
  <c r="T1185" i="2"/>
  <c r="R1185" i="2"/>
  <c r="P1185" i="2"/>
  <c r="BI1183" i="2"/>
  <c r="BH1183" i="2"/>
  <c r="BG1183" i="2"/>
  <c r="BF1183" i="2"/>
  <c r="T1183" i="2"/>
  <c r="R1183" i="2"/>
  <c r="P1183" i="2"/>
  <c r="BI1181" i="2"/>
  <c r="BH1181" i="2"/>
  <c r="BG1181" i="2"/>
  <c r="BF1181" i="2"/>
  <c r="T1181" i="2"/>
  <c r="R1181" i="2"/>
  <c r="P1181" i="2"/>
  <c r="BI1179" i="2"/>
  <c r="BH1179" i="2"/>
  <c r="BG1179" i="2"/>
  <c r="BF1179" i="2"/>
  <c r="T1179" i="2"/>
  <c r="R1179" i="2"/>
  <c r="P1179" i="2"/>
  <c r="BI1177" i="2"/>
  <c r="BH1177" i="2"/>
  <c r="BG1177" i="2"/>
  <c r="BF1177" i="2"/>
  <c r="T1177" i="2"/>
  <c r="R1177" i="2"/>
  <c r="P1177" i="2"/>
  <c r="BI1175" i="2"/>
  <c r="BH1175" i="2"/>
  <c r="BG1175" i="2"/>
  <c r="BF1175" i="2"/>
  <c r="T1175" i="2"/>
  <c r="R1175" i="2"/>
  <c r="P1175" i="2"/>
  <c r="BI1173" i="2"/>
  <c r="BH1173" i="2"/>
  <c r="BG1173" i="2"/>
  <c r="BF1173" i="2"/>
  <c r="T1173" i="2"/>
  <c r="R1173" i="2"/>
  <c r="P1173" i="2"/>
  <c r="BI1171" i="2"/>
  <c r="BH1171" i="2"/>
  <c r="BG1171" i="2"/>
  <c r="BF1171" i="2"/>
  <c r="T1171" i="2"/>
  <c r="R1171" i="2"/>
  <c r="P1171" i="2"/>
  <c r="BI1169" i="2"/>
  <c r="BH1169" i="2"/>
  <c r="BG1169" i="2"/>
  <c r="BF1169" i="2"/>
  <c r="T1169" i="2"/>
  <c r="R1169" i="2"/>
  <c r="P1169" i="2"/>
  <c r="BI1167" i="2"/>
  <c r="BH1167" i="2"/>
  <c r="BG1167" i="2"/>
  <c r="BF1167" i="2"/>
  <c r="T1167" i="2"/>
  <c r="R1167" i="2"/>
  <c r="P1167" i="2"/>
  <c r="BI1165" i="2"/>
  <c r="BH1165" i="2"/>
  <c r="BG1165" i="2"/>
  <c r="BF1165" i="2"/>
  <c r="T1165" i="2"/>
  <c r="R1165" i="2"/>
  <c r="P1165" i="2"/>
  <c r="BI1163" i="2"/>
  <c r="BH1163" i="2"/>
  <c r="BG1163" i="2"/>
  <c r="BF1163" i="2"/>
  <c r="T1163" i="2"/>
  <c r="R1163" i="2"/>
  <c r="P1163" i="2"/>
  <c r="BI1161" i="2"/>
  <c r="BH1161" i="2"/>
  <c r="BG1161" i="2"/>
  <c r="BF1161" i="2"/>
  <c r="T1161" i="2"/>
  <c r="R1161" i="2"/>
  <c r="P1161" i="2"/>
  <c r="BI1159" i="2"/>
  <c r="BH1159" i="2"/>
  <c r="BG1159" i="2"/>
  <c r="BF1159" i="2"/>
  <c r="T1159" i="2"/>
  <c r="R1159" i="2"/>
  <c r="P1159" i="2"/>
  <c r="BI1157" i="2"/>
  <c r="BH1157" i="2"/>
  <c r="BG1157" i="2"/>
  <c r="BF1157" i="2"/>
  <c r="T1157" i="2"/>
  <c r="R1157" i="2"/>
  <c r="P1157" i="2"/>
  <c r="BI1155" i="2"/>
  <c r="BH1155" i="2"/>
  <c r="BG1155" i="2"/>
  <c r="BF1155" i="2"/>
  <c r="T1155" i="2"/>
  <c r="R1155" i="2"/>
  <c r="P1155" i="2"/>
  <c r="BI1153" i="2"/>
  <c r="BH1153" i="2"/>
  <c r="BG1153" i="2"/>
  <c r="BF1153" i="2"/>
  <c r="T1153" i="2"/>
  <c r="R1153" i="2"/>
  <c r="P1153" i="2"/>
  <c r="BI1151" i="2"/>
  <c r="BH1151" i="2"/>
  <c r="BG1151" i="2"/>
  <c r="BF1151" i="2"/>
  <c r="T1151" i="2"/>
  <c r="R1151" i="2"/>
  <c r="P1151" i="2"/>
  <c r="BI1149" i="2"/>
  <c r="BH1149" i="2"/>
  <c r="BG1149" i="2"/>
  <c r="BF1149" i="2"/>
  <c r="T1149" i="2"/>
  <c r="R1149" i="2"/>
  <c r="P1149" i="2"/>
  <c r="BI1147" i="2"/>
  <c r="BH1147" i="2"/>
  <c r="BG1147" i="2"/>
  <c r="BF1147" i="2"/>
  <c r="T1147" i="2"/>
  <c r="R1147" i="2"/>
  <c r="P1147" i="2"/>
  <c r="BI1145" i="2"/>
  <c r="BH1145" i="2"/>
  <c r="BG1145" i="2"/>
  <c r="BF1145" i="2"/>
  <c r="T1145" i="2"/>
  <c r="R1145" i="2"/>
  <c r="P1145" i="2"/>
  <c r="BI1143" i="2"/>
  <c r="BH1143" i="2"/>
  <c r="BG1143" i="2"/>
  <c r="BF1143" i="2"/>
  <c r="T1143" i="2"/>
  <c r="R1143" i="2"/>
  <c r="P1143" i="2"/>
  <c r="BI1141" i="2"/>
  <c r="BH1141" i="2"/>
  <c r="BG1141" i="2"/>
  <c r="BF1141" i="2"/>
  <c r="T1141" i="2"/>
  <c r="R1141" i="2"/>
  <c r="P1141" i="2"/>
  <c r="BI1139" i="2"/>
  <c r="BH1139" i="2"/>
  <c r="BG1139" i="2"/>
  <c r="BF1139" i="2"/>
  <c r="T1139" i="2"/>
  <c r="R1139" i="2"/>
  <c r="P1139" i="2"/>
  <c r="BI1137" i="2"/>
  <c r="BH1137" i="2"/>
  <c r="BG1137" i="2"/>
  <c r="BF1137" i="2"/>
  <c r="T1137" i="2"/>
  <c r="R1137" i="2"/>
  <c r="P1137" i="2"/>
  <c r="BI1135" i="2"/>
  <c r="BH1135" i="2"/>
  <c r="BG1135" i="2"/>
  <c r="BF1135" i="2"/>
  <c r="T1135" i="2"/>
  <c r="R1135" i="2"/>
  <c r="P1135" i="2"/>
  <c r="BI1133" i="2"/>
  <c r="BH1133" i="2"/>
  <c r="BG1133" i="2"/>
  <c r="BF1133" i="2"/>
  <c r="T1133" i="2"/>
  <c r="R1133" i="2"/>
  <c r="P1133" i="2"/>
  <c r="BI1131" i="2"/>
  <c r="BH1131" i="2"/>
  <c r="BG1131" i="2"/>
  <c r="BF1131" i="2"/>
  <c r="T1131" i="2"/>
  <c r="R1131" i="2"/>
  <c r="P1131" i="2"/>
  <c r="BI1129" i="2"/>
  <c r="BH1129" i="2"/>
  <c r="BG1129" i="2"/>
  <c r="BF1129" i="2"/>
  <c r="T1129" i="2"/>
  <c r="R1129" i="2"/>
  <c r="P1129" i="2"/>
  <c r="BI1127" i="2"/>
  <c r="BH1127" i="2"/>
  <c r="BG1127" i="2"/>
  <c r="BF1127" i="2"/>
  <c r="T1127" i="2"/>
  <c r="R1127" i="2"/>
  <c r="P1127" i="2"/>
  <c r="BI1125" i="2"/>
  <c r="BH1125" i="2"/>
  <c r="BG1125" i="2"/>
  <c r="BF1125" i="2"/>
  <c r="T1125" i="2"/>
  <c r="R1125" i="2"/>
  <c r="P1125" i="2"/>
  <c r="BI1123" i="2"/>
  <c r="BH1123" i="2"/>
  <c r="BG1123" i="2"/>
  <c r="BF1123" i="2"/>
  <c r="T1123" i="2"/>
  <c r="R1123" i="2"/>
  <c r="P1123" i="2"/>
  <c r="BI1121" i="2"/>
  <c r="BH1121" i="2"/>
  <c r="BG1121" i="2"/>
  <c r="BF1121" i="2"/>
  <c r="T1121" i="2"/>
  <c r="R1121" i="2"/>
  <c r="P1121" i="2"/>
  <c r="BI1119" i="2"/>
  <c r="BH1119" i="2"/>
  <c r="BG1119" i="2"/>
  <c r="BF1119" i="2"/>
  <c r="T1119" i="2"/>
  <c r="R1119" i="2"/>
  <c r="P1119" i="2"/>
  <c r="BI1117" i="2"/>
  <c r="BH1117" i="2"/>
  <c r="BG1117" i="2"/>
  <c r="BF1117" i="2"/>
  <c r="T1117" i="2"/>
  <c r="R1117" i="2"/>
  <c r="P1117" i="2"/>
  <c r="BI1115" i="2"/>
  <c r="BH1115" i="2"/>
  <c r="BG1115" i="2"/>
  <c r="BF1115" i="2"/>
  <c r="T1115" i="2"/>
  <c r="R1115" i="2"/>
  <c r="P1115" i="2"/>
  <c r="BI1113" i="2"/>
  <c r="BH1113" i="2"/>
  <c r="BG1113" i="2"/>
  <c r="BF1113" i="2"/>
  <c r="T1113" i="2"/>
  <c r="R1113" i="2"/>
  <c r="P1113" i="2"/>
  <c r="BI1111" i="2"/>
  <c r="BH1111" i="2"/>
  <c r="BG1111" i="2"/>
  <c r="BF1111" i="2"/>
  <c r="T1111" i="2"/>
  <c r="R1111" i="2"/>
  <c r="P1111" i="2"/>
  <c r="BI1109" i="2"/>
  <c r="BH1109" i="2"/>
  <c r="BG1109" i="2"/>
  <c r="BF1109" i="2"/>
  <c r="T1109" i="2"/>
  <c r="R1109" i="2"/>
  <c r="P1109" i="2"/>
  <c r="BI1107" i="2"/>
  <c r="BH1107" i="2"/>
  <c r="BG1107" i="2"/>
  <c r="BF1107" i="2"/>
  <c r="T1107" i="2"/>
  <c r="R1107" i="2"/>
  <c r="P1107" i="2"/>
  <c r="BI1105" i="2"/>
  <c r="BH1105" i="2"/>
  <c r="BG1105" i="2"/>
  <c r="BF1105" i="2"/>
  <c r="T1105" i="2"/>
  <c r="R1105" i="2"/>
  <c r="P1105" i="2"/>
  <c r="BI1103" i="2"/>
  <c r="BH1103" i="2"/>
  <c r="BG1103" i="2"/>
  <c r="BF1103" i="2"/>
  <c r="T1103" i="2"/>
  <c r="R1103" i="2"/>
  <c r="P1103" i="2"/>
  <c r="BI1101" i="2"/>
  <c r="BH1101" i="2"/>
  <c r="BG1101" i="2"/>
  <c r="BF1101" i="2"/>
  <c r="T1101" i="2"/>
  <c r="R1101" i="2"/>
  <c r="P1101" i="2"/>
  <c r="BI1099" i="2"/>
  <c r="BH1099" i="2"/>
  <c r="BG1099" i="2"/>
  <c r="BF1099" i="2"/>
  <c r="T1099" i="2"/>
  <c r="R1099" i="2"/>
  <c r="P1099" i="2"/>
  <c r="BI1097" i="2"/>
  <c r="BH1097" i="2"/>
  <c r="BG1097" i="2"/>
  <c r="BF1097" i="2"/>
  <c r="T1097" i="2"/>
  <c r="R1097" i="2"/>
  <c r="P1097" i="2"/>
  <c r="BI1095" i="2"/>
  <c r="BH1095" i="2"/>
  <c r="BG1095" i="2"/>
  <c r="BF1095" i="2"/>
  <c r="T1095" i="2"/>
  <c r="R1095" i="2"/>
  <c r="P1095" i="2"/>
  <c r="BI1093" i="2"/>
  <c r="BH1093" i="2"/>
  <c r="BG1093" i="2"/>
  <c r="BF1093" i="2"/>
  <c r="T1093" i="2"/>
  <c r="R1093" i="2"/>
  <c r="P1093" i="2"/>
  <c r="BI1091" i="2"/>
  <c r="BH1091" i="2"/>
  <c r="BG1091" i="2"/>
  <c r="BF1091" i="2"/>
  <c r="T1091" i="2"/>
  <c r="R1091" i="2"/>
  <c r="P1091" i="2"/>
  <c r="BI1089" i="2"/>
  <c r="BH1089" i="2"/>
  <c r="BG1089" i="2"/>
  <c r="BF1089" i="2"/>
  <c r="T1089" i="2"/>
  <c r="R1089" i="2"/>
  <c r="P1089" i="2"/>
  <c r="BI1087" i="2"/>
  <c r="BH1087" i="2"/>
  <c r="BG1087" i="2"/>
  <c r="BF1087" i="2"/>
  <c r="T1087" i="2"/>
  <c r="R1087" i="2"/>
  <c r="P1087" i="2"/>
  <c r="BI1085" i="2"/>
  <c r="BH1085" i="2"/>
  <c r="BG1085" i="2"/>
  <c r="BF1085" i="2"/>
  <c r="T1085" i="2"/>
  <c r="R1085" i="2"/>
  <c r="P1085" i="2"/>
  <c r="BI1083" i="2"/>
  <c r="BH1083" i="2"/>
  <c r="BG1083" i="2"/>
  <c r="BF1083" i="2"/>
  <c r="T1083" i="2"/>
  <c r="R1083" i="2"/>
  <c r="P1083" i="2"/>
  <c r="BI1081" i="2"/>
  <c r="BH1081" i="2"/>
  <c r="BG1081" i="2"/>
  <c r="BF1081" i="2"/>
  <c r="T1081" i="2"/>
  <c r="R1081" i="2"/>
  <c r="P1081" i="2"/>
  <c r="BI1079" i="2"/>
  <c r="BH1079" i="2"/>
  <c r="BG1079" i="2"/>
  <c r="BF1079" i="2"/>
  <c r="T1079" i="2"/>
  <c r="R1079" i="2"/>
  <c r="P1079" i="2"/>
  <c r="BI1077" i="2"/>
  <c r="BH1077" i="2"/>
  <c r="BG1077" i="2"/>
  <c r="BF1077" i="2"/>
  <c r="T1077" i="2"/>
  <c r="R1077" i="2"/>
  <c r="P1077" i="2"/>
  <c r="BI1075" i="2"/>
  <c r="BH1075" i="2"/>
  <c r="BG1075" i="2"/>
  <c r="BF1075" i="2"/>
  <c r="T1075" i="2"/>
  <c r="R1075" i="2"/>
  <c r="P1075" i="2"/>
  <c r="BI1073" i="2"/>
  <c r="BH1073" i="2"/>
  <c r="BG1073" i="2"/>
  <c r="BF1073" i="2"/>
  <c r="T1073" i="2"/>
  <c r="R1073" i="2"/>
  <c r="P1073" i="2"/>
  <c r="BI1071" i="2"/>
  <c r="BH1071" i="2"/>
  <c r="BG1071" i="2"/>
  <c r="BF1071" i="2"/>
  <c r="T1071" i="2"/>
  <c r="R1071" i="2"/>
  <c r="P1071" i="2"/>
  <c r="BI1069" i="2"/>
  <c r="BH1069" i="2"/>
  <c r="BG1069" i="2"/>
  <c r="BF1069" i="2"/>
  <c r="T1069" i="2"/>
  <c r="R1069" i="2"/>
  <c r="P1069" i="2"/>
  <c r="BI1067" i="2"/>
  <c r="BH1067" i="2"/>
  <c r="BG1067" i="2"/>
  <c r="BF1067" i="2"/>
  <c r="T1067" i="2"/>
  <c r="R1067" i="2"/>
  <c r="P1067" i="2"/>
  <c r="BI1065" i="2"/>
  <c r="BH1065" i="2"/>
  <c r="BG1065" i="2"/>
  <c r="BF1065" i="2"/>
  <c r="T1065" i="2"/>
  <c r="R1065" i="2"/>
  <c r="P1065" i="2"/>
  <c r="BI1063" i="2"/>
  <c r="BH1063" i="2"/>
  <c r="BG1063" i="2"/>
  <c r="BF1063" i="2"/>
  <c r="T1063" i="2"/>
  <c r="R1063" i="2"/>
  <c r="P1063" i="2"/>
  <c r="BI1061" i="2"/>
  <c r="BH1061" i="2"/>
  <c r="BG1061" i="2"/>
  <c r="BF1061" i="2"/>
  <c r="T1061" i="2"/>
  <c r="R1061" i="2"/>
  <c r="P1061" i="2"/>
  <c r="BI1059" i="2"/>
  <c r="BH1059" i="2"/>
  <c r="BG1059" i="2"/>
  <c r="BF1059" i="2"/>
  <c r="T1059" i="2"/>
  <c r="R1059" i="2"/>
  <c r="P1059" i="2"/>
  <c r="BI1057" i="2"/>
  <c r="BH1057" i="2"/>
  <c r="BG1057" i="2"/>
  <c r="BF1057" i="2"/>
  <c r="T1057" i="2"/>
  <c r="R1057" i="2"/>
  <c r="P1057" i="2"/>
  <c r="BI1055" i="2"/>
  <c r="BH1055" i="2"/>
  <c r="BG1055" i="2"/>
  <c r="BF1055" i="2"/>
  <c r="T1055" i="2"/>
  <c r="R1055" i="2"/>
  <c r="P1055" i="2"/>
  <c r="BI1053" i="2"/>
  <c r="BH1053" i="2"/>
  <c r="BG1053" i="2"/>
  <c r="BF1053" i="2"/>
  <c r="T1053" i="2"/>
  <c r="R1053" i="2"/>
  <c r="P1053" i="2"/>
  <c r="BI1051" i="2"/>
  <c r="BH1051" i="2"/>
  <c r="BG1051" i="2"/>
  <c r="BF1051" i="2"/>
  <c r="T1051" i="2"/>
  <c r="R1051" i="2"/>
  <c r="P1051" i="2"/>
  <c r="BI1049" i="2"/>
  <c r="BH1049" i="2"/>
  <c r="BG1049" i="2"/>
  <c r="BF1049" i="2"/>
  <c r="T1049" i="2"/>
  <c r="R1049" i="2"/>
  <c r="P1049" i="2"/>
  <c r="BI1047" i="2"/>
  <c r="BH1047" i="2"/>
  <c r="BG1047" i="2"/>
  <c r="BF1047" i="2"/>
  <c r="T1047" i="2"/>
  <c r="R1047" i="2"/>
  <c r="P1047" i="2"/>
  <c r="BI1045" i="2"/>
  <c r="BH1045" i="2"/>
  <c r="BG1045" i="2"/>
  <c r="BF1045" i="2"/>
  <c r="T1045" i="2"/>
  <c r="R1045" i="2"/>
  <c r="P1045" i="2"/>
  <c r="BI1043" i="2"/>
  <c r="BH1043" i="2"/>
  <c r="BG1043" i="2"/>
  <c r="BF1043" i="2"/>
  <c r="T1043" i="2"/>
  <c r="R1043" i="2"/>
  <c r="P1043" i="2"/>
  <c r="BI1041" i="2"/>
  <c r="BH1041" i="2"/>
  <c r="BG1041" i="2"/>
  <c r="BF1041" i="2"/>
  <c r="T1041" i="2"/>
  <c r="R1041" i="2"/>
  <c r="P1041" i="2"/>
  <c r="BI1039" i="2"/>
  <c r="BH1039" i="2"/>
  <c r="BG1039" i="2"/>
  <c r="BF1039" i="2"/>
  <c r="T1039" i="2"/>
  <c r="R1039" i="2"/>
  <c r="P1039" i="2"/>
  <c r="BI1037" i="2"/>
  <c r="BH1037" i="2"/>
  <c r="BG1037" i="2"/>
  <c r="BF1037" i="2"/>
  <c r="T1037" i="2"/>
  <c r="R1037" i="2"/>
  <c r="P1037" i="2"/>
  <c r="BI1035" i="2"/>
  <c r="BH1035" i="2"/>
  <c r="BG1035" i="2"/>
  <c r="BF1035" i="2"/>
  <c r="T1035" i="2"/>
  <c r="R1035" i="2"/>
  <c r="P1035" i="2"/>
  <c r="BI1033" i="2"/>
  <c r="BH1033" i="2"/>
  <c r="BG1033" i="2"/>
  <c r="BF1033" i="2"/>
  <c r="T1033" i="2"/>
  <c r="R1033" i="2"/>
  <c r="P1033" i="2"/>
  <c r="BI1031" i="2"/>
  <c r="BH1031" i="2"/>
  <c r="BG1031" i="2"/>
  <c r="BF1031" i="2"/>
  <c r="T1031" i="2"/>
  <c r="R1031" i="2"/>
  <c r="P1031" i="2"/>
  <c r="BI1029" i="2"/>
  <c r="BH1029" i="2"/>
  <c r="BG1029" i="2"/>
  <c r="BF1029" i="2"/>
  <c r="T1029" i="2"/>
  <c r="R1029" i="2"/>
  <c r="P1029" i="2"/>
  <c r="BI1027" i="2"/>
  <c r="BH1027" i="2"/>
  <c r="BG1027" i="2"/>
  <c r="BF1027" i="2"/>
  <c r="T1027" i="2"/>
  <c r="R1027" i="2"/>
  <c r="P1027" i="2"/>
  <c r="BI1025" i="2"/>
  <c r="BH1025" i="2"/>
  <c r="BG1025" i="2"/>
  <c r="BF1025" i="2"/>
  <c r="T1025" i="2"/>
  <c r="R1025" i="2"/>
  <c r="P1025" i="2"/>
  <c r="BI1023" i="2"/>
  <c r="BH1023" i="2"/>
  <c r="BG1023" i="2"/>
  <c r="BF1023" i="2"/>
  <c r="T1023" i="2"/>
  <c r="R1023" i="2"/>
  <c r="P1023" i="2"/>
  <c r="BI1021" i="2"/>
  <c r="BH1021" i="2"/>
  <c r="BG1021" i="2"/>
  <c r="BF1021" i="2"/>
  <c r="T1021" i="2"/>
  <c r="R1021" i="2"/>
  <c r="P1021" i="2"/>
  <c r="BI1019" i="2"/>
  <c r="BH1019" i="2"/>
  <c r="BG1019" i="2"/>
  <c r="BF1019" i="2"/>
  <c r="T1019" i="2"/>
  <c r="R1019" i="2"/>
  <c r="P1019" i="2"/>
  <c r="BI1017" i="2"/>
  <c r="BH1017" i="2"/>
  <c r="BG1017" i="2"/>
  <c r="BF1017" i="2"/>
  <c r="T1017" i="2"/>
  <c r="R1017" i="2"/>
  <c r="P1017" i="2"/>
  <c r="BI1015" i="2"/>
  <c r="BH1015" i="2"/>
  <c r="BG1015" i="2"/>
  <c r="BF1015" i="2"/>
  <c r="T1015" i="2"/>
  <c r="R1015" i="2"/>
  <c r="P1015" i="2"/>
  <c r="BI1013" i="2"/>
  <c r="BH1013" i="2"/>
  <c r="BG1013" i="2"/>
  <c r="BF1013" i="2"/>
  <c r="T1013" i="2"/>
  <c r="R1013" i="2"/>
  <c r="P1013" i="2"/>
  <c r="BI1011" i="2"/>
  <c r="BH1011" i="2"/>
  <c r="BG1011" i="2"/>
  <c r="BF1011" i="2"/>
  <c r="T1011" i="2"/>
  <c r="R1011" i="2"/>
  <c r="P1011" i="2"/>
  <c r="BI1009" i="2"/>
  <c r="BH1009" i="2"/>
  <c r="BG1009" i="2"/>
  <c r="BF1009" i="2"/>
  <c r="T1009" i="2"/>
  <c r="R1009" i="2"/>
  <c r="P1009" i="2"/>
  <c r="BI1007" i="2"/>
  <c r="BH1007" i="2"/>
  <c r="BG1007" i="2"/>
  <c r="BF1007" i="2"/>
  <c r="T1007" i="2"/>
  <c r="R1007" i="2"/>
  <c r="P1007" i="2"/>
  <c r="BI1005" i="2"/>
  <c r="BH1005" i="2"/>
  <c r="BG1005" i="2"/>
  <c r="BF1005" i="2"/>
  <c r="T1005" i="2"/>
  <c r="R1005" i="2"/>
  <c r="P1005" i="2"/>
  <c r="BI1003" i="2"/>
  <c r="BH1003" i="2"/>
  <c r="BG1003" i="2"/>
  <c r="BF1003" i="2"/>
  <c r="T1003" i="2"/>
  <c r="R1003" i="2"/>
  <c r="P1003" i="2"/>
  <c r="BI1001" i="2"/>
  <c r="BH1001" i="2"/>
  <c r="BG1001" i="2"/>
  <c r="BF1001" i="2"/>
  <c r="T1001" i="2"/>
  <c r="R1001" i="2"/>
  <c r="P1001" i="2"/>
  <c r="BI999" i="2"/>
  <c r="BH999" i="2"/>
  <c r="BG999" i="2"/>
  <c r="BF999" i="2"/>
  <c r="T999" i="2"/>
  <c r="R999" i="2"/>
  <c r="P999" i="2"/>
  <c r="BI997" i="2"/>
  <c r="BH997" i="2"/>
  <c r="BG997" i="2"/>
  <c r="BF997" i="2"/>
  <c r="T997" i="2"/>
  <c r="R997" i="2"/>
  <c r="P997" i="2"/>
  <c r="BI995" i="2"/>
  <c r="BH995" i="2"/>
  <c r="BG995" i="2"/>
  <c r="BF995" i="2"/>
  <c r="T995" i="2"/>
  <c r="R995" i="2"/>
  <c r="P995" i="2"/>
  <c r="BI993" i="2"/>
  <c r="BH993" i="2"/>
  <c r="BG993" i="2"/>
  <c r="BF993" i="2"/>
  <c r="T993" i="2"/>
  <c r="R993" i="2"/>
  <c r="P993" i="2"/>
  <c r="BI991" i="2"/>
  <c r="BH991" i="2"/>
  <c r="BG991" i="2"/>
  <c r="BF991" i="2"/>
  <c r="T991" i="2"/>
  <c r="R991" i="2"/>
  <c r="P991" i="2"/>
  <c r="BI989" i="2"/>
  <c r="BH989" i="2"/>
  <c r="BG989" i="2"/>
  <c r="BF989" i="2"/>
  <c r="T989" i="2"/>
  <c r="R989" i="2"/>
  <c r="P989" i="2"/>
  <c r="BI987" i="2"/>
  <c r="BH987" i="2"/>
  <c r="BG987" i="2"/>
  <c r="BF987" i="2"/>
  <c r="T987" i="2"/>
  <c r="R987" i="2"/>
  <c r="P987" i="2"/>
  <c r="BI985" i="2"/>
  <c r="BH985" i="2"/>
  <c r="BG985" i="2"/>
  <c r="BF985" i="2"/>
  <c r="T985" i="2"/>
  <c r="R985" i="2"/>
  <c r="P985" i="2"/>
  <c r="BI983" i="2"/>
  <c r="BH983" i="2"/>
  <c r="BG983" i="2"/>
  <c r="BF983" i="2"/>
  <c r="T983" i="2"/>
  <c r="R983" i="2"/>
  <c r="P983" i="2"/>
  <c r="BI981" i="2"/>
  <c r="BH981" i="2"/>
  <c r="BG981" i="2"/>
  <c r="BF981" i="2"/>
  <c r="T981" i="2"/>
  <c r="R981" i="2"/>
  <c r="P981" i="2"/>
  <c r="BI979" i="2"/>
  <c r="BH979" i="2"/>
  <c r="BG979" i="2"/>
  <c r="BF979" i="2"/>
  <c r="T979" i="2"/>
  <c r="R979" i="2"/>
  <c r="P979" i="2"/>
  <c r="BI977" i="2"/>
  <c r="BH977" i="2"/>
  <c r="BG977" i="2"/>
  <c r="BF977" i="2"/>
  <c r="T977" i="2"/>
  <c r="R977" i="2"/>
  <c r="P977" i="2"/>
  <c r="BI975" i="2"/>
  <c r="BH975" i="2"/>
  <c r="BG975" i="2"/>
  <c r="BF975" i="2"/>
  <c r="T975" i="2"/>
  <c r="R975" i="2"/>
  <c r="P975" i="2"/>
  <c r="BI973" i="2"/>
  <c r="BH973" i="2"/>
  <c r="BG973" i="2"/>
  <c r="BF973" i="2"/>
  <c r="T973" i="2"/>
  <c r="R973" i="2"/>
  <c r="P973" i="2"/>
  <c r="BI971" i="2"/>
  <c r="BH971" i="2"/>
  <c r="BG971" i="2"/>
  <c r="BF971" i="2"/>
  <c r="T971" i="2"/>
  <c r="R971" i="2"/>
  <c r="P971" i="2"/>
  <c r="BI969" i="2"/>
  <c r="BH969" i="2"/>
  <c r="BG969" i="2"/>
  <c r="BF969" i="2"/>
  <c r="T969" i="2"/>
  <c r="R969" i="2"/>
  <c r="P969" i="2"/>
  <c r="BI967" i="2"/>
  <c r="BH967" i="2"/>
  <c r="BG967" i="2"/>
  <c r="BF967" i="2"/>
  <c r="T967" i="2"/>
  <c r="R967" i="2"/>
  <c r="P967" i="2"/>
  <c r="BI965" i="2"/>
  <c r="BH965" i="2"/>
  <c r="BG965" i="2"/>
  <c r="BF965" i="2"/>
  <c r="T965" i="2"/>
  <c r="R965" i="2"/>
  <c r="P965" i="2"/>
  <c r="BI963" i="2"/>
  <c r="BH963" i="2"/>
  <c r="BG963" i="2"/>
  <c r="BF963" i="2"/>
  <c r="T963" i="2"/>
  <c r="R963" i="2"/>
  <c r="P963" i="2"/>
  <c r="BI961" i="2"/>
  <c r="BH961" i="2"/>
  <c r="BG961" i="2"/>
  <c r="BF961" i="2"/>
  <c r="T961" i="2"/>
  <c r="R961" i="2"/>
  <c r="P961" i="2"/>
  <c r="BI959" i="2"/>
  <c r="BH959" i="2"/>
  <c r="BG959" i="2"/>
  <c r="BF959" i="2"/>
  <c r="T959" i="2"/>
  <c r="R959" i="2"/>
  <c r="P959" i="2"/>
  <c r="BI957" i="2"/>
  <c r="BH957" i="2"/>
  <c r="BG957" i="2"/>
  <c r="BF957" i="2"/>
  <c r="T957" i="2"/>
  <c r="R957" i="2"/>
  <c r="P957" i="2"/>
  <c r="BI955" i="2"/>
  <c r="BH955" i="2"/>
  <c r="BG955" i="2"/>
  <c r="BF955" i="2"/>
  <c r="T955" i="2"/>
  <c r="R955" i="2"/>
  <c r="P955" i="2"/>
  <c r="BI953" i="2"/>
  <c r="BH953" i="2"/>
  <c r="BG953" i="2"/>
  <c r="BF953" i="2"/>
  <c r="T953" i="2"/>
  <c r="R953" i="2"/>
  <c r="P953" i="2"/>
  <c r="BI951" i="2"/>
  <c r="BH951" i="2"/>
  <c r="BG951" i="2"/>
  <c r="BF951" i="2"/>
  <c r="T951" i="2"/>
  <c r="R951" i="2"/>
  <c r="P951" i="2"/>
  <c r="BI949" i="2"/>
  <c r="BH949" i="2"/>
  <c r="BG949" i="2"/>
  <c r="BF949" i="2"/>
  <c r="T949" i="2"/>
  <c r="R949" i="2"/>
  <c r="P949" i="2"/>
  <c r="BI947" i="2"/>
  <c r="BH947" i="2"/>
  <c r="BG947" i="2"/>
  <c r="BF947" i="2"/>
  <c r="T947" i="2"/>
  <c r="R947" i="2"/>
  <c r="P947" i="2"/>
  <c r="BI945" i="2"/>
  <c r="BH945" i="2"/>
  <c r="BG945" i="2"/>
  <c r="BF945" i="2"/>
  <c r="T945" i="2"/>
  <c r="R945" i="2"/>
  <c r="P945" i="2"/>
  <c r="BI943" i="2"/>
  <c r="BH943" i="2"/>
  <c r="BG943" i="2"/>
  <c r="BF943" i="2"/>
  <c r="T943" i="2"/>
  <c r="R943" i="2"/>
  <c r="P943" i="2"/>
  <c r="BI941" i="2"/>
  <c r="BH941" i="2"/>
  <c r="BG941" i="2"/>
  <c r="BF941" i="2"/>
  <c r="T941" i="2"/>
  <c r="R941" i="2"/>
  <c r="P941" i="2"/>
  <c r="BI939" i="2"/>
  <c r="BH939" i="2"/>
  <c r="BG939" i="2"/>
  <c r="BF939" i="2"/>
  <c r="T939" i="2"/>
  <c r="R939" i="2"/>
  <c r="P939" i="2"/>
  <c r="BI937" i="2"/>
  <c r="BH937" i="2"/>
  <c r="BG937" i="2"/>
  <c r="BF937" i="2"/>
  <c r="T937" i="2"/>
  <c r="R937" i="2"/>
  <c r="P937" i="2"/>
  <c r="BI935" i="2"/>
  <c r="BH935" i="2"/>
  <c r="BG935" i="2"/>
  <c r="BF935" i="2"/>
  <c r="T935" i="2"/>
  <c r="R935" i="2"/>
  <c r="P935" i="2"/>
  <c r="BI933" i="2"/>
  <c r="BH933" i="2"/>
  <c r="BG933" i="2"/>
  <c r="BF933" i="2"/>
  <c r="T933" i="2"/>
  <c r="R933" i="2"/>
  <c r="P933" i="2"/>
  <c r="BI931" i="2"/>
  <c r="BH931" i="2"/>
  <c r="BG931" i="2"/>
  <c r="BF931" i="2"/>
  <c r="T931" i="2"/>
  <c r="R931" i="2"/>
  <c r="P931" i="2"/>
  <c r="BI929" i="2"/>
  <c r="BH929" i="2"/>
  <c r="BG929" i="2"/>
  <c r="BF929" i="2"/>
  <c r="T929" i="2"/>
  <c r="R929" i="2"/>
  <c r="P929" i="2"/>
  <c r="BI927" i="2"/>
  <c r="BH927" i="2"/>
  <c r="BG927" i="2"/>
  <c r="BF927" i="2"/>
  <c r="T927" i="2"/>
  <c r="R927" i="2"/>
  <c r="P927" i="2"/>
  <c r="BI925" i="2"/>
  <c r="BH925" i="2"/>
  <c r="BG925" i="2"/>
  <c r="BF925" i="2"/>
  <c r="T925" i="2"/>
  <c r="R925" i="2"/>
  <c r="P925" i="2"/>
  <c r="BI923" i="2"/>
  <c r="BH923" i="2"/>
  <c r="BG923" i="2"/>
  <c r="BF923" i="2"/>
  <c r="T923" i="2"/>
  <c r="R923" i="2"/>
  <c r="P923" i="2"/>
  <c r="BI921" i="2"/>
  <c r="BH921" i="2"/>
  <c r="BG921" i="2"/>
  <c r="BF921" i="2"/>
  <c r="T921" i="2"/>
  <c r="R921" i="2"/>
  <c r="P921" i="2"/>
  <c r="BI919" i="2"/>
  <c r="BH919" i="2"/>
  <c r="BG919" i="2"/>
  <c r="BF919" i="2"/>
  <c r="T919" i="2"/>
  <c r="R919" i="2"/>
  <c r="P919" i="2"/>
  <c r="BI917" i="2"/>
  <c r="BH917" i="2"/>
  <c r="BG917" i="2"/>
  <c r="BF917" i="2"/>
  <c r="T917" i="2"/>
  <c r="R917" i="2"/>
  <c r="P917" i="2"/>
  <c r="BI915" i="2"/>
  <c r="BH915" i="2"/>
  <c r="BG915" i="2"/>
  <c r="BF915" i="2"/>
  <c r="T915" i="2"/>
  <c r="R915" i="2"/>
  <c r="P915" i="2"/>
  <c r="BI913" i="2"/>
  <c r="BH913" i="2"/>
  <c r="BG913" i="2"/>
  <c r="BF913" i="2"/>
  <c r="T913" i="2"/>
  <c r="R913" i="2"/>
  <c r="P913" i="2"/>
  <c r="BI911" i="2"/>
  <c r="BH911" i="2"/>
  <c r="BG911" i="2"/>
  <c r="BF911" i="2"/>
  <c r="T911" i="2"/>
  <c r="R911" i="2"/>
  <c r="P911" i="2"/>
  <c r="BI909" i="2"/>
  <c r="BH909" i="2"/>
  <c r="BG909" i="2"/>
  <c r="BF909" i="2"/>
  <c r="T909" i="2"/>
  <c r="R909" i="2"/>
  <c r="P909" i="2"/>
  <c r="BI907" i="2"/>
  <c r="BH907" i="2"/>
  <c r="BG907" i="2"/>
  <c r="BF907" i="2"/>
  <c r="T907" i="2"/>
  <c r="R907" i="2"/>
  <c r="P907" i="2"/>
  <c r="BI905" i="2"/>
  <c r="BH905" i="2"/>
  <c r="BG905" i="2"/>
  <c r="BF905" i="2"/>
  <c r="T905" i="2"/>
  <c r="R905" i="2"/>
  <c r="P905" i="2"/>
  <c r="BI903" i="2"/>
  <c r="BH903" i="2"/>
  <c r="BG903" i="2"/>
  <c r="BF903" i="2"/>
  <c r="T903" i="2"/>
  <c r="R903" i="2"/>
  <c r="P903" i="2"/>
  <c r="BI901" i="2"/>
  <c r="BH901" i="2"/>
  <c r="BG901" i="2"/>
  <c r="BF901" i="2"/>
  <c r="T901" i="2"/>
  <c r="R901" i="2"/>
  <c r="P901" i="2"/>
  <c r="BI899" i="2"/>
  <c r="BH899" i="2"/>
  <c r="BG899" i="2"/>
  <c r="BF899" i="2"/>
  <c r="T899" i="2"/>
  <c r="R899" i="2"/>
  <c r="P899" i="2"/>
  <c r="BI897" i="2"/>
  <c r="BH897" i="2"/>
  <c r="BG897" i="2"/>
  <c r="BF897" i="2"/>
  <c r="T897" i="2"/>
  <c r="R897" i="2"/>
  <c r="P897" i="2"/>
  <c r="BI895" i="2"/>
  <c r="BH895" i="2"/>
  <c r="BG895" i="2"/>
  <c r="BF895" i="2"/>
  <c r="T895" i="2"/>
  <c r="R895" i="2"/>
  <c r="P895" i="2"/>
  <c r="BI893" i="2"/>
  <c r="BH893" i="2"/>
  <c r="BG893" i="2"/>
  <c r="BF893" i="2"/>
  <c r="T893" i="2"/>
  <c r="R893" i="2"/>
  <c r="P893" i="2"/>
  <c r="BI891" i="2"/>
  <c r="BH891" i="2"/>
  <c r="BG891" i="2"/>
  <c r="BF891" i="2"/>
  <c r="T891" i="2"/>
  <c r="R891" i="2"/>
  <c r="P891" i="2"/>
  <c r="BI889" i="2"/>
  <c r="BH889" i="2"/>
  <c r="BG889" i="2"/>
  <c r="BF889" i="2"/>
  <c r="T889" i="2"/>
  <c r="R889" i="2"/>
  <c r="P889" i="2"/>
  <c r="BI887" i="2"/>
  <c r="BH887" i="2"/>
  <c r="BG887" i="2"/>
  <c r="BF887" i="2"/>
  <c r="T887" i="2"/>
  <c r="R887" i="2"/>
  <c r="P887" i="2"/>
  <c r="BI885" i="2"/>
  <c r="BH885" i="2"/>
  <c r="BG885" i="2"/>
  <c r="BF885" i="2"/>
  <c r="T885" i="2"/>
  <c r="R885" i="2"/>
  <c r="P885" i="2"/>
  <c r="BI883" i="2"/>
  <c r="BH883" i="2"/>
  <c r="BG883" i="2"/>
  <c r="BF883" i="2"/>
  <c r="T883" i="2"/>
  <c r="R883" i="2"/>
  <c r="P883" i="2"/>
  <c r="BI881" i="2"/>
  <c r="BH881" i="2"/>
  <c r="BG881" i="2"/>
  <c r="BF881" i="2"/>
  <c r="T881" i="2"/>
  <c r="R881" i="2"/>
  <c r="P881" i="2"/>
  <c r="BI879" i="2"/>
  <c r="BH879" i="2"/>
  <c r="BG879" i="2"/>
  <c r="BF879" i="2"/>
  <c r="T879" i="2"/>
  <c r="R879" i="2"/>
  <c r="P879" i="2"/>
  <c r="BI877" i="2"/>
  <c r="BH877" i="2"/>
  <c r="BG877" i="2"/>
  <c r="BF877" i="2"/>
  <c r="T877" i="2"/>
  <c r="R877" i="2"/>
  <c r="P877" i="2"/>
  <c r="BI875" i="2"/>
  <c r="BH875" i="2"/>
  <c r="BG875" i="2"/>
  <c r="BF875" i="2"/>
  <c r="T875" i="2"/>
  <c r="R875" i="2"/>
  <c r="P875" i="2"/>
  <c r="BI873" i="2"/>
  <c r="BH873" i="2"/>
  <c r="BG873" i="2"/>
  <c r="BF873" i="2"/>
  <c r="T873" i="2"/>
  <c r="R873" i="2"/>
  <c r="P873" i="2"/>
  <c r="BI871" i="2"/>
  <c r="BH871" i="2"/>
  <c r="BG871" i="2"/>
  <c r="BF871" i="2"/>
  <c r="T871" i="2"/>
  <c r="R871" i="2"/>
  <c r="P871" i="2"/>
  <c r="BI869" i="2"/>
  <c r="BH869" i="2"/>
  <c r="BG869" i="2"/>
  <c r="BF869" i="2"/>
  <c r="T869" i="2"/>
  <c r="R869" i="2"/>
  <c r="P869" i="2"/>
  <c r="BI867" i="2"/>
  <c r="BH867" i="2"/>
  <c r="BG867" i="2"/>
  <c r="BF867" i="2"/>
  <c r="T867" i="2"/>
  <c r="R867" i="2"/>
  <c r="P867" i="2"/>
  <c r="BI865" i="2"/>
  <c r="BH865" i="2"/>
  <c r="BG865" i="2"/>
  <c r="BF865" i="2"/>
  <c r="T865" i="2"/>
  <c r="R865" i="2"/>
  <c r="P865" i="2"/>
  <c r="BI863" i="2"/>
  <c r="BH863" i="2"/>
  <c r="BG863" i="2"/>
  <c r="BF863" i="2"/>
  <c r="T863" i="2"/>
  <c r="R863" i="2"/>
  <c r="P863" i="2"/>
  <c r="BI861" i="2"/>
  <c r="BH861" i="2"/>
  <c r="BG861" i="2"/>
  <c r="BF861" i="2"/>
  <c r="T861" i="2"/>
  <c r="R861" i="2"/>
  <c r="P861" i="2"/>
  <c r="BI859" i="2"/>
  <c r="BH859" i="2"/>
  <c r="BG859" i="2"/>
  <c r="BF859" i="2"/>
  <c r="T859" i="2"/>
  <c r="R859" i="2"/>
  <c r="P859" i="2"/>
  <c r="BI857" i="2"/>
  <c r="BH857" i="2"/>
  <c r="BG857" i="2"/>
  <c r="BF857" i="2"/>
  <c r="T857" i="2"/>
  <c r="R857" i="2"/>
  <c r="P857" i="2"/>
  <c r="BI855" i="2"/>
  <c r="BH855" i="2"/>
  <c r="BG855" i="2"/>
  <c r="BF855" i="2"/>
  <c r="T855" i="2"/>
  <c r="R855" i="2"/>
  <c r="P855" i="2"/>
  <c r="BI853" i="2"/>
  <c r="BH853" i="2"/>
  <c r="BG853" i="2"/>
  <c r="BF853" i="2"/>
  <c r="T853" i="2"/>
  <c r="R853" i="2"/>
  <c r="P853" i="2"/>
  <c r="BI851" i="2"/>
  <c r="BH851" i="2"/>
  <c r="BG851" i="2"/>
  <c r="BF851" i="2"/>
  <c r="T851" i="2"/>
  <c r="R851" i="2"/>
  <c r="P851" i="2"/>
  <c r="BI849" i="2"/>
  <c r="BH849" i="2"/>
  <c r="BG849" i="2"/>
  <c r="BF849" i="2"/>
  <c r="T849" i="2"/>
  <c r="R849" i="2"/>
  <c r="P849" i="2"/>
  <c r="BI847" i="2"/>
  <c r="BH847" i="2"/>
  <c r="BG847" i="2"/>
  <c r="BF847" i="2"/>
  <c r="T847" i="2"/>
  <c r="R847" i="2"/>
  <c r="P847" i="2"/>
  <c r="BI845" i="2"/>
  <c r="BH845" i="2"/>
  <c r="BG845" i="2"/>
  <c r="BF845" i="2"/>
  <c r="T845" i="2"/>
  <c r="R845" i="2"/>
  <c r="P845" i="2"/>
  <c r="BI843" i="2"/>
  <c r="BH843" i="2"/>
  <c r="BG843" i="2"/>
  <c r="BF843" i="2"/>
  <c r="T843" i="2"/>
  <c r="R843" i="2"/>
  <c r="P843" i="2"/>
  <c r="BI841" i="2"/>
  <c r="BH841" i="2"/>
  <c r="BG841" i="2"/>
  <c r="BF841" i="2"/>
  <c r="T841" i="2"/>
  <c r="R841" i="2"/>
  <c r="P841" i="2"/>
  <c r="BI839" i="2"/>
  <c r="BH839" i="2"/>
  <c r="BG839" i="2"/>
  <c r="BF839" i="2"/>
  <c r="T839" i="2"/>
  <c r="R839" i="2"/>
  <c r="P839" i="2"/>
  <c r="BI837" i="2"/>
  <c r="BH837" i="2"/>
  <c r="BG837" i="2"/>
  <c r="BF837" i="2"/>
  <c r="T837" i="2"/>
  <c r="R837" i="2"/>
  <c r="P837" i="2"/>
  <c r="BI835" i="2"/>
  <c r="BH835" i="2"/>
  <c r="BG835" i="2"/>
  <c r="BF835" i="2"/>
  <c r="T835" i="2"/>
  <c r="R835" i="2"/>
  <c r="P835" i="2"/>
  <c r="BI833" i="2"/>
  <c r="BH833" i="2"/>
  <c r="BG833" i="2"/>
  <c r="BF833" i="2"/>
  <c r="T833" i="2"/>
  <c r="R833" i="2"/>
  <c r="P833" i="2"/>
  <c r="BI831" i="2"/>
  <c r="BH831" i="2"/>
  <c r="BG831" i="2"/>
  <c r="BF831" i="2"/>
  <c r="T831" i="2"/>
  <c r="R831" i="2"/>
  <c r="P831" i="2"/>
  <c r="BI829" i="2"/>
  <c r="BH829" i="2"/>
  <c r="BG829" i="2"/>
  <c r="BF829" i="2"/>
  <c r="T829" i="2"/>
  <c r="R829" i="2"/>
  <c r="P829" i="2"/>
  <c r="BI827" i="2"/>
  <c r="BH827" i="2"/>
  <c r="BG827" i="2"/>
  <c r="BF827" i="2"/>
  <c r="T827" i="2"/>
  <c r="R827" i="2"/>
  <c r="P827" i="2"/>
  <c r="BI825" i="2"/>
  <c r="BH825" i="2"/>
  <c r="BG825" i="2"/>
  <c r="BF825" i="2"/>
  <c r="T825" i="2"/>
  <c r="R825" i="2"/>
  <c r="P825" i="2"/>
  <c r="BI823" i="2"/>
  <c r="BH823" i="2"/>
  <c r="BG823" i="2"/>
  <c r="BF823" i="2"/>
  <c r="T823" i="2"/>
  <c r="R823" i="2"/>
  <c r="P823" i="2"/>
  <c r="BI821" i="2"/>
  <c r="BH821" i="2"/>
  <c r="BG821" i="2"/>
  <c r="BF821" i="2"/>
  <c r="T821" i="2"/>
  <c r="R821" i="2"/>
  <c r="P821" i="2"/>
  <c r="BI819" i="2"/>
  <c r="BH819" i="2"/>
  <c r="BG819" i="2"/>
  <c r="BF819" i="2"/>
  <c r="T819" i="2"/>
  <c r="R819" i="2"/>
  <c r="P819" i="2"/>
  <c r="BI817" i="2"/>
  <c r="BH817" i="2"/>
  <c r="BG817" i="2"/>
  <c r="BF817" i="2"/>
  <c r="T817" i="2"/>
  <c r="R817" i="2"/>
  <c r="P817" i="2"/>
  <c r="BI815" i="2"/>
  <c r="BH815" i="2"/>
  <c r="BG815" i="2"/>
  <c r="BF815" i="2"/>
  <c r="T815" i="2"/>
  <c r="R815" i="2"/>
  <c r="P815" i="2"/>
  <c r="BI813" i="2"/>
  <c r="BH813" i="2"/>
  <c r="BG813" i="2"/>
  <c r="BF813" i="2"/>
  <c r="T813" i="2"/>
  <c r="R813" i="2"/>
  <c r="P813" i="2"/>
  <c r="BI811" i="2"/>
  <c r="BH811" i="2"/>
  <c r="BG811" i="2"/>
  <c r="BF811" i="2"/>
  <c r="T811" i="2"/>
  <c r="R811" i="2"/>
  <c r="P811" i="2"/>
  <c r="BI809" i="2"/>
  <c r="BH809" i="2"/>
  <c r="BG809" i="2"/>
  <c r="BF809" i="2"/>
  <c r="T809" i="2"/>
  <c r="R809" i="2"/>
  <c r="P809" i="2"/>
  <c r="BI807" i="2"/>
  <c r="BH807" i="2"/>
  <c r="BG807" i="2"/>
  <c r="BF807" i="2"/>
  <c r="T807" i="2"/>
  <c r="R807" i="2"/>
  <c r="P807" i="2"/>
  <c r="BI805" i="2"/>
  <c r="BH805" i="2"/>
  <c r="BG805" i="2"/>
  <c r="BF805" i="2"/>
  <c r="T805" i="2"/>
  <c r="R805" i="2"/>
  <c r="P805" i="2"/>
  <c r="BI803" i="2"/>
  <c r="BH803" i="2"/>
  <c r="BG803" i="2"/>
  <c r="BF803" i="2"/>
  <c r="T803" i="2"/>
  <c r="R803" i="2"/>
  <c r="P803" i="2"/>
  <c r="BI801" i="2"/>
  <c r="BH801" i="2"/>
  <c r="BG801" i="2"/>
  <c r="BF801" i="2"/>
  <c r="T801" i="2"/>
  <c r="R801" i="2"/>
  <c r="P801" i="2"/>
  <c r="BI799" i="2"/>
  <c r="BH799" i="2"/>
  <c r="BG799" i="2"/>
  <c r="BF799" i="2"/>
  <c r="T799" i="2"/>
  <c r="R799" i="2"/>
  <c r="P799" i="2"/>
  <c r="BI797" i="2"/>
  <c r="BH797" i="2"/>
  <c r="BG797" i="2"/>
  <c r="BF797" i="2"/>
  <c r="T797" i="2"/>
  <c r="R797" i="2"/>
  <c r="P797" i="2"/>
  <c r="BI795" i="2"/>
  <c r="BH795" i="2"/>
  <c r="BG795" i="2"/>
  <c r="BF795" i="2"/>
  <c r="T795" i="2"/>
  <c r="R795" i="2"/>
  <c r="P795" i="2"/>
  <c r="BI793" i="2"/>
  <c r="BH793" i="2"/>
  <c r="BG793" i="2"/>
  <c r="BF793" i="2"/>
  <c r="T793" i="2"/>
  <c r="R793" i="2"/>
  <c r="P793" i="2"/>
  <c r="BI791" i="2"/>
  <c r="BH791" i="2"/>
  <c r="BG791" i="2"/>
  <c r="BF791" i="2"/>
  <c r="T791" i="2"/>
  <c r="R791" i="2"/>
  <c r="P791" i="2"/>
  <c r="BI789" i="2"/>
  <c r="BH789" i="2"/>
  <c r="BG789" i="2"/>
  <c r="BF789" i="2"/>
  <c r="T789" i="2"/>
  <c r="R789" i="2"/>
  <c r="P789" i="2"/>
  <c r="BI787" i="2"/>
  <c r="BH787" i="2"/>
  <c r="BG787" i="2"/>
  <c r="BF787" i="2"/>
  <c r="T787" i="2"/>
  <c r="R787" i="2"/>
  <c r="P787" i="2"/>
  <c r="BI785" i="2"/>
  <c r="BH785" i="2"/>
  <c r="BG785" i="2"/>
  <c r="BF785" i="2"/>
  <c r="T785" i="2"/>
  <c r="R785" i="2"/>
  <c r="P785" i="2"/>
  <c r="BI783" i="2"/>
  <c r="BH783" i="2"/>
  <c r="BG783" i="2"/>
  <c r="BF783" i="2"/>
  <c r="T783" i="2"/>
  <c r="R783" i="2"/>
  <c r="P783" i="2"/>
  <c r="BI781" i="2"/>
  <c r="BH781" i="2"/>
  <c r="BG781" i="2"/>
  <c r="BF781" i="2"/>
  <c r="T781" i="2"/>
  <c r="R781" i="2"/>
  <c r="P781" i="2"/>
  <c r="BI779" i="2"/>
  <c r="BH779" i="2"/>
  <c r="BG779" i="2"/>
  <c r="BF779" i="2"/>
  <c r="T779" i="2"/>
  <c r="R779" i="2"/>
  <c r="P779" i="2"/>
  <c r="BI777" i="2"/>
  <c r="BH777" i="2"/>
  <c r="BG777" i="2"/>
  <c r="BF777" i="2"/>
  <c r="T777" i="2"/>
  <c r="R777" i="2"/>
  <c r="P777" i="2"/>
  <c r="BI775" i="2"/>
  <c r="BH775" i="2"/>
  <c r="BG775" i="2"/>
  <c r="BF775" i="2"/>
  <c r="T775" i="2"/>
  <c r="R775" i="2"/>
  <c r="P775" i="2"/>
  <c r="BI773" i="2"/>
  <c r="BH773" i="2"/>
  <c r="BG773" i="2"/>
  <c r="BF773" i="2"/>
  <c r="T773" i="2"/>
  <c r="R773" i="2"/>
  <c r="P773" i="2"/>
  <c r="BI771" i="2"/>
  <c r="BH771" i="2"/>
  <c r="BG771" i="2"/>
  <c r="BF771" i="2"/>
  <c r="T771" i="2"/>
  <c r="R771" i="2"/>
  <c r="P771" i="2"/>
  <c r="BI769" i="2"/>
  <c r="BH769" i="2"/>
  <c r="BG769" i="2"/>
  <c r="BF769" i="2"/>
  <c r="T769" i="2"/>
  <c r="R769" i="2"/>
  <c r="P769" i="2"/>
  <c r="BI767" i="2"/>
  <c r="BH767" i="2"/>
  <c r="BG767" i="2"/>
  <c r="BF767" i="2"/>
  <c r="T767" i="2"/>
  <c r="R767" i="2"/>
  <c r="P767" i="2"/>
  <c r="BI765" i="2"/>
  <c r="BH765" i="2"/>
  <c r="BG765" i="2"/>
  <c r="BF765" i="2"/>
  <c r="T765" i="2"/>
  <c r="R765" i="2"/>
  <c r="P765" i="2"/>
  <c r="BI763" i="2"/>
  <c r="BH763" i="2"/>
  <c r="BG763" i="2"/>
  <c r="BF763" i="2"/>
  <c r="T763" i="2"/>
  <c r="R763" i="2"/>
  <c r="P763" i="2"/>
  <c r="BI761" i="2"/>
  <c r="BH761" i="2"/>
  <c r="BG761" i="2"/>
  <c r="BF761" i="2"/>
  <c r="T761" i="2"/>
  <c r="R761" i="2"/>
  <c r="P761" i="2"/>
  <c r="BI759" i="2"/>
  <c r="BH759" i="2"/>
  <c r="BG759" i="2"/>
  <c r="BF759" i="2"/>
  <c r="T759" i="2"/>
  <c r="R759" i="2"/>
  <c r="P759" i="2"/>
  <c r="BI757" i="2"/>
  <c r="BH757" i="2"/>
  <c r="BG757" i="2"/>
  <c r="BF757" i="2"/>
  <c r="T757" i="2"/>
  <c r="R757" i="2"/>
  <c r="P757" i="2"/>
  <c r="BI755" i="2"/>
  <c r="BH755" i="2"/>
  <c r="BG755" i="2"/>
  <c r="BF755" i="2"/>
  <c r="T755" i="2"/>
  <c r="R755" i="2"/>
  <c r="P755" i="2"/>
  <c r="BI753" i="2"/>
  <c r="BH753" i="2"/>
  <c r="BG753" i="2"/>
  <c r="BF753" i="2"/>
  <c r="T753" i="2"/>
  <c r="R753" i="2"/>
  <c r="P753" i="2"/>
  <c r="BI751" i="2"/>
  <c r="BH751" i="2"/>
  <c r="BG751" i="2"/>
  <c r="BF751" i="2"/>
  <c r="T751" i="2"/>
  <c r="R751" i="2"/>
  <c r="P751" i="2"/>
  <c r="BI749" i="2"/>
  <c r="BH749" i="2"/>
  <c r="BG749" i="2"/>
  <c r="BF749" i="2"/>
  <c r="T749" i="2"/>
  <c r="R749" i="2"/>
  <c r="P749" i="2"/>
  <c r="BI747" i="2"/>
  <c r="BH747" i="2"/>
  <c r="BG747" i="2"/>
  <c r="BF747" i="2"/>
  <c r="T747" i="2"/>
  <c r="R747" i="2"/>
  <c r="P747" i="2"/>
  <c r="BI745" i="2"/>
  <c r="BH745" i="2"/>
  <c r="BG745" i="2"/>
  <c r="BF745" i="2"/>
  <c r="T745" i="2"/>
  <c r="R745" i="2"/>
  <c r="P745" i="2"/>
  <c r="BI743" i="2"/>
  <c r="BH743" i="2"/>
  <c r="BG743" i="2"/>
  <c r="BF743" i="2"/>
  <c r="T743" i="2"/>
  <c r="R743" i="2"/>
  <c r="P743" i="2"/>
  <c r="BI741" i="2"/>
  <c r="BH741" i="2"/>
  <c r="BG741" i="2"/>
  <c r="BF741" i="2"/>
  <c r="T741" i="2"/>
  <c r="R741" i="2"/>
  <c r="P741" i="2"/>
  <c r="BI739" i="2"/>
  <c r="BH739" i="2"/>
  <c r="BG739" i="2"/>
  <c r="BF739" i="2"/>
  <c r="T739" i="2"/>
  <c r="R739" i="2"/>
  <c r="P739" i="2"/>
  <c r="BI737" i="2"/>
  <c r="BH737" i="2"/>
  <c r="BG737" i="2"/>
  <c r="BF737" i="2"/>
  <c r="T737" i="2"/>
  <c r="R737" i="2"/>
  <c r="P737" i="2"/>
  <c r="BI735" i="2"/>
  <c r="BH735" i="2"/>
  <c r="BG735" i="2"/>
  <c r="BF735" i="2"/>
  <c r="T735" i="2"/>
  <c r="R735" i="2"/>
  <c r="P735" i="2"/>
  <c r="BI733" i="2"/>
  <c r="BH733" i="2"/>
  <c r="BG733" i="2"/>
  <c r="BF733" i="2"/>
  <c r="T733" i="2"/>
  <c r="R733" i="2"/>
  <c r="P733" i="2"/>
  <c r="BI731" i="2"/>
  <c r="BH731" i="2"/>
  <c r="BG731" i="2"/>
  <c r="BF731" i="2"/>
  <c r="T731" i="2"/>
  <c r="R731" i="2"/>
  <c r="P731" i="2"/>
  <c r="BI729" i="2"/>
  <c r="BH729" i="2"/>
  <c r="BG729" i="2"/>
  <c r="BF729" i="2"/>
  <c r="T729" i="2"/>
  <c r="R729" i="2"/>
  <c r="P729" i="2"/>
  <c r="BI727" i="2"/>
  <c r="BH727" i="2"/>
  <c r="BG727" i="2"/>
  <c r="BF727" i="2"/>
  <c r="T727" i="2"/>
  <c r="R727" i="2"/>
  <c r="P727" i="2"/>
  <c r="BI725" i="2"/>
  <c r="BH725" i="2"/>
  <c r="BG725" i="2"/>
  <c r="BF725" i="2"/>
  <c r="T725" i="2"/>
  <c r="R725" i="2"/>
  <c r="P725" i="2"/>
  <c r="BI723" i="2"/>
  <c r="BH723" i="2"/>
  <c r="BG723" i="2"/>
  <c r="BF723" i="2"/>
  <c r="T723" i="2"/>
  <c r="R723" i="2"/>
  <c r="P723" i="2"/>
  <c r="BI721" i="2"/>
  <c r="BH721" i="2"/>
  <c r="BG721" i="2"/>
  <c r="BF721" i="2"/>
  <c r="T721" i="2"/>
  <c r="R721" i="2"/>
  <c r="P721" i="2"/>
  <c r="BI719" i="2"/>
  <c r="BH719" i="2"/>
  <c r="BG719" i="2"/>
  <c r="BF719" i="2"/>
  <c r="T719" i="2"/>
  <c r="R719" i="2"/>
  <c r="P719" i="2"/>
  <c r="BI717" i="2"/>
  <c r="BH717" i="2"/>
  <c r="BG717" i="2"/>
  <c r="BF717" i="2"/>
  <c r="T717" i="2"/>
  <c r="R717" i="2"/>
  <c r="P717" i="2"/>
  <c r="BI715" i="2"/>
  <c r="BH715" i="2"/>
  <c r="BG715" i="2"/>
  <c r="BF715" i="2"/>
  <c r="T715" i="2"/>
  <c r="R715" i="2"/>
  <c r="P715" i="2"/>
  <c r="BI713" i="2"/>
  <c r="BH713" i="2"/>
  <c r="BG713" i="2"/>
  <c r="BF713" i="2"/>
  <c r="T713" i="2"/>
  <c r="R713" i="2"/>
  <c r="P713" i="2"/>
  <c r="BI711" i="2"/>
  <c r="BH711" i="2"/>
  <c r="BG711" i="2"/>
  <c r="BF711" i="2"/>
  <c r="T711" i="2"/>
  <c r="R711" i="2"/>
  <c r="P711" i="2"/>
  <c r="BI709" i="2"/>
  <c r="BH709" i="2"/>
  <c r="BG709" i="2"/>
  <c r="BF709" i="2"/>
  <c r="T709" i="2"/>
  <c r="R709" i="2"/>
  <c r="P709" i="2"/>
  <c r="BI707" i="2"/>
  <c r="BH707" i="2"/>
  <c r="BG707" i="2"/>
  <c r="BF707" i="2"/>
  <c r="T707" i="2"/>
  <c r="R707" i="2"/>
  <c r="P707" i="2"/>
  <c r="BI705" i="2"/>
  <c r="BH705" i="2"/>
  <c r="BG705" i="2"/>
  <c r="BF705" i="2"/>
  <c r="T705" i="2"/>
  <c r="R705" i="2"/>
  <c r="P705" i="2"/>
  <c r="BI703" i="2"/>
  <c r="BH703" i="2"/>
  <c r="BG703" i="2"/>
  <c r="BF703" i="2"/>
  <c r="T703" i="2"/>
  <c r="R703" i="2"/>
  <c r="P703" i="2"/>
  <c r="BI701" i="2"/>
  <c r="BH701" i="2"/>
  <c r="BG701" i="2"/>
  <c r="BF701" i="2"/>
  <c r="T701" i="2"/>
  <c r="R701" i="2"/>
  <c r="P701" i="2"/>
  <c r="BI699" i="2"/>
  <c r="BH699" i="2"/>
  <c r="BG699" i="2"/>
  <c r="BF699" i="2"/>
  <c r="T699" i="2"/>
  <c r="R699" i="2"/>
  <c r="P699" i="2"/>
  <c r="BI697" i="2"/>
  <c r="BH697" i="2"/>
  <c r="BG697" i="2"/>
  <c r="BF697" i="2"/>
  <c r="T697" i="2"/>
  <c r="R697" i="2"/>
  <c r="P697" i="2"/>
  <c r="BI695" i="2"/>
  <c r="BH695" i="2"/>
  <c r="BG695" i="2"/>
  <c r="BF695" i="2"/>
  <c r="T695" i="2"/>
  <c r="R695" i="2"/>
  <c r="P695" i="2"/>
  <c r="BI693" i="2"/>
  <c r="BH693" i="2"/>
  <c r="BG693" i="2"/>
  <c r="BF693" i="2"/>
  <c r="T693" i="2"/>
  <c r="R693" i="2"/>
  <c r="P693" i="2"/>
  <c r="BI691" i="2"/>
  <c r="BH691" i="2"/>
  <c r="BG691" i="2"/>
  <c r="BF691" i="2"/>
  <c r="T691" i="2"/>
  <c r="R691" i="2"/>
  <c r="P691" i="2"/>
  <c r="BI689" i="2"/>
  <c r="BH689" i="2"/>
  <c r="BG689" i="2"/>
  <c r="BF689" i="2"/>
  <c r="T689" i="2"/>
  <c r="R689" i="2"/>
  <c r="P689" i="2"/>
  <c r="BI687" i="2"/>
  <c r="BH687" i="2"/>
  <c r="BG687" i="2"/>
  <c r="BF687" i="2"/>
  <c r="T687" i="2"/>
  <c r="R687" i="2"/>
  <c r="P687" i="2"/>
  <c r="BI685" i="2"/>
  <c r="BH685" i="2"/>
  <c r="BG685" i="2"/>
  <c r="BF685" i="2"/>
  <c r="T685" i="2"/>
  <c r="R685" i="2"/>
  <c r="P685" i="2"/>
  <c r="BI683" i="2"/>
  <c r="BH683" i="2"/>
  <c r="BG683" i="2"/>
  <c r="BF683" i="2"/>
  <c r="T683" i="2"/>
  <c r="R683" i="2"/>
  <c r="P683" i="2"/>
  <c r="BI681" i="2"/>
  <c r="BH681" i="2"/>
  <c r="BG681" i="2"/>
  <c r="BF681" i="2"/>
  <c r="T681" i="2"/>
  <c r="R681" i="2"/>
  <c r="P681" i="2"/>
  <c r="BI679" i="2"/>
  <c r="BH679" i="2"/>
  <c r="BG679" i="2"/>
  <c r="BF679" i="2"/>
  <c r="T679" i="2"/>
  <c r="R679" i="2"/>
  <c r="P679" i="2"/>
  <c r="BI677" i="2"/>
  <c r="BH677" i="2"/>
  <c r="BG677" i="2"/>
  <c r="BF677" i="2"/>
  <c r="T677" i="2"/>
  <c r="R677" i="2"/>
  <c r="P677" i="2"/>
  <c r="BI675" i="2"/>
  <c r="BH675" i="2"/>
  <c r="BG675" i="2"/>
  <c r="BF675" i="2"/>
  <c r="T675" i="2"/>
  <c r="R675" i="2"/>
  <c r="P675" i="2"/>
  <c r="BI673" i="2"/>
  <c r="BH673" i="2"/>
  <c r="BG673" i="2"/>
  <c r="BF673" i="2"/>
  <c r="T673" i="2"/>
  <c r="R673" i="2"/>
  <c r="P673" i="2"/>
  <c r="BI671" i="2"/>
  <c r="BH671" i="2"/>
  <c r="BG671" i="2"/>
  <c r="BF671" i="2"/>
  <c r="T671" i="2"/>
  <c r="R671" i="2"/>
  <c r="P671" i="2"/>
  <c r="BI669" i="2"/>
  <c r="BH669" i="2"/>
  <c r="BG669" i="2"/>
  <c r="BF669" i="2"/>
  <c r="T669" i="2"/>
  <c r="R669" i="2"/>
  <c r="P669" i="2"/>
  <c r="BI667" i="2"/>
  <c r="BH667" i="2"/>
  <c r="BG667" i="2"/>
  <c r="BF667" i="2"/>
  <c r="T667" i="2"/>
  <c r="R667" i="2"/>
  <c r="P667" i="2"/>
  <c r="BI665" i="2"/>
  <c r="BH665" i="2"/>
  <c r="BG665" i="2"/>
  <c r="BF665" i="2"/>
  <c r="T665" i="2"/>
  <c r="R665" i="2"/>
  <c r="P665" i="2"/>
  <c r="BI663" i="2"/>
  <c r="BH663" i="2"/>
  <c r="BG663" i="2"/>
  <c r="BF663" i="2"/>
  <c r="T663" i="2"/>
  <c r="R663" i="2"/>
  <c r="P663" i="2"/>
  <c r="BI661" i="2"/>
  <c r="BH661" i="2"/>
  <c r="BG661" i="2"/>
  <c r="BF661" i="2"/>
  <c r="T661" i="2"/>
  <c r="R661" i="2"/>
  <c r="P661" i="2"/>
  <c r="BI659" i="2"/>
  <c r="BH659" i="2"/>
  <c r="BG659" i="2"/>
  <c r="BF659" i="2"/>
  <c r="T659" i="2"/>
  <c r="R659" i="2"/>
  <c r="P659" i="2"/>
  <c r="BI657" i="2"/>
  <c r="BH657" i="2"/>
  <c r="BG657" i="2"/>
  <c r="BF657" i="2"/>
  <c r="T657" i="2"/>
  <c r="R657" i="2"/>
  <c r="P657" i="2"/>
  <c r="BI655" i="2"/>
  <c r="BH655" i="2"/>
  <c r="BG655" i="2"/>
  <c r="BF655" i="2"/>
  <c r="T655" i="2"/>
  <c r="R655" i="2"/>
  <c r="P655" i="2"/>
  <c r="BI653" i="2"/>
  <c r="BH653" i="2"/>
  <c r="BG653" i="2"/>
  <c r="BF653" i="2"/>
  <c r="T653" i="2"/>
  <c r="R653" i="2"/>
  <c r="P653" i="2"/>
  <c r="BI651" i="2"/>
  <c r="BH651" i="2"/>
  <c r="BG651" i="2"/>
  <c r="BF651" i="2"/>
  <c r="T651" i="2"/>
  <c r="R651" i="2"/>
  <c r="P651" i="2"/>
  <c r="BI649" i="2"/>
  <c r="BH649" i="2"/>
  <c r="BG649" i="2"/>
  <c r="BF649" i="2"/>
  <c r="T649" i="2"/>
  <c r="R649" i="2"/>
  <c r="P649" i="2"/>
  <c r="BI647" i="2"/>
  <c r="BH647" i="2"/>
  <c r="BG647" i="2"/>
  <c r="BF647" i="2"/>
  <c r="T647" i="2"/>
  <c r="R647" i="2"/>
  <c r="P647" i="2"/>
  <c r="BI645" i="2"/>
  <c r="BH645" i="2"/>
  <c r="BG645" i="2"/>
  <c r="BF645" i="2"/>
  <c r="T645" i="2"/>
  <c r="R645" i="2"/>
  <c r="P645" i="2"/>
  <c r="BI643" i="2"/>
  <c r="BH643" i="2"/>
  <c r="BG643" i="2"/>
  <c r="BF643" i="2"/>
  <c r="T643" i="2"/>
  <c r="R643" i="2"/>
  <c r="P643" i="2"/>
  <c r="BI641" i="2"/>
  <c r="BH641" i="2"/>
  <c r="BG641" i="2"/>
  <c r="BF641" i="2"/>
  <c r="T641" i="2"/>
  <c r="R641" i="2"/>
  <c r="P641" i="2"/>
  <c r="BI639" i="2"/>
  <c r="BH639" i="2"/>
  <c r="BG639" i="2"/>
  <c r="BF639" i="2"/>
  <c r="T639" i="2"/>
  <c r="R639" i="2"/>
  <c r="P639" i="2"/>
  <c r="BI637" i="2"/>
  <c r="BH637" i="2"/>
  <c r="BG637" i="2"/>
  <c r="BF637" i="2"/>
  <c r="T637" i="2"/>
  <c r="R637" i="2"/>
  <c r="P637" i="2"/>
  <c r="BI635" i="2"/>
  <c r="BH635" i="2"/>
  <c r="BG635" i="2"/>
  <c r="BF635" i="2"/>
  <c r="T635" i="2"/>
  <c r="R635" i="2"/>
  <c r="P635" i="2"/>
  <c r="BI633" i="2"/>
  <c r="BH633" i="2"/>
  <c r="BG633" i="2"/>
  <c r="BF633" i="2"/>
  <c r="T633" i="2"/>
  <c r="R633" i="2"/>
  <c r="P633" i="2"/>
  <c r="BI631" i="2"/>
  <c r="BH631" i="2"/>
  <c r="BG631" i="2"/>
  <c r="BF631" i="2"/>
  <c r="T631" i="2"/>
  <c r="R631" i="2"/>
  <c r="P631" i="2"/>
  <c r="BI629" i="2"/>
  <c r="BH629" i="2"/>
  <c r="BG629" i="2"/>
  <c r="BF629" i="2"/>
  <c r="T629" i="2"/>
  <c r="R629" i="2"/>
  <c r="P629" i="2"/>
  <c r="BI627" i="2"/>
  <c r="BH627" i="2"/>
  <c r="BG627" i="2"/>
  <c r="BF627" i="2"/>
  <c r="T627" i="2"/>
  <c r="R627" i="2"/>
  <c r="P627" i="2"/>
  <c r="BI625" i="2"/>
  <c r="BH625" i="2"/>
  <c r="BG625" i="2"/>
  <c r="BF625" i="2"/>
  <c r="T625" i="2"/>
  <c r="R625" i="2"/>
  <c r="P625" i="2"/>
  <c r="BI623" i="2"/>
  <c r="BH623" i="2"/>
  <c r="BG623" i="2"/>
  <c r="BF623" i="2"/>
  <c r="T623" i="2"/>
  <c r="R623" i="2"/>
  <c r="P623" i="2"/>
  <c r="BI621" i="2"/>
  <c r="BH621" i="2"/>
  <c r="BG621" i="2"/>
  <c r="BF621" i="2"/>
  <c r="T621" i="2"/>
  <c r="R621" i="2"/>
  <c r="P621" i="2"/>
  <c r="BI619" i="2"/>
  <c r="BH619" i="2"/>
  <c r="BG619" i="2"/>
  <c r="BF619" i="2"/>
  <c r="T619" i="2"/>
  <c r="R619" i="2"/>
  <c r="P619" i="2"/>
  <c r="BI617" i="2"/>
  <c r="BH617" i="2"/>
  <c r="BG617" i="2"/>
  <c r="BF617" i="2"/>
  <c r="T617" i="2"/>
  <c r="R617" i="2"/>
  <c r="P617" i="2"/>
  <c r="BI615" i="2"/>
  <c r="BH615" i="2"/>
  <c r="BG615" i="2"/>
  <c r="BF615" i="2"/>
  <c r="T615" i="2"/>
  <c r="R615" i="2"/>
  <c r="P615" i="2"/>
  <c r="BI613" i="2"/>
  <c r="BH613" i="2"/>
  <c r="BG613" i="2"/>
  <c r="BF613" i="2"/>
  <c r="T613" i="2"/>
  <c r="R613" i="2"/>
  <c r="P613" i="2"/>
  <c r="BI611" i="2"/>
  <c r="BH611" i="2"/>
  <c r="BG611" i="2"/>
  <c r="BF611" i="2"/>
  <c r="T611" i="2"/>
  <c r="R611" i="2"/>
  <c r="P611" i="2"/>
  <c r="BI609" i="2"/>
  <c r="BH609" i="2"/>
  <c r="BG609" i="2"/>
  <c r="BF609" i="2"/>
  <c r="T609" i="2"/>
  <c r="R609" i="2"/>
  <c r="P609" i="2"/>
  <c r="BI607" i="2"/>
  <c r="BH607" i="2"/>
  <c r="BG607" i="2"/>
  <c r="BF607" i="2"/>
  <c r="T607" i="2"/>
  <c r="R607" i="2"/>
  <c r="P607" i="2"/>
  <c r="BI605" i="2"/>
  <c r="BH605" i="2"/>
  <c r="BG605" i="2"/>
  <c r="BF605" i="2"/>
  <c r="T605" i="2"/>
  <c r="R605" i="2"/>
  <c r="P605" i="2"/>
  <c r="BI603" i="2"/>
  <c r="BH603" i="2"/>
  <c r="BG603" i="2"/>
  <c r="BF603" i="2"/>
  <c r="T603" i="2"/>
  <c r="R603" i="2"/>
  <c r="P603" i="2"/>
  <c r="BI601" i="2"/>
  <c r="BH601" i="2"/>
  <c r="BG601" i="2"/>
  <c r="BF601" i="2"/>
  <c r="T601" i="2"/>
  <c r="R601" i="2"/>
  <c r="P601" i="2"/>
  <c r="BI599" i="2"/>
  <c r="BH599" i="2"/>
  <c r="BG599" i="2"/>
  <c r="BF599" i="2"/>
  <c r="T599" i="2"/>
  <c r="R599" i="2"/>
  <c r="P599" i="2"/>
  <c r="BI597" i="2"/>
  <c r="BH597" i="2"/>
  <c r="BG597" i="2"/>
  <c r="BF597" i="2"/>
  <c r="T597" i="2"/>
  <c r="R597" i="2"/>
  <c r="P597" i="2"/>
  <c r="BI595" i="2"/>
  <c r="BH595" i="2"/>
  <c r="BG595" i="2"/>
  <c r="BF595" i="2"/>
  <c r="T595" i="2"/>
  <c r="R595" i="2"/>
  <c r="P595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9" i="2"/>
  <c r="BH589" i="2"/>
  <c r="BG589" i="2"/>
  <c r="BF589" i="2"/>
  <c r="T589" i="2"/>
  <c r="R589" i="2"/>
  <c r="P589" i="2"/>
  <c r="BI587" i="2"/>
  <c r="BH587" i="2"/>
  <c r="BG587" i="2"/>
  <c r="BF587" i="2"/>
  <c r="T587" i="2"/>
  <c r="R587" i="2"/>
  <c r="P587" i="2"/>
  <c r="BI585" i="2"/>
  <c r="BH585" i="2"/>
  <c r="BG585" i="2"/>
  <c r="BF585" i="2"/>
  <c r="T585" i="2"/>
  <c r="R585" i="2"/>
  <c r="P585" i="2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7" i="2"/>
  <c r="BH577" i="2"/>
  <c r="BG577" i="2"/>
  <c r="BF577" i="2"/>
  <c r="T577" i="2"/>
  <c r="R577" i="2"/>
  <c r="P577" i="2"/>
  <c r="BI575" i="2"/>
  <c r="BH575" i="2"/>
  <c r="BG575" i="2"/>
  <c r="BF575" i="2"/>
  <c r="T575" i="2"/>
  <c r="R575" i="2"/>
  <c r="P575" i="2"/>
  <c r="BI573" i="2"/>
  <c r="BH573" i="2"/>
  <c r="BG573" i="2"/>
  <c r="BF573" i="2"/>
  <c r="T573" i="2"/>
  <c r="R573" i="2"/>
  <c r="P573" i="2"/>
  <c r="BI571" i="2"/>
  <c r="BH571" i="2"/>
  <c r="BG571" i="2"/>
  <c r="BF571" i="2"/>
  <c r="T571" i="2"/>
  <c r="R571" i="2"/>
  <c r="P571" i="2"/>
  <c r="BI569" i="2"/>
  <c r="BH569" i="2"/>
  <c r="BG569" i="2"/>
  <c r="BF569" i="2"/>
  <c r="T569" i="2"/>
  <c r="R569" i="2"/>
  <c r="P569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3" i="2"/>
  <c r="BH563" i="2"/>
  <c r="BG563" i="2"/>
  <c r="BF563" i="2"/>
  <c r="T563" i="2"/>
  <c r="R563" i="2"/>
  <c r="P563" i="2"/>
  <c r="BI561" i="2"/>
  <c r="BH561" i="2"/>
  <c r="BG561" i="2"/>
  <c r="BF561" i="2"/>
  <c r="T561" i="2"/>
  <c r="R561" i="2"/>
  <c r="P561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55" i="2"/>
  <c r="BH555" i="2"/>
  <c r="BG555" i="2"/>
  <c r="BF555" i="2"/>
  <c r="T555" i="2"/>
  <c r="R555" i="2"/>
  <c r="P555" i="2"/>
  <c r="BI553" i="2"/>
  <c r="BH553" i="2"/>
  <c r="BG553" i="2"/>
  <c r="BF553" i="2"/>
  <c r="T553" i="2"/>
  <c r="R553" i="2"/>
  <c r="P553" i="2"/>
  <c r="BI551" i="2"/>
  <c r="BH551" i="2"/>
  <c r="BG551" i="2"/>
  <c r="BF551" i="2"/>
  <c r="T551" i="2"/>
  <c r="R551" i="2"/>
  <c r="P551" i="2"/>
  <c r="BI549" i="2"/>
  <c r="BH549" i="2"/>
  <c r="BG549" i="2"/>
  <c r="BF549" i="2"/>
  <c r="T549" i="2"/>
  <c r="R549" i="2"/>
  <c r="P549" i="2"/>
  <c r="BI547" i="2"/>
  <c r="BH547" i="2"/>
  <c r="BG547" i="2"/>
  <c r="BF547" i="2"/>
  <c r="T547" i="2"/>
  <c r="R547" i="2"/>
  <c r="P547" i="2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41" i="2"/>
  <c r="BH541" i="2"/>
  <c r="BG541" i="2"/>
  <c r="BF541" i="2"/>
  <c r="T541" i="2"/>
  <c r="R541" i="2"/>
  <c r="P541" i="2"/>
  <c r="BI539" i="2"/>
  <c r="BH539" i="2"/>
  <c r="BG539" i="2"/>
  <c r="BF539" i="2"/>
  <c r="T539" i="2"/>
  <c r="R539" i="2"/>
  <c r="P539" i="2"/>
  <c r="BI537" i="2"/>
  <c r="BH537" i="2"/>
  <c r="BG537" i="2"/>
  <c r="BF537" i="2"/>
  <c r="T537" i="2"/>
  <c r="R537" i="2"/>
  <c r="P537" i="2"/>
  <c r="BI535" i="2"/>
  <c r="BH535" i="2"/>
  <c r="BG535" i="2"/>
  <c r="BF535" i="2"/>
  <c r="T535" i="2"/>
  <c r="R535" i="2"/>
  <c r="P535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29" i="2"/>
  <c r="BH529" i="2"/>
  <c r="BG529" i="2"/>
  <c r="BF529" i="2"/>
  <c r="T529" i="2"/>
  <c r="R529" i="2"/>
  <c r="P529" i="2"/>
  <c r="BI527" i="2"/>
  <c r="BH527" i="2"/>
  <c r="BG527" i="2"/>
  <c r="BF527" i="2"/>
  <c r="T527" i="2"/>
  <c r="R527" i="2"/>
  <c r="P527" i="2"/>
  <c r="BI525" i="2"/>
  <c r="BH525" i="2"/>
  <c r="BG525" i="2"/>
  <c r="BF525" i="2"/>
  <c r="T525" i="2"/>
  <c r="R525" i="2"/>
  <c r="P525" i="2"/>
  <c r="BI523" i="2"/>
  <c r="BH523" i="2"/>
  <c r="BG523" i="2"/>
  <c r="BF523" i="2"/>
  <c r="T523" i="2"/>
  <c r="R523" i="2"/>
  <c r="P523" i="2"/>
  <c r="BI521" i="2"/>
  <c r="BH521" i="2"/>
  <c r="BG521" i="2"/>
  <c r="BF521" i="2"/>
  <c r="T521" i="2"/>
  <c r="R521" i="2"/>
  <c r="P521" i="2"/>
  <c r="BI519" i="2"/>
  <c r="BH519" i="2"/>
  <c r="BG519" i="2"/>
  <c r="BF519" i="2"/>
  <c r="T519" i="2"/>
  <c r="R519" i="2"/>
  <c r="P519" i="2"/>
  <c r="BI517" i="2"/>
  <c r="BH517" i="2"/>
  <c r="BG517" i="2"/>
  <c r="BF517" i="2"/>
  <c r="T517" i="2"/>
  <c r="R517" i="2"/>
  <c r="P517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503" i="2"/>
  <c r="BH503" i="2"/>
  <c r="BG503" i="2"/>
  <c r="BF503" i="2"/>
  <c r="T503" i="2"/>
  <c r="R503" i="2"/>
  <c r="P503" i="2"/>
  <c r="BI501" i="2"/>
  <c r="BH501" i="2"/>
  <c r="BG501" i="2"/>
  <c r="BF501" i="2"/>
  <c r="T501" i="2"/>
  <c r="R501" i="2"/>
  <c r="P501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F114" i="2"/>
  <c r="E112" i="2"/>
  <c r="F91" i="2"/>
  <c r="E89" i="2"/>
  <c r="J26" i="2"/>
  <c r="E26" i="2"/>
  <c r="J94" i="2" s="1"/>
  <c r="J25" i="2"/>
  <c r="J23" i="2"/>
  <c r="E23" i="2"/>
  <c r="J116" i="2" s="1"/>
  <c r="J22" i="2"/>
  <c r="J20" i="2"/>
  <c r="E20" i="2"/>
  <c r="F94" i="2" s="1"/>
  <c r="J19" i="2"/>
  <c r="J17" i="2"/>
  <c r="E17" i="2"/>
  <c r="F116" i="2" s="1"/>
  <c r="J16" i="2"/>
  <c r="J14" i="2"/>
  <c r="J91" i="2" s="1"/>
  <c r="E7" i="2"/>
  <c r="E85" i="2"/>
  <c r="L90" i="1"/>
  <c r="AM90" i="1"/>
  <c r="AM89" i="1"/>
  <c r="L89" i="1"/>
  <c r="AM87" i="1"/>
  <c r="L87" i="1"/>
  <c r="L85" i="1"/>
  <c r="L84" i="1"/>
  <c r="BK2863" i="2"/>
  <c r="J2847" i="2"/>
  <c r="J2839" i="2"/>
  <c r="BK2831" i="2"/>
  <c r="BK2815" i="2"/>
  <c r="BK2809" i="2"/>
  <c r="BK2803" i="2"/>
  <c r="J2787" i="2"/>
  <c r="J2781" i="2"/>
  <c r="BK2775" i="2"/>
  <c r="BK2755" i="2"/>
  <c r="J2741" i="2"/>
  <c r="BK2735" i="2"/>
  <c r="J2723" i="2"/>
  <c r="BK2707" i="2"/>
  <c r="BK2701" i="2"/>
  <c r="J2689" i="2"/>
  <c r="BK2683" i="2"/>
  <c r="J2653" i="2"/>
  <c r="J2647" i="2"/>
  <c r="BK2627" i="2"/>
  <c r="J2609" i="2"/>
  <c r="BK2603" i="2"/>
  <c r="BK2585" i="2"/>
  <c r="BK2575" i="2"/>
  <c r="J2571" i="2"/>
  <c r="BK2559" i="2"/>
  <c r="J2551" i="2"/>
  <c r="BK2531" i="2"/>
  <c r="J2521" i="2"/>
  <c r="BK2509" i="2"/>
  <c r="BK2491" i="2"/>
  <c r="J2477" i="2"/>
  <c r="BK2465" i="2"/>
  <c r="J2457" i="2"/>
  <c r="BK2443" i="2"/>
  <c r="J2435" i="2"/>
  <c r="BK2417" i="2"/>
  <c r="J2401" i="2"/>
  <c r="BK2391" i="2"/>
  <c r="J2385" i="2"/>
  <c r="J2379" i="2"/>
  <c r="BK2373" i="2"/>
  <c r="BK2367" i="2"/>
  <c r="J2361" i="2"/>
  <c r="J2351" i="2"/>
  <c r="J2327" i="2"/>
  <c r="BK2319" i="2"/>
  <c r="J2315" i="2"/>
  <c r="J2303" i="2"/>
  <c r="BK2293" i="2"/>
  <c r="J2287" i="2"/>
  <c r="BK2265" i="2"/>
  <c r="J2253" i="2"/>
  <c r="J2249" i="2"/>
  <c r="BK2237" i="2"/>
  <c r="BK2213" i="2"/>
  <c r="J2205" i="2"/>
  <c r="BK2199" i="2"/>
  <c r="J2171" i="2"/>
  <c r="BK2161" i="2"/>
  <c r="BK2155" i="2"/>
  <c r="J2151" i="2"/>
  <c r="J2145" i="2"/>
  <c r="BK2137" i="2"/>
  <c r="BK2127" i="2"/>
  <c r="J2113" i="2"/>
  <c r="BK2093" i="2"/>
  <c r="BK2083" i="2"/>
  <c r="BK2067" i="2"/>
  <c r="BK2057" i="2"/>
  <c r="J2041" i="2"/>
  <c r="J2025" i="2"/>
  <c r="J2011" i="2"/>
  <c r="J1999" i="2"/>
  <c r="BK1981" i="2"/>
  <c r="J1965" i="2"/>
  <c r="BK1959" i="2"/>
  <c r="BK1941" i="2"/>
  <c r="BK1933" i="2"/>
  <c r="J1925" i="2"/>
  <c r="BK1919" i="2"/>
  <c r="J1893" i="2"/>
  <c r="BK1883" i="2"/>
  <c r="J1875" i="2"/>
  <c r="BK1869" i="2"/>
  <c r="BK1861" i="2"/>
  <c r="J1849" i="2"/>
  <c r="BK1841" i="2"/>
  <c r="BK1829" i="2"/>
  <c r="J1815" i="2"/>
  <c r="J1809" i="2"/>
  <c r="BK1799" i="2"/>
  <c r="BK1779" i="2"/>
  <c r="J1765" i="2"/>
  <c r="J1759" i="2"/>
  <c r="J1753" i="2"/>
  <c r="BK1735" i="2"/>
  <c r="BK1723" i="2"/>
  <c r="J1717" i="2"/>
  <c r="BK1695" i="2"/>
  <c r="BK1687" i="2"/>
  <c r="BK1671" i="2"/>
  <c r="J1651" i="2"/>
  <c r="BK1633" i="2"/>
  <c r="BK1611" i="2"/>
  <c r="BK1603" i="2"/>
  <c r="J1593" i="2"/>
  <c r="J1587" i="2"/>
  <c r="J1573" i="2"/>
  <c r="BK1567" i="2"/>
  <c r="J1557" i="2"/>
  <c r="BK1541" i="2"/>
  <c r="J1531" i="2"/>
  <c r="J1517" i="2"/>
  <c r="J1499" i="2"/>
  <c r="BK1485" i="2"/>
  <c r="J1473" i="2"/>
  <c r="J1461" i="2"/>
  <c r="J1443" i="2"/>
  <c r="BK1433" i="2"/>
  <c r="J1413" i="2"/>
  <c r="BK1405" i="2"/>
  <c r="BK1391" i="2"/>
  <c r="BK1379" i="2"/>
  <c r="BK1375" i="2"/>
  <c r="J1345" i="2"/>
  <c r="BK1333" i="2"/>
  <c r="J1327" i="2"/>
  <c r="J1317" i="2"/>
  <c r="BK1309" i="2"/>
  <c r="J1303" i="2"/>
  <c r="BK1287" i="2"/>
  <c r="BK1279" i="2"/>
  <c r="J1265" i="2"/>
  <c r="J1251" i="2"/>
  <c r="BK1243" i="2"/>
  <c r="J1237" i="2"/>
  <c r="J1225" i="2"/>
  <c r="J1217" i="2"/>
  <c r="J1203" i="2"/>
  <c r="BK1191" i="2"/>
  <c r="BK1183" i="2"/>
  <c r="J1177" i="2"/>
  <c r="J1169" i="2"/>
  <c r="BK1153" i="2"/>
  <c r="J1147" i="2"/>
  <c r="BK1141" i="2"/>
  <c r="J1133" i="2"/>
  <c r="BK1127" i="2"/>
  <c r="J1115" i="2"/>
  <c r="J1107" i="2"/>
  <c r="J1091" i="2"/>
  <c r="J1079" i="2"/>
  <c r="J1055" i="2"/>
  <c r="J1031" i="2"/>
  <c r="J993" i="2"/>
  <c r="J981" i="2"/>
  <c r="BK973" i="2"/>
  <c r="BK965" i="2"/>
  <c r="J957" i="2"/>
  <c r="J949" i="2"/>
  <c r="BK943" i="2"/>
  <c r="J927" i="2"/>
  <c r="J919" i="2"/>
  <c r="J907" i="2"/>
  <c r="BK897" i="2"/>
  <c r="BK891" i="2"/>
  <c r="BK873" i="2"/>
  <c r="BK865" i="2"/>
  <c r="BK853" i="2"/>
  <c r="J839" i="2"/>
  <c r="BK829" i="2"/>
  <c r="J819" i="2"/>
  <c r="BK811" i="2"/>
  <c r="J789" i="2"/>
  <c r="BK783" i="2"/>
  <c r="J779" i="2"/>
  <c r="BK763" i="2"/>
  <c r="BK755" i="2"/>
  <c r="J739" i="2"/>
  <c r="J725" i="2"/>
  <c r="BK717" i="2"/>
  <c r="J705" i="2"/>
  <c r="J697" i="2"/>
  <c r="J687" i="2"/>
  <c r="BK677" i="2"/>
  <c r="J659" i="2"/>
  <c r="J653" i="2"/>
  <c r="BK645" i="2"/>
  <c r="J641" i="2"/>
  <c r="J623" i="2"/>
  <c r="BK605" i="2"/>
  <c r="BK561" i="2"/>
  <c r="BK543" i="2"/>
  <c r="BK523" i="2"/>
  <c r="J513" i="2"/>
  <c r="J507" i="2"/>
  <c r="BK495" i="2"/>
  <c r="J479" i="2"/>
  <c r="BK469" i="2"/>
  <c r="BK455" i="2"/>
  <c r="BK447" i="2"/>
  <c r="J437" i="2"/>
  <c r="J431" i="2"/>
  <c r="BK425" i="2"/>
  <c r="BK419" i="2"/>
  <c r="BK413" i="2"/>
  <c r="J397" i="2"/>
  <c r="J389" i="2"/>
  <c r="BK379" i="2"/>
  <c r="BK369" i="2"/>
  <c r="BK357" i="2"/>
  <c r="BK347" i="2"/>
  <c r="BK341" i="2"/>
  <c r="BK303" i="2"/>
  <c r="J295" i="2"/>
  <c r="BK289" i="2"/>
  <c r="BK285" i="2"/>
  <c r="J273" i="2"/>
  <c r="J251" i="2"/>
  <c r="BK241" i="2"/>
  <c r="BK227" i="2"/>
  <c r="BK209" i="2"/>
  <c r="BK199" i="2"/>
  <c r="BK189" i="2"/>
  <c r="J173" i="2"/>
  <c r="BK161" i="2"/>
  <c r="BK151" i="2"/>
  <c r="BK141" i="2"/>
  <c r="BK127" i="2"/>
  <c r="BK3395" i="2"/>
  <c r="J3389" i="2"/>
  <c r="J3385" i="2"/>
  <c r="BK3379" i="2"/>
  <c r="BK3373" i="2"/>
  <c r="J3365" i="2"/>
  <c r="J3351" i="2"/>
  <c r="J3343" i="2"/>
  <c r="J3337" i="2"/>
  <c r="J3329" i="2"/>
  <c r="BK3317" i="2"/>
  <c r="BK3315" i="2"/>
  <c r="J3307" i="2"/>
  <c r="J3289" i="2"/>
  <c r="BK3283" i="2"/>
  <c r="J3271" i="2"/>
  <c r="J3265" i="2"/>
  <c r="J3255" i="2"/>
  <c r="BK3249" i="2"/>
  <c r="BK3239" i="2"/>
  <c r="J3227" i="2"/>
  <c r="J3215" i="2"/>
  <c r="J3203" i="2"/>
  <c r="BK3197" i="2"/>
  <c r="BK3189" i="2"/>
  <c r="J3183" i="2"/>
  <c r="BK3177" i="2"/>
  <c r="J3167" i="2"/>
  <c r="BK3159" i="2"/>
  <c r="BK3153" i="2"/>
  <c r="BK3141" i="2"/>
  <c r="J3131" i="2"/>
  <c r="J3115" i="2"/>
  <c r="J3103" i="2"/>
  <c r="J3097" i="2"/>
  <c r="J3087" i="2"/>
  <c r="J3079" i="2"/>
  <c r="J3071" i="2"/>
  <c r="J3065" i="2"/>
  <c r="J3057" i="2"/>
  <c r="BK3051" i="2"/>
  <c r="BK3041" i="2"/>
  <c r="BK3033" i="2"/>
  <c r="J3027" i="2"/>
  <c r="BK3013" i="2"/>
  <c r="BK3003" i="2"/>
  <c r="J2997" i="2"/>
  <c r="J2985" i="2"/>
  <c r="J2977" i="2"/>
  <c r="J2965" i="2"/>
  <c r="BK2957" i="2"/>
  <c r="J2951" i="2"/>
  <c r="BK2943" i="2"/>
  <c r="J2931" i="2"/>
  <c r="BK2923" i="2"/>
  <c r="J2915" i="2"/>
  <c r="BK2909" i="2"/>
  <c r="BK2905" i="2"/>
  <c r="J2899" i="2"/>
  <c r="J2893" i="2"/>
  <c r="J2887" i="2"/>
  <c r="BK2881" i="2"/>
  <c r="BK2869" i="2"/>
  <c r="BK2859" i="2"/>
  <c r="J2853" i="2"/>
  <c r="BK2847" i="2"/>
  <c r="BK2839" i="2"/>
  <c r="BK2833" i="2"/>
  <c r="BK2827" i="2"/>
  <c r="J2819" i="2"/>
  <c r="BK2799" i="2"/>
  <c r="BK2783" i="2"/>
  <c r="BK2763" i="2"/>
  <c r="BK2751" i="2"/>
  <c r="BK2741" i="2"/>
  <c r="J2735" i="2"/>
  <c r="J2725" i="2"/>
  <c r="BK2715" i="2"/>
  <c r="BK2697" i="2"/>
  <c r="J2677" i="2"/>
  <c r="J2671" i="2"/>
  <c r="BK2663" i="2"/>
  <c r="BK2653" i="2"/>
  <c r="J2635" i="2"/>
  <c r="BK2621" i="2"/>
  <c r="BK2581" i="2"/>
  <c r="J2575" i="2"/>
  <c r="J2569" i="2"/>
  <c r="BK2553" i="2"/>
  <c r="J2543" i="2"/>
  <c r="BK2537" i="2"/>
  <c r="J2529" i="2"/>
  <c r="BK2511" i="2"/>
  <c r="BK2503" i="2"/>
  <c r="J2489" i="2"/>
  <c r="BK2477" i="2"/>
  <c r="J2469" i="2"/>
  <c r="BK2457" i="2"/>
  <c r="J2445" i="2"/>
  <c r="BK2433" i="2"/>
  <c r="J2429" i="2"/>
  <c r="J2419" i="2"/>
  <c r="BK2405" i="2"/>
  <c r="J2369" i="2"/>
  <c r="BK2359" i="2"/>
  <c r="J2343" i="2"/>
  <c r="BK2325" i="2"/>
  <c r="J2311" i="2"/>
  <c r="BK2301" i="2"/>
  <c r="BK2295" i="2"/>
  <c r="BK2275" i="2"/>
  <c r="J2269" i="2"/>
  <c r="J2265" i="2"/>
  <c r="BK2247" i="2"/>
  <c r="BK2241" i="2"/>
  <c r="BK2225" i="2"/>
  <c r="BK2209" i="2"/>
  <c r="J2193" i="2"/>
  <c r="BK2187" i="2"/>
  <c r="BK2181" i="2"/>
  <c r="BK2177" i="2"/>
  <c r="J2161" i="2"/>
  <c r="J2135" i="2"/>
  <c r="BK2121" i="2"/>
  <c r="J2109" i="2"/>
  <c r="BK2103" i="2"/>
  <c r="BK2097" i="2"/>
  <c r="J2083" i="2"/>
  <c r="BK2075" i="2"/>
  <c r="J2065" i="2"/>
  <c r="J2049" i="2"/>
  <c r="J2033" i="2"/>
  <c r="J2005" i="2"/>
  <c r="J1977" i="2"/>
  <c r="J1957" i="2"/>
  <c r="BK1939" i="2"/>
  <c r="BK1915" i="2"/>
  <c r="BK1907" i="2"/>
  <c r="BK1893" i="2"/>
  <c r="BK1887" i="2"/>
  <c r="J1869" i="2"/>
  <c r="J1863" i="2"/>
  <c r="BK1847" i="2"/>
  <c r="J1835" i="2"/>
  <c r="BK1825" i="2"/>
  <c r="J1805" i="2"/>
  <c r="BK1795" i="2"/>
  <c r="J1787" i="2"/>
  <c r="J1761" i="2"/>
  <c r="BK1755" i="2"/>
  <c r="BK1749" i="2"/>
  <c r="J1739" i="2"/>
  <c r="BK1731" i="2"/>
  <c r="BK1727" i="2"/>
  <c r="BK1713" i="2"/>
  <c r="J1701" i="2"/>
  <c r="BK1685" i="2"/>
  <c r="BK1679" i="2"/>
  <c r="J1673" i="2"/>
  <c r="J1669" i="2"/>
  <c r="J1659" i="2"/>
  <c r="J1647" i="2"/>
  <c r="J1629" i="2"/>
  <c r="BK1623" i="2"/>
  <c r="BK1613" i="2"/>
  <c r="BK1595" i="2"/>
  <c r="BK1575" i="2"/>
  <c r="J1561" i="2"/>
  <c r="J1545" i="2"/>
  <c r="J1537" i="2"/>
  <c r="J1527" i="2"/>
  <c r="J1521" i="2"/>
  <c r="J1511" i="2"/>
  <c r="J1505" i="2"/>
  <c r="BK1499" i="2"/>
  <c r="J1489" i="2"/>
  <c r="J1483" i="2"/>
  <c r="BK1471" i="2"/>
  <c r="BK1465" i="2"/>
  <c r="J1451" i="2"/>
  <c r="J1445" i="2"/>
  <c r="J1427" i="2"/>
  <c r="BK1421" i="2"/>
  <c r="BK1403" i="2"/>
  <c r="BK1393" i="2"/>
  <c r="BK1385" i="2"/>
  <c r="J1381" i="2"/>
  <c r="BK1371" i="2"/>
  <c r="BK1363" i="2"/>
  <c r="J1353" i="2"/>
  <c r="J1343" i="2"/>
  <c r="BK1337" i="2"/>
  <c r="BK1323" i="2"/>
  <c r="J1307" i="2"/>
  <c r="J1301" i="2"/>
  <c r="BK1291" i="2"/>
  <c r="J1283" i="2"/>
  <c r="BK1273" i="2"/>
  <c r="BK1263" i="2"/>
  <c r="J1259" i="2"/>
  <c r="J1245" i="2"/>
  <c r="BK1215" i="2"/>
  <c r="BK1213" i="2"/>
  <c r="BK1199" i="2"/>
  <c r="J1193" i="2"/>
  <c r="BK1185" i="2"/>
  <c r="J1173" i="2"/>
  <c r="J1155" i="2"/>
  <c r="BK1125" i="2"/>
  <c r="J1117" i="2"/>
  <c r="BK1109" i="2"/>
  <c r="BK1097" i="2"/>
  <c r="J1081" i="2"/>
  <c r="J1075" i="2"/>
  <c r="J1063" i="2"/>
  <c r="BK1057" i="2"/>
  <c r="BK1047" i="2"/>
  <c r="BK1029" i="2"/>
  <c r="BK1019" i="2"/>
  <c r="BK1007" i="2"/>
  <c r="J1001" i="2"/>
  <c r="BK993" i="2"/>
  <c r="J973" i="2"/>
  <c r="BK953" i="2"/>
  <c r="J939" i="2"/>
  <c r="BK933" i="2"/>
  <c r="BK909" i="2"/>
  <c r="J895" i="2"/>
  <c r="J869" i="2"/>
  <c r="J865" i="2"/>
  <c r="BK855" i="2"/>
  <c r="J849" i="2"/>
  <c r="J829" i="2"/>
  <c r="BK821" i="2"/>
  <c r="BK807" i="2"/>
  <c r="BK799" i="2"/>
  <c r="BK785" i="2"/>
  <c r="J771" i="2"/>
  <c r="J765" i="2"/>
  <c r="BK753" i="2"/>
  <c r="BK737" i="2"/>
  <c r="BK719" i="2"/>
  <c r="BK713" i="2"/>
  <c r="BK691" i="2"/>
  <c r="BK669" i="2"/>
  <c r="J665" i="2"/>
  <c r="BK651" i="2"/>
  <c r="BK637" i="2"/>
  <c r="BK625" i="2"/>
  <c r="BK613" i="2"/>
  <c r="BK593" i="2"/>
  <c r="BK581" i="2"/>
  <c r="BK575" i="2"/>
  <c r="J567" i="2"/>
  <c r="J555" i="2"/>
  <c r="BK549" i="2"/>
  <c r="BK539" i="2"/>
  <c r="BK531" i="2"/>
  <c r="BK521" i="2"/>
  <c r="BK501" i="2"/>
  <c r="BK487" i="2"/>
  <c r="BK479" i="2"/>
  <c r="J469" i="2"/>
  <c r="BK461" i="2"/>
  <c r="J453" i="2"/>
  <c r="J445" i="2"/>
  <c r="BK423" i="2"/>
  <c r="J407" i="2"/>
  <c r="BK389" i="2"/>
  <c r="J379" i="2"/>
  <c r="BK365" i="2"/>
  <c r="BK351" i="2"/>
  <c r="BK337" i="2"/>
  <c r="J331" i="2"/>
  <c r="BK321" i="2"/>
  <c r="BK315" i="2"/>
  <c r="BK297" i="2"/>
  <c r="BK267" i="2"/>
  <c r="J231" i="2"/>
  <c r="J215" i="2"/>
  <c r="J197" i="2"/>
  <c r="J187" i="2"/>
  <c r="J165" i="2"/>
  <c r="J157" i="2"/>
  <c r="J151" i="2"/>
  <c r="J143" i="2"/>
  <c r="BK133" i="2"/>
  <c r="BK3463" i="2"/>
  <c r="J3461" i="2"/>
  <c r="BK3459" i="2"/>
  <c r="BK3457" i="2"/>
  <c r="BK3455" i="2"/>
  <c r="BK3453" i="2"/>
  <c r="BK3451" i="2"/>
  <c r="BK3449" i="2"/>
  <c r="BK3445" i="2"/>
  <c r="J3443" i="2"/>
  <c r="BK3439" i="2"/>
  <c r="BK3437" i="2"/>
  <c r="BK3433" i="2"/>
  <c r="J3431" i="2"/>
  <c r="BK3427" i="2"/>
  <c r="J3425" i="2"/>
  <c r="BK3421" i="2"/>
  <c r="J3419" i="2"/>
  <c r="BK3415" i="2"/>
  <c r="BK3411" i="2"/>
  <c r="J3409" i="2"/>
  <c r="BK3405" i="2"/>
  <c r="BK3403" i="2"/>
  <c r="J3401" i="2"/>
  <c r="BK3397" i="2"/>
  <c r="J3381" i="2"/>
  <c r="BK3375" i="2"/>
  <c r="BK3361" i="2"/>
  <c r="J3357" i="2"/>
  <c r="BK3349" i="2"/>
  <c r="J3333" i="2"/>
  <c r="J3325" i="2"/>
  <c r="J3319" i="2"/>
  <c r="BK3307" i="2"/>
  <c r="J3299" i="2"/>
  <c r="J3295" i="2"/>
  <c r="BK3289" i="2"/>
  <c r="BK3281" i="2"/>
  <c r="BK3275" i="2"/>
  <c r="BK3261" i="2"/>
  <c r="BK3253" i="2"/>
  <c r="J3247" i="2"/>
  <c r="J3237" i="2"/>
  <c r="J3229" i="2"/>
  <c r="J3217" i="2"/>
  <c r="BK3211" i="2"/>
  <c r="J3201" i="2"/>
  <c r="BK3191" i="2"/>
  <c r="BK3181" i="2"/>
  <c r="BK3175" i="2"/>
  <c r="BK3169" i="2"/>
  <c r="J3161" i="2"/>
  <c r="J3153" i="2"/>
  <c r="J3145" i="2"/>
  <c r="J3133" i="2"/>
  <c r="J3123" i="2"/>
  <c r="J3117" i="2"/>
  <c r="BK3109" i="2"/>
  <c r="J2859" i="2"/>
  <c r="BK2849" i="2"/>
  <c r="J2841" i="2"/>
  <c r="J2835" i="2"/>
  <c r="BK2829" i="2"/>
  <c r="BK2813" i="2"/>
  <c r="BK2807" i="2"/>
  <c r="J2801" i="2"/>
  <c r="J2785" i="2"/>
  <c r="J2779" i="2"/>
  <c r="BK2769" i="2"/>
  <c r="BK2745" i="2"/>
  <c r="BK2737" i="2"/>
  <c r="J2727" i="2"/>
  <c r="BK2705" i="2"/>
  <c r="BK2693" i="2"/>
  <c r="J2687" i="2"/>
  <c r="BK2677" i="2"/>
  <c r="J2651" i="2"/>
  <c r="BK2633" i="2"/>
  <c r="J2625" i="2"/>
  <c r="J2607" i="2"/>
  <c r="J2601" i="2"/>
  <c r="BK2579" i="2"/>
  <c r="BK2573" i="2"/>
  <c r="BK2563" i="2"/>
  <c r="BK2557" i="2"/>
  <c r="J2549" i="2"/>
  <c r="BK2523" i="2"/>
  <c r="BK2515" i="2"/>
  <c r="J2493" i="2"/>
  <c r="J2485" i="2"/>
  <c r="BK2471" i="2"/>
  <c r="J2461" i="2"/>
  <c r="BK2445" i="2"/>
  <c r="BK2437" i="2"/>
  <c r="BK2421" i="2"/>
  <c r="BK2407" i="2"/>
  <c r="J2399" i="2"/>
  <c r="BK2389" i="2"/>
  <c r="BK2381" i="2"/>
  <c r="BK2375" i="2"/>
  <c r="BK2369" i="2"/>
  <c r="BK2363" i="2"/>
  <c r="J2359" i="2"/>
  <c r="BK2349" i="2"/>
  <c r="J2325" i="2"/>
  <c r="J2317" i="2"/>
  <c r="BK2307" i="2"/>
  <c r="J2299" i="2"/>
  <c r="J2289" i="2"/>
  <c r="J2275" i="2"/>
  <c r="J2257" i="2"/>
  <c r="J2247" i="2"/>
  <c r="J2229" i="2"/>
  <c r="BK2217" i="2"/>
  <c r="J2209" i="2"/>
  <c r="BK2203" i="2"/>
  <c r="J2173" i="2"/>
  <c r="BK2163" i="2"/>
  <c r="BK2157" i="2"/>
  <c r="J2153" i="2"/>
  <c r="BK2147" i="2"/>
  <c r="BK2131" i="2"/>
  <c r="J2123" i="2"/>
  <c r="BK2107" i="2"/>
  <c r="BK2089" i="2"/>
  <c r="BK2073" i="2"/>
  <c r="J2069" i="2"/>
  <c r="J2059" i="2"/>
  <c r="BK2055" i="2"/>
  <c r="J2021" i="2"/>
  <c r="J2001" i="2"/>
  <c r="BK1991" i="2"/>
  <c r="J1967" i="2"/>
  <c r="J1961" i="2"/>
  <c r="BK1945" i="2"/>
  <c r="J1935" i="2"/>
  <c r="BK1929" i="2"/>
  <c r="BK1921" i="2"/>
  <c r="J1903" i="2"/>
  <c r="BK1891" i="2"/>
  <c r="J1881" i="2"/>
  <c r="J1873" i="2"/>
  <c r="BK1865" i="2"/>
  <c r="J1859" i="2"/>
  <c r="BK1845" i="2"/>
  <c r="BK1837" i="2"/>
  <c r="J1821" i="2"/>
  <c r="J1811" i="2"/>
  <c r="BK1801" i="2"/>
  <c r="J1789" i="2"/>
  <c r="BK1769" i="2"/>
  <c r="BK1763" i="2"/>
  <c r="BK1757" i="2"/>
  <c r="J1747" i="2"/>
  <c r="BK1733" i="2"/>
  <c r="J1719" i="2"/>
  <c r="J1715" i="2"/>
  <c r="BK1689" i="2"/>
  <c r="J1663" i="2"/>
  <c r="BK1657" i="2"/>
  <c r="BK1647" i="2"/>
  <c r="BK1615" i="2"/>
  <c r="BK1609" i="2"/>
  <c r="J1601" i="2"/>
  <c r="J1591" i="2"/>
  <c r="J1585" i="2"/>
  <c r="J1571" i="2"/>
  <c r="BK1561" i="2"/>
  <c r="J1555" i="2"/>
  <c r="BK1537" i="2"/>
  <c r="J1523" i="2"/>
  <c r="BK1511" i="2"/>
  <c r="BK1487" i="2"/>
  <c r="J1477" i="2"/>
  <c r="J1471" i="2"/>
  <c r="BK1459" i="2"/>
  <c r="J1437" i="2"/>
  <c r="J1423" i="2"/>
  <c r="BK1411" i="2"/>
  <c r="J1401" i="2"/>
  <c r="BK1389" i="2"/>
  <c r="J1377" i="2"/>
  <c r="BK1355" i="2"/>
  <c r="BK1341" i="2"/>
  <c r="BK1329" i="2"/>
  <c r="BK1319" i="2"/>
  <c r="BK1311" i="2"/>
  <c r="BK1305" i="2"/>
  <c r="J1295" i="2"/>
  <c r="J1281" i="2"/>
  <c r="J1275" i="2"/>
  <c r="BK1255" i="2"/>
  <c r="BK1245" i="2"/>
  <c r="J1239" i="2"/>
  <c r="BK1233" i="2"/>
  <c r="J1221" i="2"/>
  <c r="J1215" i="2"/>
  <c r="BK1195" i="2"/>
  <c r="BK1187" i="2"/>
  <c r="J1179" i="2"/>
  <c r="BK1161" i="2"/>
  <c r="BK1151" i="2"/>
  <c r="J1145" i="2"/>
  <c r="J1135" i="2"/>
  <c r="J1129" i="2"/>
  <c r="BK1123" i="2"/>
  <c r="J1113" i="2"/>
  <c r="J1095" i="2"/>
  <c r="BK1087" i="2"/>
  <c r="BK1073" i="2"/>
  <c r="BK1053" i="2"/>
  <c r="J1011" i="2"/>
  <c r="J997" i="2"/>
  <c r="BK983" i="2"/>
  <c r="J975" i="2"/>
  <c r="BK967" i="2"/>
  <c r="J959" i="2"/>
  <c r="BK945" i="2"/>
  <c r="J929" i="2"/>
  <c r="BK921" i="2"/>
  <c r="J915" i="2"/>
  <c r="J899" i="2"/>
  <c r="BK895" i="2"/>
  <c r="BK877" i="2"/>
  <c r="BK861" i="2"/>
  <c r="J855" i="2"/>
  <c r="BK841" i="2"/>
  <c r="BK835" i="2"/>
  <c r="BK823" i="2"/>
  <c r="BK813" i="2"/>
  <c r="BK793" i="2"/>
  <c r="J785" i="2"/>
  <c r="J777" i="2"/>
  <c r="BK761" i="2"/>
  <c r="BK747" i="2"/>
  <c r="J733" i="2"/>
  <c r="J721" i="2"/>
  <c r="BK711" i="2"/>
  <c r="J703" i="2"/>
  <c r="BK693" i="2"/>
  <c r="J685" i="2"/>
  <c r="BK663" i="2"/>
  <c r="BK657" i="2"/>
  <c r="J651" i="2"/>
  <c r="BK639" i="2"/>
  <c r="BK621" i="2"/>
  <c r="BK607" i="2"/>
  <c r="BK563" i="2"/>
  <c r="J557" i="2"/>
  <c r="BK535" i="2"/>
  <c r="J515" i="2"/>
  <c r="J509" i="2"/>
  <c r="J501" i="2"/>
  <c r="J493" i="2"/>
  <c r="BK477" i="2"/>
  <c r="BK465" i="2"/>
  <c r="BK449" i="2"/>
  <c r="BK435" i="2"/>
  <c r="BK429" i="2"/>
  <c r="J423" i="2"/>
  <c r="J417" i="2"/>
  <c r="BK403" i="2"/>
  <c r="J391" i="2"/>
  <c r="J381" i="2"/>
  <c r="BK371" i="2"/>
  <c r="J359" i="2"/>
  <c r="BK345" i="2"/>
  <c r="J325" i="2"/>
  <c r="J301" i="2"/>
  <c r="BK293" i="2"/>
  <c r="J287" i="2"/>
  <c r="BK283" i="2"/>
  <c r="J279" i="2"/>
  <c r="J257" i="2"/>
  <c r="J243" i="2"/>
  <c r="BK237" i="2"/>
  <c r="BK223" i="2"/>
  <c r="BK205" i="2"/>
  <c r="J191" i="2"/>
  <c r="J177" i="2"/>
  <c r="J167" i="2"/>
  <c r="J153" i="2"/>
  <c r="BK143" i="2"/>
  <c r="BK129" i="2"/>
  <c r="BK123" i="2"/>
  <c r="J3393" i="2"/>
  <c r="J3391" i="2"/>
  <c r="BK3383" i="2"/>
  <c r="J3377" i="2"/>
  <c r="BK3367" i="2"/>
  <c r="BK3363" i="2"/>
  <c r="J3347" i="2"/>
  <c r="BK3341" i="2"/>
  <c r="J3335" i="2"/>
  <c r="BK3323" i="2"/>
  <c r="BK3313" i="2"/>
  <c r="BK3309" i="2"/>
  <c r="J3303" i="2"/>
  <c r="BK3285" i="2"/>
  <c r="BK3273" i="2"/>
  <c r="BK3267" i="2"/>
  <c r="BK3257" i="2"/>
  <c r="J3251" i="2"/>
  <c r="BK3241" i="2"/>
  <c r="BK3235" i="2"/>
  <c r="J3225" i="2"/>
  <c r="BK3209" i="2"/>
  <c r="BK3195" i="2"/>
  <c r="J3191" i="2"/>
  <c r="BK3185" i="2"/>
  <c r="J3175" i="2"/>
  <c r="BK3163" i="2"/>
  <c r="J3157" i="2"/>
  <c r="J3149" i="2"/>
  <c r="BK3139" i="2"/>
  <c r="BK3129" i="2"/>
  <c r="J3121" i="2"/>
  <c r="J3111" i="2"/>
  <c r="BK3101" i="2"/>
  <c r="BK3089" i="2"/>
  <c r="J3081" i="2"/>
  <c r="BK3073" i="2"/>
  <c r="J3067" i="2"/>
  <c r="BK3059" i="2"/>
  <c r="BK3053" i="2"/>
  <c r="BK3045" i="2"/>
  <c r="BK3029" i="2"/>
  <c r="BK3021" i="2"/>
  <c r="J3007" i="2"/>
  <c r="BK3001" i="2"/>
  <c r="BK2995" i="2"/>
  <c r="BK2987" i="2"/>
  <c r="J2979" i="2"/>
  <c r="J2969" i="2"/>
  <c r="BK2961" i="2"/>
  <c r="J2955" i="2"/>
  <c r="BK2949" i="2"/>
  <c r="BK2937" i="2"/>
  <c r="J2929" i="2"/>
  <c r="BK2921" i="2"/>
  <c r="BK2911" i="2"/>
  <c r="BK2907" i="2"/>
  <c r="J2901" i="2"/>
  <c r="BK2895" i="2"/>
  <c r="J2891" i="2"/>
  <c r="J2885" i="2"/>
  <c r="J2875" i="2"/>
  <c r="BK2867" i="2"/>
  <c r="J2857" i="2"/>
  <c r="J2851" i="2"/>
  <c r="J2845" i="2"/>
  <c r="BK2837" i="2"/>
  <c r="J2829" i="2"/>
  <c r="J2821" i="2"/>
  <c r="BK2817" i="2"/>
  <c r="BK2795" i="2"/>
  <c r="BK2785" i="2"/>
  <c r="BK2765" i="2"/>
  <c r="BK2743" i="2"/>
  <c r="J2737" i="2"/>
  <c r="J2733" i="2"/>
  <c r="BK2719" i="2"/>
  <c r="BK2703" i="2"/>
  <c r="J2679" i="2"/>
  <c r="J2673" i="2"/>
  <c r="BK2667" i="2"/>
  <c r="BK2655" i="2"/>
  <c r="BK2641" i="2"/>
  <c r="J2633" i="2"/>
  <c r="J2629" i="2"/>
  <c r="J2595" i="2"/>
  <c r="J2579" i="2"/>
  <c r="BK2571" i="2"/>
  <c r="J2565" i="2"/>
  <c r="BK2545" i="2"/>
  <c r="BK2539" i="2"/>
  <c r="BK2533" i="2"/>
  <c r="J2527" i="2"/>
  <c r="J2505" i="2"/>
  <c r="BK2493" i="2"/>
  <c r="J2483" i="2"/>
  <c r="BK2475" i="2"/>
  <c r="BK2467" i="2"/>
  <c r="BK2449" i="2"/>
  <c r="BK2435" i="2"/>
  <c r="J2421" i="2"/>
  <c r="J2407" i="2"/>
  <c r="BK2393" i="2"/>
  <c r="J2363" i="2"/>
  <c r="J2349" i="2"/>
  <c r="BK2335" i="2"/>
  <c r="J2313" i="2"/>
  <c r="J2307" i="2"/>
  <c r="J2297" i="2"/>
  <c r="J2279" i="2"/>
  <c r="J2273" i="2"/>
  <c r="J2267" i="2"/>
  <c r="BK2249" i="2"/>
  <c r="J2243" i="2"/>
  <c r="J2227" i="2"/>
  <c r="J2211" i="2"/>
  <c r="J2203" i="2"/>
  <c r="BK2189" i="2"/>
  <c r="J2183" i="2"/>
  <c r="BK2171" i="2"/>
  <c r="BK2159" i="2"/>
  <c r="J2129" i="2"/>
  <c r="BK2117" i="2"/>
  <c r="J2107" i="2"/>
  <c r="J2101" i="2"/>
  <c r="BK2095" i="2"/>
  <c r="BK2081" i="2"/>
  <c r="BK2069" i="2"/>
  <c r="J2063" i="2"/>
  <c r="BK2051" i="2"/>
  <c r="BK2039" i="2"/>
  <c r="J2029" i="2"/>
  <c r="BK1997" i="2"/>
  <c r="J1975" i="2"/>
  <c r="BK1965" i="2"/>
  <c r="BK1953" i="2"/>
  <c r="J1927" i="2"/>
  <c r="BK1917" i="2"/>
  <c r="BK1909" i="2"/>
  <c r="BK1901" i="2"/>
  <c r="J1889" i="2"/>
  <c r="J1871" i="2"/>
  <c r="J1865" i="2"/>
  <c r="BK1849" i="2"/>
  <c r="BK1843" i="2"/>
  <c r="BK1827" i="2"/>
  <c r="J1817" i="2"/>
  <c r="BK1803" i="2"/>
  <c r="BK1793" i="2"/>
  <c r="BK1781" i="2"/>
  <c r="J1757" i="2"/>
  <c r="J1751" i="2"/>
  <c r="BK1743" i="2"/>
  <c r="BK1737" i="2"/>
  <c r="BK1729" i="2"/>
  <c r="J1723" i="2"/>
  <c r="J1705" i="2"/>
  <c r="BK1699" i="2"/>
  <c r="BK1683" i="2"/>
  <c r="J1677" i="2"/>
  <c r="J1671" i="2"/>
  <c r="BK1663" i="2"/>
  <c r="BK1655" i="2"/>
  <c r="J1645" i="2"/>
  <c r="BK1627" i="2"/>
  <c r="BK1621" i="2"/>
  <c r="BK1605" i="2"/>
  <c r="J1583" i="2"/>
  <c r="BK1565" i="2"/>
  <c r="J1559" i="2"/>
  <c r="BK1543" i="2"/>
  <c r="BK1533" i="2"/>
  <c r="J1525" i="2"/>
  <c r="BK1515" i="2"/>
  <c r="J1509" i="2"/>
  <c r="J1503" i="2"/>
  <c r="J1495" i="2"/>
  <c r="J1487" i="2"/>
  <c r="J1481" i="2"/>
  <c r="BK1469" i="2"/>
  <c r="BK1463" i="2"/>
  <c r="J1449" i="2"/>
  <c r="BK1439" i="2"/>
  <c r="BK1429" i="2"/>
  <c r="J1419" i="2"/>
  <c r="BK1399" i="2"/>
  <c r="J1391" i="2"/>
  <c r="BK1381" i="2"/>
  <c r="J1375" i="2"/>
  <c r="J1369" i="2"/>
  <c r="BK1365" i="2"/>
  <c r="J1359" i="2"/>
  <c r="BK1351" i="2"/>
  <c r="J1341" i="2"/>
  <c r="BK1335" i="2"/>
  <c r="BK1321" i="2"/>
  <c r="J1305" i="2"/>
  <c r="BK1295" i="2"/>
  <c r="BK1289" i="2"/>
  <c r="BK1281" i="2"/>
  <c r="J1271" i="2"/>
  <c r="J1261" i="2"/>
  <c r="BK1247" i="2"/>
  <c r="J1229" i="2"/>
  <c r="BK1223" i="2"/>
  <c r="BK1201" i="2"/>
  <c r="J1195" i="2"/>
  <c r="J1187" i="2"/>
  <c r="BK1181" i="2"/>
  <c r="J1165" i="2"/>
  <c r="BK1143" i="2"/>
  <c r="J1123" i="2"/>
  <c r="BK1115" i="2"/>
  <c r="BK1101" i="2"/>
  <c r="J1089" i="2"/>
  <c r="BK1077" i="2"/>
  <c r="J1065" i="2"/>
  <c r="BK1059" i="2"/>
  <c r="J1051" i="2"/>
  <c r="J1035" i="2"/>
  <c r="J1021" i="2"/>
  <c r="J1015" i="2"/>
  <c r="J1005" i="2"/>
  <c r="BK999" i="2"/>
  <c r="BK985" i="2"/>
  <c r="BK971" i="2"/>
  <c r="BK949" i="2"/>
  <c r="BK935" i="2"/>
  <c r="BK911" i="2"/>
  <c r="J897" i="2"/>
  <c r="J873" i="2"/>
  <c r="J867" i="2"/>
  <c r="J859" i="2"/>
  <c r="BK847" i="2"/>
  <c r="BK827" i="2"/>
  <c r="J815" i="2"/>
  <c r="J803" i="2"/>
  <c r="BK795" i="2"/>
  <c r="J783" i="2"/>
  <c r="BK775" i="2"/>
  <c r="J769" i="2"/>
  <c r="J763" i="2"/>
  <c r="BK739" i="2"/>
  <c r="J723" i="2"/>
  <c r="J717" i="2"/>
  <c r="J707" i="2"/>
  <c r="J675" i="2"/>
  <c r="J661" i="2"/>
  <c r="J649" i="2"/>
  <c r="BK633" i="2"/>
  <c r="J617" i="2"/>
  <c r="J611" i="2"/>
  <c r="BK585" i="2"/>
  <c r="J577" i="2"/>
  <c r="J571" i="2"/>
  <c r="J561" i="2"/>
  <c r="J551" i="2"/>
  <c r="BK541" i="2"/>
  <c r="J533" i="2"/>
  <c r="J525" i="2"/>
  <c r="BK517" i="2"/>
  <c r="BK489" i="2"/>
  <c r="BK483" i="2"/>
  <c r="BK471" i="2"/>
  <c r="J465" i="2"/>
  <c r="J451" i="2"/>
  <c r="J443" i="2"/>
  <c r="BK411" i="2"/>
  <c r="J401" i="2"/>
  <c r="BK383" i="2"/>
  <c r="J373" i="2"/>
  <c r="BK355" i="2"/>
  <c r="J335" i="2"/>
  <c r="J329" i="2"/>
  <c r="BK317" i="2"/>
  <c r="J311" i="2"/>
  <c r="J277" i="2"/>
  <c r="BK253" i="2"/>
  <c r="J233" i="2"/>
  <c r="J217" i="2"/>
  <c r="BK201" i="2"/>
  <c r="J193" i="2"/>
  <c r="BK171" i="2"/>
  <c r="J159" i="2"/>
  <c r="BK155" i="2"/>
  <c r="J149" i="2"/>
  <c r="J139" i="2"/>
  <c r="J121" i="2"/>
  <c r="J3463" i="2"/>
  <c r="BK3461" i="2"/>
  <c r="J3459" i="2"/>
  <c r="J3457" i="2"/>
  <c r="J3455" i="2"/>
  <c r="J3453" i="2"/>
  <c r="J3451" i="2"/>
  <c r="J3449" i="2"/>
  <c r="BK3447" i="2"/>
  <c r="J3445" i="2"/>
  <c r="BK3441" i="2"/>
  <c r="J3439" i="2"/>
  <c r="BK3435" i="2"/>
  <c r="J3433" i="2"/>
  <c r="BK3429" i="2"/>
  <c r="J3427" i="2"/>
  <c r="BK3423" i="2"/>
  <c r="J3421" i="2"/>
  <c r="BK3417" i="2"/>
  <c r="J3415" i="2"/>
  <c r="J3413" i="2"/>
  <c r="BK3409" i="2"/>
  <c r="J3407" i="2"/>
  <c r="J3403" i="2"/>
  <c r="BK3399" i="2"/>
  <c r="J3397" i="2"/>
  <c r="J3379" i="2"/>
  <c r="J3373" i="2"/>
  <c r="J3367" i="2"/>
  <c r="BK3353" i="2"/>
  <c r="BK3343" i="2"/>
  <c r="BK3339" i="2"/>
  <c r="BK3327" i="2"/>
  <c r="J3317" i="2"/>
  <c r="BK3305" i="2"/>
  <c r="J3301" i="2"/>
  <c r="BK3293" i="2"/>
  <c r="J3287" i="2"/>
  <c r="BK3279" i="2"/>
  <c r="BK3271" i="2"/>
  <c r="J3259" i="2"/>
  <c r="BK3251" i="2"/>
  <c r="BK3243" i="2"/>
  <c r="J3231" i="2"/>
  <c r="BK3219" i="2"/>
  <c r="BK3213" i="2"/>
  <c r="BK3205" i="2"/>
  <c r="J3195" i="2"/>
  <c r="BK3183" i="2"/>
  <c r="BK3179" i="2"/>
  <c r="BK3173" i="2"/>
  <c r="J3165" i="2"/>
  <c r="BK3155" i="2"/>
  <c r="J3147" i="2"/>
  <c r="J3135" i="2"/>
  <c r="BK3125" i="2"/>
  <c r="J3119" i="2"/>
  <c r="J3113" i="2"/>
  <c r="J3099" i="2"/>
  <c r="BK3085" i="2"/>
  <c r="BK3075" i="2"/>
  <c r="BK3065" i="2"/>
  <c r="J3059" i="2"/>
  <c r="J3053" i="2"/>
  <c r="J3041" i="2"/>
  <c r="J3037" i="2"/>
  <c r="J3029" i="2"/>
  <c r="J3021" i="2"/>
  <c r="BK3011" i="2"/>
  <c r="J3005" i="2"/>
  <c r="J2989" i="2"/>
  <c r="J2981" i="2"/>
  <c r="BK2971" i="2"/>
  <c r="BK2963" i="2"/>
  <c r="J2957" i="2"/>
  <c r="J2953" i="2"/>
  <c r="BK2945" i="2"/>
  <c r="J2935" i="2"/>
  <c r="J2923" i="2"/>
  <c r="J2911" i="2"/>
  <c r="J2895" i="2"/>
  <c r="BK2885" i="2"/>
  <c r="J2879" i="2"/>
  <c r="J2871" i="2"/>
  <c r="BK2857" i="2"/>
  <c r="J2827" i="2"/>
  <c r="BK2821" i="2"/>
  <c r="J2809" i="2"/>
  <c r="BK2805" i="2"/>
  <c r="J2795" i="2"/>
  <c r="J2789" i="2"/>
  <c r="BK2779" i="2"/>
  <c r="J2765" i="2"/>
  <c r="J2761" i="2"/>
  <c r="J2743" i="2"/>
  <c r="BK2721" i="2"/>
  <c r="J2709" i="2"/>
  <c r="BK2695" i="2"/>
  <c r="BK2689" i="2"/>
  <c r="BK2671" i="2"/>
  <c r="J2665" i="2"/>
  <c r="BK2649" i="2"/>
  <c r="J2645" i="2"/>
  <c r="J2639" i="2"/>
  <c r="J2623" i="2"/>
  <c r="J2603" i="2"/>
  <c r="J2597" i="2"/>
  <c r="BK2591" i="2"/>
  <c r="J2581" i="2"/>
  <c r="BK2561" i="2"/>
  <c r="BK2547" i="2"/>
  <c r="BK2535" i="2"/>
  <c r="BK2529" i="2"/>
  <c r="J2523" i="2"/>
  <c r="J2515" i="2"/>
  <c r="J2501" i="2"/>
  <c r="BK2495" i="2"/>
  <c r="BK2485" i="2"/>
  <c r="J2471" i="2"/>
  <c r="J2465" i="2"/>
  <c r="BK2459" i="2"/>
  <c r="J2449" i="2"/>
  <c r="J2433" i="2"/>
  <c r="BK2425" i="2"/>
  <c r="J2415" i="2"/>
  <c r="BK2403" i="2"/>
  <c r="BK2395" i="2"/>
  <c r="BK2353" i="2"/>
  <c r="J2345" i="2"/>
  <c r="BK2339" i="2"/>
  <c r="J2331" i="2"/>
  <c r="J2323" i="2"/>
  <c r="BK2315" i="2"/>
  <c r="BK2311" i="2"/>
  <c r="J2293" i="2"/>
  <c r="J2283" i="2"/>
  <c r="J2263" i="2"/>
  <c r="BK2257" i="2"/>
  <c r="BK2235" i="2"/>
  <c r="J2223" i="2"/>
  <c r="J2217" i="2"/>
  <c r="J2189" i="2"/>
  <c r="J2167" i="2"/>
  <c r="J2149" i="2"/>
  <c r="J2133" i="2"/>
  <c r="BK2125" i="2"/>
  <c r="J2111" i="2"/>
  <c r="J2105" i="2"/>
  <c r="J2099" i="2"/>
  <c r="BK2087" i="2"/>
  <c r="J2079" i="2"/>
  <c r="BK2059" i="2"/>
  <c r="BK2049" i="2"/>
  <c r="J2039" i="2"/>
  <c r="BK2027" i="2"/>
  <c r="BK2015" i="2"/>
  <c r="BK2005" i="2"/>
  <c r="BK2001" i="2"/>
  <c r="J1991" i="2"/>
  <c r="J1985" i="2"/>
  <c r="J1973" i="2"/>
  <c r="BK1961" i="2"/>
  <c r="BK1949" i="2"/>
  <c r="BK1935" i="2"/>
  <c r="J1931" i="2"/>
  <c r="BK1905" i="2"/>
  <c r="BK1899" i="2"/>
  <c r="J1855" i="2"/>
  <c r="J1841" i="2"/>
  <c r="BK1831" i="2"/>
  <c r="J1825" i="2"/>
  <c r="BK1815" i="2"/>
  <c r="BK1791" i="2"/>
  <c r="J1779" i="2"/>
  <c r="BK1773" i="2"/>
  <c r="BK1719" i="2"/>
  <c r="BK1715" i="2"/>
  <c r="BK1709" i="2"/>
  <c r="J1697" i="2"/>
  <c r="J1693" i="2"/>
  <c r="J1665" i="2"/>
  <c r="J1655" i="2"/>
  <c r="BK1645" i="2"/>
  <c r="J1639" i="2"/>
  <c r="J1633" i="2"/>
  <c r="J1609" i="2"/>
  <c r="J1597" i="2"/>
  <c r="BK1585" i="2"/>
  <c r="BK1577" i="2"/>
  <c r="BK1573" i="2"/>
  <c r="J1549" i="2"/>
  <c r="J1533" i="2"/>
  <c r="BK1525" i="2"/>
  <c r="BK1509" i="2"/>
  <c r="J1497" i="2"/>
  <c r="BK1489" i="2"/>
  <c r="J1479" i="2"/>
  <c r="BK1467" i="2"/>
  <c r="J1455" i="2"/>
  <c r="J1447" i="2"/>
  <c r="J1441" i="2"/>
  <c r="J1433" i="2"/>
  <c r="BK1423" i="2"/>
  <c r="J1409" i="2"/>
  <c r="J1403" i="2"/>
  <c r="BK1395" i="2"/>
  <c r="J1365" i="2"/>
  <c r="J1355" i="2"/>
  <c r="BK1349" i="2"/>
  <c r="J1339" i="2"/>
  <c r="BK1331" i="2"/>
  <c r="BK1299" i="2"/>
  <c r="BK1277" i="2"/>
  <c r="BK1271" i="2"/>
  <c r="BK1265" i="2"/>
  <c r="BK1239" i="2"/>
  <c r="J1233" i="2"/>
  <c r="J1219" i="2"/>
  <c r="J1209" i="2"/>
  <c r="J1201" i="2"/>
  <c r="BK1193" i="2"/>
  <c r="J1163" i="2"/>
  <c r="J1151" i="2"/>
  <c r="BK1145" i="2"/>
  <c r="BK1129" i="2"/>
  <c r="BK1105" i="2"/>
  <c r="J1093" i="2"/>
  <c r="J1083" i="2"/>
  <c r="BK1069" i="2"/>
  <c r="J1053" i="2"/>
  <c r="BK1043" i="2"/>
  <c r="BK1037" i="2"/>
  <c r="J1027" i="2"/>
  <c r="BK1021" i="2"/>
  <c r="J1013" i="2"/>
  <c r="BK989" i="2"/>
  <c r="BK981" i="2"/>
  <c r="J971" i="2"/>
  <c r="BK959" i="2"/>
  <c r="BK947" i="2"/>
  <c r="J931" i="2"/>
  <c r="J921" i="2"/>
  <c r="BK913" i="2"/>
  <c r="J903" i="2"/>
  <c r="BK889" i="2"/>
  <c r="J877" i="2"/>
  <c r="BK869" i="2"/>
  <c r="J845" i="2"/>
  <c r="BK839" i="2"/>
  <c r="J831" i="2"/>
  <c r="J817" i="2"/>
  <c r="J807" i="2"/>
  <c r="BK797" i="2"/>
  <c r="BK779" i="2"/>
  <c r="J759" i="2"/>
  <c r="J753" i="2"/>
  <c r="J747" i="2"/>
  <c r="J741" i="2"/>
  <c r="BK733" i="2"/>
  <c r="J715" i="2"/>
  <c r="J695" i="2"/>
  <c r="J691" i="2"/>
  <c r="BK683" i="2"/>
  <c r="BK675" i="2"/>
  <c r="J669" i="2"/>
  <c r="BK659" i="2"/>
  <c r="BK653" i="2"/>
  <c r="J643" i="2"/>
  <c r="BK627" i="2"/>
  <c r="BK617" i="2"/>
  <c r="BK611" i="2"/>
  <c r="BK603" i="2"/>
  <c r="J597" i="2"/>
  <c r="J589" i="2"/>
  <c r="J583" i="2"/>
  <c r="BK577" i="2"/>
  <c r="BK567" i="2"/>
  <c r="BK559" i="2"/>
  <c r="BK553" i="2"/>
  <c r="J543" i="2"/>
  <c r="J529" i="2"/>
  <c r="BK513" i="2"/>
  <c r="J503" i="2"/>
  <c r="J483" i="2"/>
  <c r="BK475" i="2"/>
  <c r="J459" i="2"/>
  <c r="J439" i="2"/>
  <c r="BK407" i="2"/>
  <c r="J393" i="2"/>
  <c r="J371" i="2"/>
  <c r="BK361" i="2"/>
  <c r="J351" i="2"/>
  <c r="BK331" i="2"/>
  <c r="J323" i="2"/>
  <c r="J297" i="2"/>
  <c r="J291" i="2"/>
  <c r="J281" i="2"/>
  <c r="J271" i="2"/>
  <c r="BK263" i="2"/>
  <c r="BK257" i="2"/>
  <c r="J253" i="2"/>
  <c r="BK243" i="2"/>
  <c r="BK221" i="2"/>
  <c r="J213" i="2"/>
  <c r="BK203" i="2"/>
  <c r="J185" i="2"/>
  <c r="BK179" i="2"/>
  <c r="BK175" i="2"/>
  <c r="BK163" i="2"/>
  <c r="J135" i="2"/>
  <c r="BK125" i="2"/>
  <c r="BK3389" i="2"/>
  <c r="BK3371" i="2"/>
  <c r="J3363" i="2"/>
  <c r="BK3357" i="2"/>
  <c r="J3349" i="2"/>
  <c r="BK3337" i="2"/>
  <c r="BK3329" i="2"/>
  <c r="J3323" i="2"/>
  <c r="J3311" i="2"/>
  <c r="BK3299" i="2"/>
  <c r="J3293" i="2"/>
  <c r="J3281" i="2"/>
  <c r="J3273" i="2"/>
  <c r="J3263" i="2"/>
  <c r="J3257" i="2"/>
  <c r="J3241" i="2"/>
  <c r="BK3231" i="2"/>
  <c r="BK3225" i="2"/>
  <c r="J3219" i="2"/>
  <c r="J3211" i="2"/>
  <c r="BK3203" i="2"/>
  <c r="BK3193" i="2"/>
  <c r="J3179" i="2"/>
  <c r="BK3165" i="2"/>
  <c r="BK3151" i="2"/>
  <c r="BK3145" i="2"/>
  <c r="J3137" i="2"/>
  <c r="J3125" i="2"/>
  <c r="BK3119" i="2"/>
  <c r="BK3111" i="2"/>
  <c r="BK3103" i="2"/>
  <c r="BK3097" i="2"/>
  <c r="BK3087" i="2"/>
  <c r="BK3079" i="2"/>
  <c r="BK3069" i="2"/>
  <c r="J3061" i="2"/>
  <c r="BK3047" i="2"/>
  <c r="BK3037" i="2"/>
  <c r="J3033" i="2"/>
  <c r="J3023" i="2"/>
  <c r="J3015" i="2"/>
  <c r="J3009" i="2"/>
  <c r="BK2997" i="2"/>
  <c r="BK2991" i="2"/>
  <c r="J2983" i="2"/>
  <c r="J2975" i="2"/>
  <c r="BK2969" i="2"/>
  <c r="BK2951" i="2"/>
  <c r="J2939" i="2"/>
  <c r="BK2931" i="2"/>
  <c r="J2921" i="2"/>
  <c r="J2905" i="2"/>
  <c r="BK2899" i="2"/>
  <c r="J2881" i="2"/>
  <c r="BK2875" i="2"/>
  <c r="J2867" i="2"/>
  <c r="BK2823" i="2"/>
  <c r="J2803" i="2"/>
  <c r="BK2777" i="2"/>
  <c r="J2771" i="2"/>
  <c r="J2757" i="2"/>
  <c r="J2753" i="2"/>
  <c r="J2747" i="2"/>
  <c r="BK2729" i="2"/>
  <c r="BK2717" i="2"/>
  <c r="BK2711" i="2"/>
  <c r="J2697" i="2"/>
  <c r="BK2687" i="2"/>
  <c r="BK2665" i="2"/>
  <c r="BK2657" i="2"/>
  <c r="BK2643" i="2"/>
  <c r="BK2629" i="2"/>
  <c r="BK2623" i="2"/>
  <c r="BK2617" i="2"/>
  <c r="BK2611" i="2"/>
  <c r="BK2605" i="2"/>
  <c r="J2591" i="2"/>
  <c r="J2585" i="2"/>
  <c r="BK2565" i="2"/>
  <c r="J2557" i="2"/>
  <c r="J2537" i="2"/>
  <c r="BK2519" i="2"/>
  <c r="J2509" i="2"/>
  <c r="J2503" i="2"/>
  <c r="BK2487" i="2"/>
  <c r="J2479" i="2"/>
  <c r="J2455" i="2"/>
  <c r="J2443" i="2"/>
  <c r="J2427" i="2"/>
  <c r="BK2415" i="2"/>
  <c r="J2413" i="2"/>
  <c r="J2405" i="2"/>
  <c r="J2391" i="2"/>
  <c r="J2383" i="2"/>
  <c r="BK2357" i="2"/>
  <c r="BK2345" i="2"/>
  <c r="BK2333" i="2"/>
  <c r="BK2323" i="2"/>
  <c r="BK2303" i="2"/>
  <c r="BK2289" i="2"/>
  <c r="BK2273" i="2"/>
  <c r="BK2253" i="2"/>
  <c r="J2239" i="2"/>
  <c r="J2235" i="2"/>
  <c r="BK2229" i="2"/>
  <c r="BK2223" i="2"/>
  <c r="J2213" i="2"/>
  <c r="J2201" i="2"/>
  <c r="J2195" i="2"/>
  <c r="J2185" i="2"/>
  <c r="BK2179" i="2"/>
  <c r="BK2173" i="2"/>
  <c r="J2157" i="2"/>
  <c r="BK2153" i="2"/>
  <c r="BK2141" i="2"/>
  <c r="BK2135" i="2"/>
  <c r="BK2119" i="2"/>
  <c r="BK2111" i="2"/>
  <c r="BK2079" i="2"/>
  <c r="BK2063" i="2"/>
  <c r="J2053" i="2"/>
  <c r="BK2045" i="2"/>
  <c r="BK2037" i="2"/>
  <c r="BK2031" i="2"/>
  <c r="BK2025" i="2"/>
  <c r="BK2019" i="2"/>
  <c r="J2015" i="2"/>
  <c r="BK2009" i="2"/>
  <c r="J1989" i="2"/>
  <c r="BK1983" i="2"/>
  <c r="BK1975" i="2"/>
  <c r="BK1971" i="2"/>
  <c r="J1953" i="2"/>
  <c r="BK1943" i="2"/>
  <c r="J1937" i="2"/>
  <c r="BK1925" i="2"/>
  <c r="J1915" i="2"/>
  <c r="J1905" i="2"/>
  <c r="BK1895" i="2"/>
  <c r="J1887" i="2"/>
  <c r="BK1881" i="2"/>
  <c r="BK1875" i="2"/>
  <c r="J1861" i="2"/>
  <c r="BK1853" i="2"/>
  <c r="J1831" i="2"/>
  <c r="BK1813" i="2"/>
  <c r="J1807" i="2"/>
  <c r="J1799" i="2"/>
  <c r="BK1787" i="2"/>
  <c r="J1781" i="2"/>
  <c r="J1773" i="2"/>
  <c r="BK1767" i="2"/>
  <c r="BK1751" i="2"/>
  <c r="J1743" i="2"/>
  <c r="BK1739" i="2"/>
  <c r="J1731" i="2"/>
  <c r="J1703" i="2"/>
  <c r="BK1691" i="2"/>
  <c r="J1683" i="2"/>
  <c r="BK1669" i="2"/>
  <c r="J1653" i="2"/>
  <c r="BK1639" i="2"/>
  <c r="J1627" i="2"/>
  <c r="J1621" i="2"/>
  <c r="J1615" i="2"/>
  <c r="BK1599" i="2"/>
  <c r="J1569" i="2"/>
  <c r="BK1563" i="2"/>
  <c r="BK1549" i="2"/>
  <c r="J1543" i="2"/>
  <c r="J1529" i="2"/>
  <c r="J1507" i="2"/>
  <c r="BK1475" i="2"/>
  <c r="BK1457" i="2"/>
  <c r="BK1453" i="2"/>
  <c r="J1429" i="2"/>
  <c r="BK1417" i="2"/>
  <c r="BK1409" i="2"/>
  <c r="J1385" i="2"/>
  <c r="J1373" i="2"/>
  <c r="BK1369" i="2"/>
  <c r="J1347" i="2"/>
  <c r="BK1325" i="2"/>
  <c r="J1315" i="2"/>
  <c r="J1309" i="2"/>
  <c r="J1293" i="2"/>
  <c r="BK1285" i="2"/>
  <c r="BK1261" i="2"/>
  <c r="BK1253" i="2"/>
  <c r="J1247" i="2"/>
  <c r="J1227" i="2"/>
  <c r="J1213" i="2"/>
  <c r="BK1207" i="2"/>
  <c r="BK1179" i="2"/>
  <c r="BK1173" i="2"/>
  <c r="BK1167" i="2"/>
  <c r="BK1163" i="2"/>
  <c r="J1153" i="2"/>
  <c r="J1137" i="2"/>
  <c r="J1127" i="2"/>
  <c r="BK1119" i="2"/>
  <c r="J1105" i="2"/>
  <c r="BK1089" i="2"/>
  <c r="BK1075" i="2"/>
  <c r="J1069" i="2"/>
  <c r="J1061" i="2"/>
  <c r="J1049" i="2"/>
  <c r="J1045" i="2"/>
  <c r="J1037" i="2"/>
  <c r="BK1027" i="2"/>
  <c r="J1009" i="2"/>
  <c r="J1003" i="2"/>
  <c r="J995" i="2"/>
  <c r="J989" i="2"/>
  <c r="BK979" i="2"/>
  <c r="J965" i="2"/>
  <c r="J953" i="2"/>
  <c r="BK939" i="2"/>
  <c r="BK927" i="2"/>
  <c r="J911" i="2"/>
  <c r="J901" i="2"/>
  <c r="J887" i="2"/>
  <c r="BK881" i="2"/>
  <c r="J861" i="2"/>
  <c r="J843" i="2"/>
  <c r="BK833" i="2"/>
  <c r="BK819" i="2"/>
  <c r="BK803" i="2"/>
  <c r="J799" i="2"/>
  <c r="BK789" i="2"/>
  <c r="BK769" i="2"/>
  <c r="BK749" i="2"/>
  <c r="BK735" i="2"/>
  <c r="BK723" i="2"/>
  <c r="BK709" i="2"/>
  <c r="BK699" i="2"/>
  <c r="BK687" i="2"/>
  <c r="J673" i="2"/>
  <c r="J639" i="2"/>
  <c r="BK631" i="2"/>
  <c r="J621" i="2"/>
  <c r="BK601" i="2"/>
  <c r="J591" i="2"/>
  <c r="J575" i="2"/>
  <c r="BK551" i="2"/>
  <c r="BK547" i="2"/>
  <c r="BK527" i="2"/>
  <c r="J519" i="2"/>
  <c r="BK499" i="2"/>
  <c r="J491" i="2"/>
  <c r="J487" i="2"/>
  <c r="J463" i="2"/>
  <c r="J457" i="2"/>
  <c r="BK443" i="2"/>
  <c r="BK437" i="2"/>
  <c r="BK431" i="2"/>
  <c r="BK421" i="2"/>
  <c r="J413" i="2"/>
  <c r="J403" i="2"/>
  <c r="BK397" i="2"/>
  <c r="BK391" i="2"/>
  <c r="BK381" i="2"/>
  <c r="J369" i="2"/>
  <c r="BK359" i="2"/>
  <c r="J347" i="2"/>
  <c r="J341" i="2"/>
  <c r="BK329" i="2"/>
  <c r="J321" i="2"/>
  <c r="J313" i="2"/>
  <c r="BK307" i="2"/>
  <c r="BK299" i="2"/>
  <c r="BK279" i="2"/>
  <c r="J269" i="2"/>
  <c r="J263" i="2"/>
  <c r="BK249" i="2"/>
  <c r="J241" i="2"/>
  <c r="BK235" i="2"/>
  <c r="J229" i="2"/>
  <c r="BK217" i="2"/>
  <c r="J205" i="2"/>
  <c r="J199" i="2"/>
  <c r="J183" i="2"/>
  <c r="BK173" i="2"/>
  <c r="J161" i="2"/>
  <c r="J155" i="2"/>
  <c r="BK145" i="2"/>
  <c r="BK137" i="2"/>
  <c r="J123" i="2"/>
  <c r="BK207" i="3"/>
  <c r="BK199" i="3"/>
  <c r="J191" i="3"/>
  <c r="BK171" i="3"/>
  <c r="BK161" i="3"/>
  <c r="BK153" i="3"/>
  <c r="J135" i="3"/>
  <c r="BK123" i="3"/>
  <c r="BK219" i="3"/>
  <c r="J209" i="3"/>
  <c r="J201" i="3"/>
  <c r="J193" i="3"/>
  <c r="J163" i="3"/>
  <c r="J153" i="3"/>
  <c r="J141" i="3"/>
  <c r="J123" i="3"/>
  <c r="BK201" i="3"/>
  <c r="BK183" i="3"/>
  <c r="BK177" i="3"/>
  <c r="J167" i="3"/>
  <c r="J149" i="3"/>
  <c r="J137" i="3"/>
  <c r="BK131" i="3"/>
  <c r="BK221" i="3"/>
  <c r="J217" i="3"/>
  <c r="J207" i="3"/>
  <c r="BK197" i="3"/>
  <c r="J185" i="3"/>
  <c r="J177" i="3"/>
  <c r="J165" i="3"/>
  <c r="J155" i="3"/>
  <c r="J147" i="3"/>
  <c r="J133" i="3"/>
  <c r="J139" i="4"/>
  <c r="BK127" i="4"/>
  <c r="BK157" i="4"/>
  <c r="BK143" i="4"/>
  <c r="J129" i="4"/>
  <c r="BK119" i="4"/>
  <c r="BK159" i="4"/>
  <c r="J147" i="4"/>
  <c r="BK135" i="4"/>
  <c r="BK129" i="4"/>
  <c r="J117" i="4"/>
  <c r="J155" i="4"/>
  <c r="BK141" i="4"/>
  <c r="J119" i="4"/>
  <c r="BK123" i="5"/>
  <c r="J121" i="5"/>
  <c r="J123" i="5"/>
  <c r="BK121" i="5"/>
  <c r="BK117" i="5"/>
  <c r="J2865" i="2"/>
  <c r="BK2845" i="2"/>
  <c r="J2837" i="2"/>
  <c r="J2833" i="2"/>
  <c r="J2817" i="2"/>
  <c r="BK2811" i="2"/>
  <c r="J2805" i="2"/>
  <c r="BK2797" i="2"/>
  <c r="J2783" i="2"/>
  <c r="J2777" i="2"/>
  <c r="BK2757" i="2"/>
  <c r="BK2753" i="2"/>
  <c r="J2739" i="2"/>
  <c r="J2729" i="2"/>
  <c r="BK2709" i="2"/>
  <c r="J2703" i="2"/>
  <c r="J2695" i="2"/>
  <c r="BK2685" i="2"/>
  <c r="BK2659" i="2"/>
  <c r="J2649" i="2"/>
  <c r="J2631" i="2"/>
  <c r="J2611" i="2"/>
  <c r="J2605" i="2"/>
  <c r="BK2593" i="2"/>
  <c r="J2577" i="2"/>
  <c r="BK2569" i="2"/>
  <c r="J2561" i="2"/>
  <c r="J2555" i="2"/>
  <c r="J2539" i="2"/>
  <c r="BK2517" i="2"/>
  <c r="BK2501" i="2"/>
  <c r="BK2489" i="2"/>
  <c r="J2475" i="2"/>
  <c r="J2463" i="2"/>
  <c r="J2451" i="2"/>
  <c r="BK2439" i="2"/>
  <c r="J2423" i="2"/>
  <c r="BK2419" i="2"/>
  <c r="J2403" i="2"/>
  <c r="BK2397" i="2"/>
  <c r="BK2387" i="2"/>
  <c r="BK2383" i="2"/>
  <c r="BK2377" i="2"/>
  <c r="BK2371" i="2"/>
  <c r="J2365" i="2"/>
  <c r="J2357" i="2"/>
  <c r="BK2347" i="2"/>
  <c r="J2321" i="2"/>
  <c r="J2309" i="2"/>
  <c r="J2301" i="2"/>
  <c r="J2291" i="2"/>
  <c r="BK2285" i="2"/>
  <c r="BK2271" i="2"/>
  <c r="BK2261" i="2"/>
  <c r="J2251" i="2"/>
  <c r="J2241" i="2"/>
  <c r="J2215" i="2"/>
  <c r="J2207" i="2"/>
  <c r="BK2201" i="2"/>
  <c r="BK2197" i="2"/>
  <c r="J2169" i="2"/>
  <c r="J2159" i="2"/>
  <c r="BK2149" i="2"/>
  <c r="J2139" i="2"/>
  <c r="BK2129" i="2"/>
  <c r="J2117" i="2"/>
  <c r="J2091" i="2"/>
  <c r="J2077" i="2"/>
  <c r="J2071" i="2"/>
  <c r="BK2061" i="2"/>
  <c r="BK2035" i="2"/>
  <c r="J2023" i="2"/>
  <c r="J2003" i="2"/>
  <c r="BK1993" i="2"/>
  <c r="BK1979" i="2"/>
  <c r="J1963" i="2"/>
  <c r="BK1955" i="2"/>
  <c r="BK1937" i="2"/>
  <c r="BK1931" i="2"/>
  <c r="J1923" i="2"/>
  <c r="J1917" i="2"/>
  <c r="J1885" i="2"/>
  <c r="BK1879" i="2"/>
  <c r="BK1871" i="2"/>
  <c r="BK1863" i="2"/>
  <c r="J1851" i="2"/>
  <c r="J1843" i="2"/>
  <c r="BK1835" i="2"/>
  <c r="J1819" i="2"/>
  <c r="J1813" i="2"/>
  <c r="BK1807" i="2"/>
  <c r="J1795" i="2"/>
  <c r="J1767" i="2"/>
  <c r="BK1761" i="2"/>
  <c r="J1755" i="2"/>
  <c r="J1745" i="2"/>
  <c r="J1721" i="2"/>
  <c r="J1709" i="2"/>
  <c r="J1691" i="2"/>
  <c r="BK1673" i="2"/>
  <c r="BK1661" i="2"/>
  <c r="BK1649" i="2"/>
  <c r="BK1637" i="2"/>
  <c r="BK1617" i="2"/>
  <c r="BK1607" i="2"/>
  <c r="J1599" i="2"/>
  <c r="J1589" i="2"/>
  <c r="BK1579" i="2"/>
  <c r="BK1569" i="2"/>
  <c r="BK1559" i="2"/>
  <c r="J1553" i="2"/>
  <c r="BK1535" i="2"/>
  <c r="J1519" i="2"/>
  <c r="BK1505" i="2"/>
  <c r="BK1497" i="2"/>
  <c r="BK1483" i="2"/>
  <c r="J1475" i="2"/>
  <c r="J1469" i="2"/>
  <c r="BK1449" i="2"/>
  <c r="BK1435" i="2"/>
  <c r="BK1415" i="2"/>
  <c r="BK1407" i="2"/>
  <c r="J1399" i="2"/>
  <c r="BK1387" i="2"/>
  <c r="BK1367" i="2"/>
  <c r="BK1343" i="2"/>
  <c r="J1331" i="2"/>
  <c r="J1325" i="2"/>
  <c r="BK1313" i="2"/>
  <c r="BK1307" i="2"/>
  <c r="J1297" i="2"/>
  <c r="BK1283" i="2"/>
  <c r="J1269" i="2"/>
  <c r="BK1257" i="2"/>
  <c r="J1249" i="2"/>
  <c r="BK1241" i="2"/>
  <c r="J1235" i="2"/>
  <c r="J1223" i="2"/>
  <c r="BK1205" i="2"/>
  <c r="J1189" i="2"/>
  <c r="J1181" i="2"/>
  <c r="BK1171" i="2"/>
  <c r="J1159" i="2"/>
  <c r="J1149" i="2"/>
  <c r="J1143" i="2"/>
  <c r="J1131" i="2"/>
  <c r="J1125" i="2"/>
  <c r="J1111" i="2"/>
  <c r="BK1093" i="2"/>
  <c r="BK1085" i="2"/>
  <c r="BK1071" i="2"/>
  <c r="BK1033" i="2"/>
  <c r="BK1013" i="2"/>
  <c r="BK1009" i="2"/>
  <c r="J991" i="2"/>
  <c r="J969" i="2"/>
  <c r="BK961" i="2"/>
  <c r="J951" i="2"/>
  <c r="J947" i="2"/>
  <c r="BK937" i="2"/>
  <c r="BK923" i="2"/>
  <c r="J917" i="2"/>
  <c r="J905" i="2"/>
  <c r="BK893" i="2"/>
  <c r="BK885" i="2"/>
  <c r="BK867" i="2"/>
  <c r="J857" i="2"/>
  <c r="J847" i="2"/>
  <c r="J825" i="2"/>
  <c r="BK817" i="2"/>
  <c r="J795" i="2"/>
  <c r="J787" i="2"/>
  <c r="J781" i="2"/>
  <c r="BK765" i="2"/>
  <c r="BK757" i="2"/>
  <c r="BK741" i="2"/>
  <c r="J731" i="2"/>
  <c r="J719" i="2"/>
  <c r="J709" i="2"/>
  <c r="BK701" i="2"/>
  <c r="J689" i="2"/>
  <c r="J683" i="2"/>
  <c r="BK661" i="2"/>
  <c r="J655" i="2"/>
  <c r="J647" i="2"/>
  <c r="BK643" i="2"/>
  <c r="J631" i="2"/>
  <c r="BK609" i="2"/>
  <c r="J593" i="2"/>
  <c r="J559" i="2"/>
  <c r="J537" i="2"/>
  <c r="J521" i="2"/>
  <c r="BK511" i="2"/>
  <c r="BK503" i="2"/>
  <c r="J497" i="2"/>
  <c r="BK491" i="2"/>
  <c r="J475" i="2"/>
  <c r="BK459" i="2"/>
  <c r="BK453" i="2"/>
  <c r="BK441" i="2"/>
  <c r="BK433" i="2"/>
  <c r="BK427" i="2"/>
  <c r="J421" i="2"/>
  <c r="J415" i="2"/>
  <c r="BK395" i="2"/>
  <c r="BK387" i="2"/>
  <c r="J377" i="2"/>
  <c r="J363" i="2"/>
  <c r="J355" i="2"/>
  <c r="BK343" i="2"/>
  <c r="BK335" i="2"/>
  <c r="BK305" i="2"/>
  <c r="J299" i="2"/>
  <c r="BK291" i="2"/>
  <c r="BK281" i="2"/>
  <c r="BK259" i="2"/>
  <c r="J245" i="2"/>
  <c r="J239" i="2"/>
  <c r="BK229" i="2"/>
  <c r="J207" i="2"/>
  <c r="BK197" i="2"/>
  <c r="BK181" i="2"/>
  <c r="BK165" i="2"/>
  <c r="J145" i="2"/>
  <c r="J131" i="2"/>
  <c r="J125" i="2"/>
  <c r="J3395" i="2"/>
  <c r="BK3391" i="2"/>
  <c r="BK3387" i="2"/>
  <c r="BK3381" i="2"/>
  <c r="J3375" i="2"/>
  <c r="J3371" i="2"/>
  <c r="J3355" i="2"/>
  <c r="BK3345" i="2"/>
  <c r="J3339" i="2"/>
  <c r="BK3333" i="2"/>
  <c r="BK3319" i="2"/>
  <c r="BK3311" i="2"/>
  <c r="J3305" i="2"/>
  <c r="BK3287" i="2"/>
  <c r="BK3277" i="2"/>
  <c r="BK3269" i="2"/>
  <c r="BK3263" i="2"/>
  <c r="J3253" i="2"/>
  <c r="BK3245" i="2"/>
  <c r="BK3237" i="2"/>
  <c r="J3233" i="2"/>
  <c r="J3223" i="2"/>
  <c r="J3207" i="2"/>
  <c r="BK3199" i="2"/>
  <c r="J3193" i="2"/>
  <c r="BK3187" i="2"/>
  <c r="J3181" i="2"/>
  <c r="J3171" i="2"/>
  <c r="BK3161" i="2"/>
  <c r="J3155" i="2"/>
  <c r="BK3143" i="2"/>
  <c r="BK3137" i="2"/>
  <c r="J3127" i="2"/>
  <c r="BK3117" i="2"/>
  <c r="J3105" i="2"/>
  <c r="BK3099" i="2"/>
  <c r="J3093" i="2"/>
  <c r="BK3083" i="2"/>
  <c r="J3077" i="2"/>
  <c r="J3069" i="2"/>
  <c r="BK3061" i="2"/>
  <c r="BK3055" i="2"/>
  <c r="BK3049" i="2"/>
  <c r="J3039" i="2"/>
  <c r="J3031" i="2"/>
  <c r="BK3019" i="2"/>
  <c r="BK3005" i="2"/>
  <c r="BK2999" i="2"/>
  <c r="J2991" i="2"/>
  <c r="BK2981" i="2"/>
  <c r="BK2973" i="2"/>
  <c r="J2963" i="2"/>
  <c r="BK2953" i="2"/>
  <c r="J2947" i="2"/>
  <c r="BK2935" i="2"/>
  <c r="BK2925" i="2"/>
  <c r="BK2919" i="2"/>
  <c r="J2909" i="2"/>
  <c r="BK2903" i="2"/>
  <c r="BK2897" i="2"/>
  <c r="BK2893" i="2"/>
  <c r="BK2889" i="2"/>
  <c r="J2883" i="2"/>
  <c r="BK2871" i="2"/>
  <c r="J2861" i="2"/>
  <c r="BK2855" i="2"/>
  <c r="J2849" i="2"/>
  <c r="J2843" i="2"/>
  <c r="BK2835" i="2"/>
  <c r="J2831" i="2"/>
  <c r="BK2825" i="2"/>
  <c r="BK2801" i="2"/>
  <c r="BK2793" i="2"/>
  <c r="J2767" i="2"/>
  <c r="BK2761" i="2"/>
  <c r="BK2759" i="2"/>
  <c r="BK2739" i="2"/>
  <c r="J2731" i="2"/>
  <c r="J2717" i="2"/>
  <c r="BK2713" i="2"/>
  <c r="J2685" i="2"/>
  <c r="J2675" i="2"/>
  <c r="BK2669" i="2"/>
  <c r="J2661" i="2"/>
  <c r="BK2651" i="2"/>
  <c r="J2637" i="2"/>
  <c r="BK2631" i="2"/>
  <c r="J2619" i="2"/>
  <c r="BK2587" i="2"/>
  <c r="BK2577" i="2"/>
  <c r="BK2567" i="2"/>
  <c r="J2547" i="2"/>
  <c r="BK2541" i="2"/>
  <c r="J2535" i="2"/>
  <c r="BK2521" i="2"/>
  <c r="J2507" i="2"/>
  <c r="BK2499" i="2"/>
  <c r="BK2479" i="2"/>
  <c r="J2473" i="2"/>
  <c r="BK2461" i="2"/>
  <c r="J2447" i="2"/>
  <c r="J2437" i="2"/>
  <c r="J2431" i="2"/>
  <c r="J2411" i="2"/>
  <c r="J2395" i="2"/>
  <c r="J2367" i="2"/>
  <c r="BK2355" i="2"/>
  <c r="J2337" i="2"/>
  <c r="J2319" i="2"/>
  <c r="BK2309" i="2"/>
  <c r="BK2299" i="2"/>
  <c r="BK2283" i="2"/>
  <c r="BK2277" i="2"/>
  <c r="J2271" i="2"/>
  <c r="BK2263" i="2"/>
  <c r="BK2245" i="2"/>
  <c r="BK2239" i="2"/>
  <c r="BK2215" i="2"/>
  <c r="BK2207" i="2"/>
  <c r="J2191" i="2"/>
  <c r="BK2185" i="2"/>
  <c r="J2179" i="2"/>
  <c r="BK2165" i="2"/>
  <c r="J2141" i="2"/>
  <c r="J2125" i="2"/>
  <c r="J2115" i="2"/>
  <c r="BK2105" i="2"/>
  <c r="BK2099" i="2"/>
  <c r="BK2085" i="2"/>
  <c r="BK2071" i="2"/>
  <c r="J2067" i="2"/>
  <c r="J2061" i="2"/>
  <c r="J2047" i="2"/>
  <c r="J2031" i="2"/>
  <c r="BK2007" i="2"/>
  <c r="BK1995" i="2"/>
  <c r="BK1967" i="2"/>
  <c r="J1959" i="2"/>
  <c r="BK1951" i="2"/>
  <c r="J1921" i="2"/>
  <c r="BK1913" i="2"/>
  <c r="J1909" i="2"/>
  <c r="J1897" i="2"/>
  <c r="J1877" i="2"/>
  <c r="BK1867" i="2"/>
  <c r="BK1859" i="2"/>
  <c r="J1845" i="2"/>
  <c r="J1833" i="2"/>
  <c r="BK1823" i="2"/>
  <c r="J1797" i="2"/>
  <c r="BK1785" i="2"/>
  <c r="BK1759" i="2"/>
  <c r="BK1753" i="2"/>
  <c r="BK1745" i="2"/>
  <c r="BK1741" i="2"/>
  <c r="J1733" i="2"/>
  <c r="BK1725" i="2"/>
  <c r="J1707" i="2"/>
  <c r="BK1703" i="2"/>
  <c r="BK1693" i="2"/>
  <c r="J1681" i="2"/>
  <c r="J1675" i="2"/>
  <c r="J1667" i="2"/>
  <c r="J1657" i="2"/>
  <c r="J1649" i="2"/>
  <c r="BK1631" i="2"/>
  <c r="BK1625" i="2"/>
  <c r="J1619" i="2"/>
  <c r="J1603" i="2"/>
  <c r="J1581" i="2"/>
  <c r="J1563" i="2"/>
  <c r="J1551" i="2"/>
  <c r="J1539" i="2"/>
  <c r="BK1529" i="2"/>
  <c r="BK1523" i="2"/>
  <c r="J1513" i="2"/>
  <c r="BK1507" i="2"/>
  <c r="BK1501" i="2"/>
  <c r="BK1491" i="2"/>
  <c r="J1485" i="2"/>
  <c r="BK1479" i="2"/>
  <c r="J1467" i="2"/>
  <c r="BK1461" i="2"/>
  <c r="BK1447" i="2"/>
  <c r="BK1431" i="2"/>
  <c r="J1425" i="2"/>
  <c r="J1417" i="2"/>
  <c r="J1397" i="2"/>
  <c r="J1383" i="2"/>
  <c r="BK1373" i="2"/>
  <c r="J1367" i="2"/>
  <c r="BK1361" i="2"/>
  <c r="J1357" i="2"/>
  <c r="J1349" i="2"/>
  <c r="BK1339" i="2"/>
  <c r="BK1327" i="2"/>
  <c r="J1319" i="2"/>
  <c r="BK1303" i="2"/>
  <c r="BK1293" i="2"/>
  <c r="J1285" i="2"/>
  <c r="J1277" i="2"/>
  <c r="BK1267" i="2"/>
  <c r="J1253" i="2"/>
  <c r="BK1231" i="2"/>
  <c r="BK1227" i="2"/>
  <c r="BK1221" i="2"/>
  <c r="BK1197" i="2"/>
  <c r="BK1189" i="2"/>
  <c r="J1183" i="2"/>
  <c r="BK1175" i="2"/>
  <c r="J1157" i="2"/>
  <c r="BK1135" i="2"/>
  <c r="BK1121" i="2"/>
  <c r="BK1111" i="2"/>
  <c r="BK1107" i="2"/>
  <c r="BK1095" i="2"/>
  <c r="BK1079" i="2"/>
  <c r="BK1067" i="2"/>
  <c r="BK1061" i="2"/>
  <c r="BK1055" i="2"/>
  <c r="BK1041" i="2"/>
  <c r="BK1023" i="2"/>
  <c r="BK1017" i="2"/>
  <c r="BK1003" i="2"/>
  <c r="BK995" i="2"/>
  <c r="BK975" i="2"/>
  <c r="J963" i="2"/>
  <c r="BK941" i="2"/>
  <c r="J937" i="2"/>
  <c r="BK917" i="2"/>
  <c r="BK901" i="2"/>
  <c r="J875" i="2"/>
  <c r="BK871" i="2"/>
  <c r="BK863" i="2"/>
  <c r="BK851" i="2"/>
  <c r="BK845" i="2"/>
  <c r="J823" i="2"/>
  <c r="J809" i="2"/>
  <c r="BK801" i="2"/>
  <c r="J793" i="2"/>
  <c r="BK777" i="2"/>
  <c r="J773" i="2"/>
  <c r="BK767" i="2"/>
  <c r="BK751" i="2"/>
  <c r="BK731" i="2"/>
  <c r="BK721" i="2"/>
  <c r="BK715" i="2"/>
  <c r="BK695" i="2"/>
  <c r="BK685" i="2"/>
  <c r="J667" i="2"/>
  <c r="J663" i="2"/>
  <c r="BK641" i="2"/>
  <c r="J635" i="2"/>
  <c r="J627" i="2"/>
  <c r="BK615" i="2"/>
  <c r="BK595" i="2"/>
  <c r="BK579" i="2"/>
  <c r="BK573" i="2"/>
  <c r="BK565" i="2"/>
  <c r="J553" i="2"/>
  <c r="BK545" i="2"/>
  <c r="J535" i="2"/>
  <c r="BK529" i="2"/>
  <c r="BK519" i="2"/>
  <c r="BK493" i="2"/>
  <c r="BK485" i="2"/>
  <c r="J477" i="2"/>
  <c r="BK467" i="2"/>
  <c r="BK457" i="2"/>
  <c r="J447" i="2"/>
  <c r="J429" i="2"/>
  <c r="J405" i="2"/>
  <c r="BK385" i="2"/>
  <c r="J375" i="2"/>
  <c r="J361" i="2"/>
  <c r="J339" i="2"/>
  <c r="J333" i="2"/>
  <c r="BK323" i="2"/>
  <c r="J319" i="2"/>
  <c r="BK313" i="2"/>
  <c r="BK301" i="2"/>
  <c r="J275" i="2"/>
  <c r="J249" i="2"/>
  <c r="J221" i="2"/>
  <c r="J211" i="2"/>
  <c r="J195" i="2"/>
  <c r="BK185" i="2"/>
  <c r="J163" i="2"/>
  <c r="BK153" i="2"/>
  <c r="J147" i="2"/>
  <c r="BK135" i="2"/>
  <c r="AS95" i="1"/>
  <c r="J3447" i="2"/>
  <c r="BK3443" i="2"/>
  <c r="J3441" i="2"/>
  <c r="J3437" i="2"/>
  <c r="J3435" i="2"/>
  <c r="BK3431" i="2"/>
  <c r="J3429" i="2"/>
  <c r="BK3425" i="2"/>
  <c r="J3423" i="2"/>
  <c r="BK3419" i="2"/>
  <c r="J3417" i="2"/>
  <c r="BK3413" i="2"/>
  <c r="J3411" i="2"/>
  <c r="BK3407" i="2"/>
  <c r="J3405" i="2"/>
  <c r="BK3401" i="2"/>
  <c r="J3399" i="2"/>
  <c r="BK3385" i="2"/>
  <c r="BK3377" i="2"/>
  <c r="BK3369" i="2"/>
  <c r="BK3359" i="2"/>
  <c r="BK3351" i="2"/>
  <c r="J3341" i="2"/>
  <c r="J3331" i="2"/>
  <c r="BK3321" i="2"/>
  <c r="J3313" i="2"/>
  <c r="BK3303" i="2"/>
  <c r="BK3297" i="2"/>
  <c r="BK3291" i="2"/>
  <c r="J3285" i="2"/>
  <c r="J3277" i="2"/>
  <c r="J3269" i="2"/>
  <c r="BK3255" i="2"/>
  <c r="J3249" i="2"/>
  <c r="J3245" i="2"/>
  <c r="J3235" i="2"/>
  <c r="J3221" i="2"/>
  <c r="BK3215" i="2"/>
  <c r="BK3207" i="2"/>
  <c r="J3197" i="2"/>
  <c r="J3189" i="2"/>
  <c r="J3177" i="2"/>
  <c r="BK3171" i="2"/>
  <c r="BK3167" i="2"/>
  <c r="BK3157" i="2"/>
  <c r="J3151" i="2"/>
  <c r="J3143" i="2"/>
  <c r="BK3131" i="2"/>
  <c r="BK3107" i="2"/>
  <c r="BK3105" i="2"/>
  <c r="BK3095" i="2"/>
  <c r="BK3093" i="2"/>
  <c r="J3091" i="2"/>
  <c r="J3083" i="2"/>
  <c r="BK3077" i="2"/>
  <c r="J3073" i="2"/>
  <c r="J3063" i="2"/>
  <c r="J3055" i="2"/>
  <c r="J3047" i="2"/>
  <c r="BK3039" i="2"/>
  <c r="J3035" i="2"/>
  <c r="BK3023" i="2"/>
  <c r="BK3015" i="2"/>
  <c r="BK3009" i="2"/>
  <c r="J3001" i="2"/>
  <c r="BK2985" i="2"/>
  <c r="BK2975" i="2"/>
  <c r="J2967" i="2"/>
  <c r="J2961" i="2"/>
  <c r="BK2955" i="2"/>
  <c r="BK2947" i="2"/>
  <c r="BK2939" i="2"/>
  <c r="BK2927" i="2"/>
  <c r="J2917" i="2"/>
  <c r="J2907" i="2"/>
  <c r="BK2891" i="2"/>
  <c r="J2877" i="2"/>
  <c r="BK2865" i="2"/>
  <c r="BK2861" i="2"/>
  <c r="BK2841" i="2"/>
  <c r="J2823" i="2"/>
  <c r="J2811" i="2"/>
  <c r="J2797" i="2"/>
  <c r="BK2791" i="2"/>
  <c r="BK2781" i="2"/>
  <c r="BK2771" i="2"/>
  <c r="J2763" i="2"/>
  <c r="BK2747" i="2"/>
  <c r="BK2725" i="2"/>
  <c r="J2707" i="2"/>
  <c r="BK2699" i="2"/>
  <c r="J2691" i="2"/>
  <c r="BK2679" i="2"/>
  <c r="J2667" i="2"/>
  <c r="J2657" i="2"/>
  <c r="J2643" i="2"/>
  <c r="BK2637" i="2"/>
  <c r="BK2625" i="2"/>
  <c r="J2615" i="2"/>
  <c r="BK2601" i="2"/>
  <c r="BK2595" i="2"/>
  <c r="BK2589" i="2"/>
  <c r="J2573" i="2"/>
  <c r="BK2555" i="2"/>
  <c r="BK2551" i="2"/>
  <c r="BK2543" i="2"/>
  <c r="J2531" i="2"/>
  <c r="J2519" i="2"/>
  <c r="BK2513" i="2"/>
  <c r="J2499" i="2"/>
  <c r="J2487" i="2"/>
  <c r="BK2469" i="2"/>
  <c r="BK2463" i="2"/>
  <c r="J2453" i="2"/>
  <c r="J2441" i="2"/>
  <c r="BK2429" i="2"/>
  <c r="J2417" i="2"/>
  <c r="BK2409" i="2"/>
  <c r="J2397" i="2"/>
  <c r="BK2365" i="2"/>
  <c r="BK2343" i="2"/>
  <c r="BK2337" i="2"/>
  <c r="J2333" i="2"/>
  <c r="BK2327" i="2"/>
  <c r="BK2317" i="2"/>
  <c r="BK2305" i="2"/>
  <c r="BK2287" i="2"/>
  <c r="J2281" i="2"/>
  <c r="BK2269" i="2"/>
  <c r="BK2259" i="2"/>
  <c r="BK2243" i="2"/>
  <c r="BK2231" i="2"/>
  <c r="BK2219" i="2"/>
  <c r="BK2191" i="2"/>
  <c r="BK2169" i="2"/>
  <c r="BK2151" i="2"/>
  <c r="J2143" i="2"/>
  <c r="J2127" i="2"/>
  <c r="J2119" i="2"/>
  <c r="J2103" i="2"/>
  <c r="J2097" i="2"/>
  <c r="J2093" i="2"/>
  <c r="J2085" i="2"/>
  <c r="BK2077" i="2"/>
  <c r="BK2053" i="2"/>
  <c r="BK2043" i="2"/>
  <c r="J2019" i="2"/>
  <c r="J2013" i="2"/>
  <c r="J2007" i="2"/>
  <c r="BK2003" i="2"/>
  <c r="J1997" i="2"/>
  <c r="J1987" i="2"/>
  <c r="J1981" i="2"/>
  <c r="J1969" i="2"/>
  <c r="J1951" i="2"/>
  <c r="J1947" i="2"/>
  <c r="J1933" i="2"/>
  <c r="J1911" i="2"/>
  <c r="J1901" i="2"/>
  <c r="BK1857" i="2"/>
  <c r="J1847" i="2"/>
  <c r="J1837" i="2"/>
  <c r="J1829" i="2"/>
  <c r="J1823" i="2"/>
  <c r="J1803" i="2"/>
  <c r="BK1789" i="2"/>
  <c r="J1777" i="2"/>
  <c r="BK1771" i="2"/>
  <c r="J1725" i="2"/>
  <c r="BK1717" i="2"/>
  <c r="J1711" i="2"/>
  <c r="J1699" i="2"/>
  <c r="J1687" i="2"/>
  <c r="BK1677" i="2"/>
  <c r="BK1659" i="2"/>
  <c r="BK1651" i="2"/>
  <c r="J1641" i="2"/>
  <c r="J1637" i="2"/>
  <c r="J1611" i="2"/>
  <c r="J1605" i="2"/>
  <c r="BK1591" i="2"/>
  <c r="BK1587" i="2"/>
  <c r="J1579" i="2"/>
  <c r="J1575" i="2"/>
  <c r="BK1557" i="2"/>
  <c r="BK1547" i="2"/>
  <c r="BK1531" i="2"/>
  <c r="BK1521" i="2"/>
  <c r="BK1517" i="2"/>
  <c r="J1501" i="2"/>
  <c r="J1491" i="2"/>
  <c r="BK1477" i="2"/>
  <c r="J1457" i="2"/>
  <c r="J1453" i="2"/>
  <c r="BK1445" i="2"/>
  <c r="J1439" i="2"/>
  <c r="J1431" i="2"/>
  <c r="BK1419" i="2"/>
  <c r="J1407" i="2"/>
  <c r="BK1401" i="2"/>
  <c r="J1393" i="2"/>
  <c r="BK1357" i="2"/>
  <c r="BK1353" i="2"/>
  <c r="BK1347" i="2"/>
  <c r="J1335" i="2"/>
  <c r="J1323" i="2"/>
  <c r="J1287" i="2"/>
  <c r="BK1275" i="2"/>
  <c r="J1267" i="2"/>
  <c r="BK1259" i="2"/>
  <c r="BK1235" i="2"/>
  <c r="BK1229" i="2"/>
  <c r="J1211" i="2"/>
  <c r="J1205" i="2"/>
  <c r="J1197" i="2"/>
  <c r="J1167" i="2"/>
  <c r="BK1159" i="2"/>
  <c r="BK1147" i="2"/>
  <c r="BK1137" i="2"/>
  <c r="J1109" i="2"/>
  <c r="J1101" i="2"/>
  <c r="J1097" i="2"/>
  <c r="BK1091" i="2"/>
  <c r="BK1081" i="2"/>
  <c r="BK1063" i="2"/>
  <c r="BK1049" i="2"/>
  <c r="J1041" i="2"/>
  <c r="BK1035" i="2"/>
  <c r="J1025" i="2"/>
  <c r="J1017" i="2"/>
  <c r="BK1001" i="2"/>
  <c r="J983" i="2"/>
  <c r="BK977" i="2"/>
  <c r="J961" i="2"/>
  <c r="J945" i="2"/>
  <c r="J935" i="2"/>
  <c r="J923" i="2"/>
  <c r="J909" i="2"/>
  <c r="BK899" i="2"/>
  <c r="BK887" i="2"/>
  <c r="J879" i="2"/>
  <c r="BK875" i="2"/>
  <c r="BK857" i="2"/>
  <c r="J851" i="2"/>
  <c r="J841" i="2"/>
  <c r="J833" i="2"/>
  <c r="BK825" i="2"/>
  <c r="J813" i="2"/>
  <c r="BK805" i="2"/>
  <c r="BK781" i="2"/>
  <c r="J767" i="2"/>
  <c r="J755" i="2"/>
  <c r="J751" i="2"/>
  <c r="J745" i="2"/>
  <c r="J737" i="2"/>
  <c r="J729" i="2"/>
  <c r="BK707" i="2"/>
  <c r="J699" i="2"/>
  <c r="BK689" i="2"/>
  <c r="J681" i="2"/>
  <c r="BK673" i="2"/>
  <c r="BK667" i="2"/>
  <c r="J657" i="2"/>
  <c r="BK647" i="2"/>
  <c r="J637" i="2"/>
  <c r="J625" i="2"/>
  <c r="J615" i="2"/>
  <c r="J609" i="2"/>
  <c r="J605" i="2"/>
  <c r="J599" i="2"/>
  <c r="BK591" i="2"/>
  <c r="J585" i="2"/>
  <c r="J579" i="2"/>
  <c r="BK569" i="2"/>
  <c r="J563" i="2"/>
  <c r="BK555" i="2"/>
  <c r="J545" i="2"/>
  <c r="BK533" i="2"/>
  <c r="J527" i="2"/>
  <c r="BK509" i="2"/>
  <c r="J505" i="2"/>
  <c r="J485" i="2"/>
  <c r="J481" i="2"/>
  <c r="J471" i="2"/>
  <c r="J455" i="2"/>
  <c r="J419" i="2"/>
  <c r="J399" i="2"/>
  <c r="J387" i="2"/>
  <c r="BK367" i="2"/>
  <c r="J357" i="2"/>
  <c r="J337" i="2"/>
  <c r="J327" i="2"/>
  <c r="BK319" i="2"/>
  <c r="J307" i="2"/>
  <c r="J293" i="2"/>
  <c r="J283" i="2"/>
  <c r="BK273" i="2"/>
  <c r="BK265" i="2"/>
  <c r="J259" i="2"/>
  <c r="BK251" i="2"/>
  <c r="J235" i="2"/>
  <c r="J223" i="2"/>
  <c r="BK215" i="2"/>
  <c r="J209" i="2"/>
  <c r="J189" i="2"/>
  <c r="BK183" i="2"/>
  <c r="BK177" i="2"/>
  <c r="BK169" i="2"/>
  <c r="BK147" i="2"/>
  <c r="J129" i="2"/>
  <c r="BK121" i="2"/>
  <c r="J3387" i="2"/>
  <c r="J3369" i="2"/>
  <c r="J3361" i="2"/>
  <c r="BK3355" i="2"/>
  <c r="BK3347" i="2"/>
  <c r="BK3335" i="2"/>
  <c r="J3327" i="2"/>
  <c r="J3321" i="2"/>
  <c r="J3309" i="2"/>
  <c r="J3297" i="2"/>
  <c r="J3291" i="2"/>
  <c r="J3279" i="2"/>
  <c r="J3267" i="2"/>
  <c r="BK3259" i="2"/>
  <c r="J3243" i="2"/>
  <c r="BK3233" i="2"/>
  <c r="BK3229" i="2"/>
  <c r="BK3221" i="2"/>
  <c r="J3213" i="2"/>
  <c r="J3205" i="2"/>
  <c r="BK3201" i="2"/>
  <c r="J3187" i="2"/>
  <c r="J3173" i="2"/>
  <c r="J3163" i="2"/>
  <c r="BK3149" i="2"/>
  <c r="J3139" i="2"/>
  <c r="BK3133" i="2"/>
  <c r="BK3127" i="2"/>
  <c r="BK3121" i="2"/>
  <c r="BK3113" i="2"/>
  <c r="J3107" i="2"/>
  <c r="J3095" i="2"/>
  <c r="J3085" i="2"/>
  <c r="J3075" i="2"/>
  <c r="BK3067" i="2"/>
  <c r="J3051" i="2"/>
  <c r="J3045" i="2"/>
  <c r="BK3035" i="2"/>
  <c r="J3025" i="2"/>
  <c r="J3017" i="2"/>
  <c r="J3011" i="2"/>
  <c r="J2999" i="2"/>
  <c r="BK2993" i="2"/>
  <c r="J2987" i="2"/>
  <c r="BK2977" i="2"/>
  <c r="BK2967" i="2"/>
  <c r="J2945" i="2"/>
  <c r="BK2941" i="2"/>
  <c r="BK2933" i="2"/>
  <c r="BK2929" i="2"/>
  <c r="J2919" i="2"/>
  <c r="BK2915" i="2"/>
  <c r="J2903" i="2"/>
  <c r="J2889" i="2"/>
  <c r="BK2879" i="2"/>
  <c r="J2873" i="2"/>
  <c r="J2855" i="2"/>
  <c r="BK2843" i="2"/>
  <c r="J2813" i="2"/>
  <c r="BK2789" i="2"/>
  <c r="J2773" i="2"/>
  <c r="BK2767" i="2"/>
  <c r="J2755" i="2"/>
  <c r="J2749" i="2"/>
  <c r="BK2731" i="2"/>
  <c r="BK2723" i="2"/>
  <c r="J2719" i="2"/>
  <c r="J2715" i="2"/>
  <c r="J2705" i="2"/>
  <c r="BK2691" i="2"/>
  <c r="BK2681" i="2"/>
  <c r="BK2673" i="2"/>
  <c r="BK2661" i="2"/>
  <c r="BK2645" i="2"/>
  <c r="BK2635" i="2"/>
  <c r="J2627" i="2"/>
  <c r="BK2619" i="2"/>
  <c r="J2613" i="2"/>
  <c r="BK2607" i="2"/>
  <c r="BK2597" i="2"/>
  <c r="J2587" i="2"/>
  <c r="BK2583" i="2"/>
  <c r="J2559" i="2"/>
  <c r="J2541" i="2"/>
  <c r="BK2525" i="2"/>
  <c r="BK2507" i="2"/>
  <c r="J2497" i="2"/>
  <c r="BK2483" i="2"/>
  <c r="BK2473" i="2"/>
  <c r="BK2451" i="2"/>
  <c r="J2439" i="2"/>
  <c r="BK2401" i="2"/>
  <c r="J2387" i="2"/>
  <c r="J2381" i="2"/>
  <c r="J2377" i="2"/>
  <c r="J2373" i="2"/>
  <c r="BK2361" i="2"/>
  <c r="J2353" i="2"/>
  <c r="J2341" i="2"/>
  <c r="BK2331" i="2"/>
  <c r="J2305" i="2"/>
  <c r="BK2291" i="2"/>
  <c r="BK2279" i="2"/>
  <c r="J2259" i="2"/>
  <c r="BK2251" i="2"/>
  <c r="J2237" i="2"/>
  <c r="J2231" i="2"/>
  <c r="J2225" i="2"/>
  <c r="J2219" i="2"/>
  <c r="BK2205" i="2"/>
  <c r="J2197" i="2"/>
  <c r="J2187" i="2"/>
  <c r="J2181" i="2"/>
  <c r="BK2175" i="2"/>
  <c r="J2163" i="2"/>
  <c r="BK2145" i="2"/>
  <c r="BK2139" i="2"/>
  <c r="BK2133" i="2"/>
  <c r="BK2115" i="2"/>
  <c r="BK2091" i="2"/>
  <c r="J2075" i="2"/>
  <c r="J2057" i="2"/>
  <c r="J2051" i="2"/>
  <c r="J2043" i="2"/>
  <c r="J2035" i="2"/>
  <c r="BK2029" i="2"/>
  <c r="BK2023" i="2"/>
  <c r="BK2013" i="2"/>
  <c r="J1995" i="2"/>
  <c r="BK1987" i="2"/>
  <c r="J1979" i="2"/>
  <c r="BK1973" i="2"/>
  <c r="J1955" i="2"/>
  <c r="BK1947" i="2"/>
  <c r="J1941" i="2"/>
  <c r="J1929" i="2"/>
  <c r="BK1923" i="2"/>
  <c r="J1907" i="2"/>
  <c r="J1899" i="2"/>
  <c r="J1891" i="2"/>
  <c r="BK1885" i="2"/>
  <c r="J1879" i="2"/>
  <c r="J1867" i="2"/>
  <c r="BK1855" i="2"/>
  <c r="BK1839" i="2"/>
  <c r="BK1819" i="2"/>
  <c r="BK1809" i="2"/>
  <c r="J1801" i="2"/>
  <c r="J1791" i="2"/>
  <c r="J1783" i="2"/>
  <c r="J1775" i="2"/>
  <c r="J1769" i="2"/>
  <c r="J1763" i="2"/>
  <c r="BK1747" i="2"/>
  <c r="J1735" i="2"/>
  <c r="BK1711" i="2"/>
  <c r="BK1701" i="2"/>
  <c r="J1689" i="2"/>
  <c r="BK1681" i="2"/>
  <c r="BK1667" i="2"/>
  <c r="BK1641" i="2"/>
  <c r="BK1629" i="2"/>
  <c r="J1623" i="2"/>
  <c r="J1617" i="2"/>
  <c r="BK1601" i="2"/>
  <c r="BK1593" i="2"/>
  <c r="J1577" i="2"/>
  <c r="J1567" i="2"/>
  <c r="BK1553" i="2"/>
  <c r="J1547" i="2"/>
  <c r="J1541" i="2"/>
  <c r="J1515" i="2"/>
  <c r="BK1495" i="2"/>
  <c r="J1463" i="2"/>
  <c r="BK1441" i="2"/>
  <c r="BK1427" i="2"/>
  <c r="BK1413" i="2"/>
  <c r="J1395" i="2"/>
  <c r="J1387" i="2"/>
  <c r="J1379" i="2"/>
  <c r="J1371" i="2"/>
  <c r="BK1359" i="2"/>
  <c r="J1329" i="2"/>
  <c r="BK1317" i="2"/>
  <c r="J1313" i="2"/>
  <c r="BK1301" i="2"/>
  <c r="BK1297" i="2"/>
  <c r="J1289" i="2"/>
  <c r="J1263" i="2"/>
  <c r="BK1251" i="2"/>
  <c r="J1243" i="2"/>
  <c r="BK1225" i="2"/>
  <c r="BK1211" i="2"/>
  <c r="BK1203" i="2"/>
  <c r="J1175" i="2"/>
  <c r="J1171" i="2"/>
  <c r="BK1165" i="2"/>
  <c r="BK1155" i="2"/>
  <c r="J1139" i="2"/>
  <c r="BK1131" i="2"/>
  <c r="BK1117" i="2"/>
  <c r="BK1103" i="2"/>
  <c r="J1087" i="2"/>
  <c r="J1073" i="2"/>
  <c r="J1067" i="2"/>
  <c r="BK1051" i="2"/>
  <c r="J1043" i="2"/>
  <c r="BK1031" i="2"/>
  <c r="BK1025" i="2"/>
  <c r="J1007" i="2"/>
  <c r="J999" i="2"/>
  <c r="BK991" i="2"/>
  <c r="J985" i="2"/>
  <c r="J967" i="2"/>
  <c r="BK957" i="2"/>
  <c r="BK951" i="2"/>
  <c r="J933" i="2"/>
  <c r="BK929" i="2"/>
  <c r="BK919" i="2"/>
  <c r="BK905" i="2"/>
  <c r="J891" i="2"/>
  <c r="J885" i="2"/>
  <c r="BK879" i="2"/>
  <c r="BK859" i="2"/>
  <c r="J837" i="2"/>
  <c r="BK831" i="2"/>
  <c r="BK809" i="2"/>
  <c r="J801" i="2"/>
  <c r="J791" i="2"/>
  <c r="J775" i="2"/>
  <c r="BK773" i="2"/>
  <c r="BK759" i="2"/>
  <c r="BK743" i="2"/>
  <c r="J727" i="2"/>
  <c r="J713" i="2"/>
  <c r="BK705" i="2"/>
  <c r="BK697" i="2"/>
  <c r="J679" i="2"/>
  <c r="BK671" i="2"/>
  <c r="BK635" i="2"/>
  <c r="BK629" i="2"/>
  <c r="BK619" i="2"/>
  <c r="BK599" i="2"/>
  <c r="BK589" i="2"/>
  <c r="BK583" i="2"/>
  <c r="J569" i="2"/>
  <c r="J541" i="2"/>
  <c r="BK525" i="2"/>
  <c r="J517" i="2"/>
  <c r="BK505" i="2"/>
  <c r="J495" i="2"/>
  <c r="BK481" i="2"/>
  <c r="J467" i="2"/>
  <c r="BK451" i="2"/>
  <c r="J441" i="2"/>
  <c r="J435" i="2"/>
  <c r="J425" i="2"/>
  <c r="BK415" i="2"/>
  <c r="J409" i="2"/>
  <c r="BK399" i="2"/>
  <c r="BK393" i="2"/>
  <c r="J383" i="2"/>
  <c r="BK373" i="2"/>
  <c r="BK363" i="2"/>
  <c r="BK349" i="2"/>
  <c r="J343" i="2"/>
  <c r="BK333" i="2"/>
  <c r="J317" i="2"/>
  <c r="BK311" i="2"/>
  <c r="J305" i="2"/>
  <c r="J289" i="2"/>
  <c r="BK277" i="2"/>
  <c r="J265" i="2"/>
  <c r="J255" i="2"/>
  <c r="BK245" i="2"/>
  <c r="BK239" i="2"/>
  <c r="BK233" i="2"/>
  <c r="J227" i="2"/>
  <c r="J219" i="2"/>
  <c r="BK207" i="2"/>
  <c r="J201" i="2"/>
  <c r="BK191" i="2"/>
  <c r="J175" i="2"/>
  <c r="BK167" i="2"/>
  <c r="BK157" i="2"/>
  <c r="BK139" i="2"/>
  <c r="BK131" i="2"/>
  <c r="J213" i="3"/>
  <c r="J203" i="3"/>
  <c r="J195" i="3"/>
  <c r="J181" i="3"/>
  <c r="J169" i="3"/>
  <c r="BK159" i="3"/>
  <c r="J151" i="3"/>
  <c r="J129" i="3"/>
  <c r="BK125" i="3"/>
  <c r="J223" i="3"/>
  <c r="BK215" i="3"/>
  <c r="BK203" i="3"/>
  <c r="BK195" i="3"/>
  <c r="J173" i="3"/>
  <c r="BK155" i="3"/>
  <c r="J143" i="3"/>
  <c r="J139" i="3"/>
  <c r="J211" i="3"/>
  <c r="BK185" i="3"/>
  <c r="BK179" i="3"/>
  <c r="BK169" i="3"/>
  <c r="J159" i="3"/>
  <c r="J145" i="3"/>
  <c r="BK133" i="3"/>
  <c r="J121" i="3"/>
  <c r="J219" i="3"/>
  <c r="BK213" i="3"/>
  <c r="BK209" i="3"/>
  <c r="J199" i="3"/>
  <c r="J189" i="3"/>
  <c r="J179" i="3"/>
  <c r="J171" i="3"/>
  <c r="J157" i="3"/>
  <c r="BK149" i="3"/>
  <c r="BK141" i="3"/>
  <c r="BK129" i="3"/>
  <c r="BK163" i="4"/>
  <c r="J153" i="4"/>
  <c r="J143" i="4"/>
  <c r="J135" i="4"/>
  <c r="J125" i="4"/>
  <c r="J145" i="4"/>
  <c r="BK131" i="4"/>
  <c r="BK123" i="4"/>
  <c r="J163" i="4"/>
  <c r="J157" i="4"/>
  <c r="J141" i="4"/>
  <c r="J131" i="4"/>
  <c r="BK121" i="4"/>
  <c r="J159" i="4"/>
  <c r="J151" i="4"/>
  <c r="BK147" i="4"/>
  <c r="J127" i="4"/>
  <c r="J3089" i="2"/>
  <c r="BK3057" i="2"/>
  <c r="J3043" i="2"/>
  <c r="BK3031" i="2"/>
  <c r="BK3025" i="2"/>
  <c r="BK3017" i="2"/>
  <c r="BK3007" i="2"/>
  <c r="J2993" i="2"/>
  <c r="BK2983" i="2"/>
  <c r="J2973" i="2"/>
  <c r="BK2965" i="2"/>
  <c r="BK2959" i="2"/>
  <c r="J2949" i="2"/>
  <c r="J2941" i="2"/>
  <c r="J2933" i="2"/>
  <c r="J2925" i="2"/>
  <c r="BK2913" i="2"/>
  <c r="J2897" i="2"/>
  <c r="BK2883" i="2"/>
  <c r="BK2873" i="2"/>
  <c r="J2863" i="2"/>
  <c r="BK2851" i="2"/>
  <c r="J2825" i="2"/>
  <c r="J2815" i="2"/>
  <c r="J2807" i="2"/>
  <c r="J2799" i="2"/>
  <c r="J2793" i="2"/>
  <c r="BK2787" i="2"/>
  <c r="BK2773" i="2"/>
  <c r="BK2749" i="2"/>
  <c r="BK2733" i="2"/>
  <c r="J2711" i="2"/>
  <c r="J2701" i="2"/>
  <c r="J2693" i="2"/>
  <c r="J2681" i="2"/>
  <c r="J2669" i="2"/>
  <c r="J2659" i="2"/>
  <c r="BK2647" i="2"/>
  <c r="J2641" i="2"/>
  <c r="J2617" i="2"/>
  <c r="BK2613" i="2"/>
  <c r="J2599" i="2"/>
  <c r="J2593" i="2"/>
  <c r="J2583" i="2"/>
  <c r="J2563" i="2"/>
  <c r="J2553" i="2"/>
  <c r="J2545" i="2"/>
  <c r="J2533" i="2"/>
  <c r="J2525" i="2"/>
  <c r="J2517" i="2"/>
  <c r="J2511" i="2"/>
  <c r="BK2497" i="2"/>
  <c r="J2491" i="2"/>
  <c r="J2481" i="2"/>
  <c r="J2467" i="2"/>
  <c r="BK2455" i="2"/>
  <c r="BK2447" i="2"/>
  <c r="BK2431" i="2"/>
  <c r="BK2423" i="2"/>
  <c r="BK2411" i="2"/>
  <c r="BK2399" i="2"/>
  <c r="J2389" i="2"/>
  <c r="BK2351" i="2"/>
  <c r="BK2341" i="2"/>
  <c r="J2335" i="2"/>
  <c r="J2329" i="2"/>
  <c r="BK2321" i="2"/>
  <c r="BK2313" i="2"/>
  <c r="J2295" i="2"/>
  <c r="J2285" i="2"/>
  <c r="J2277" i="2"/>
  <c r="J2261" i="2"/>
  <c r="J2255" i="2"/>
  <c r="BK2233" i="2"/>
  <c r="BK2221" i="2"/>
  <c r="BK2195" i="2"/>
  <c r="J2175" i="2"/>
  <c r="J2165" i="2"/>
  <c r="J2147" i="2"/>
  <c r="J2131" i="2"/>
  <c r="BK2123" i="2"/>
  <c r="BK2109" i="2"/>
  <c r="BK2101" i="2"/>
  <c r="J2095" i="2"/>
  <c r="J2089" i="2"/>
  <c r="J2081" i="2"/>
  <c r="BK2065" i="2"/>
  <c r="J2045" i="2"/>
  <c r="J2037" i="2"/>
  <c r="BK2017" i="2"/>
  <c r="J2009" i="2"/>
  <c r="BK1999" i="2"/>
  <c r="BK1989" i="2"/>
  <c r="J1983" i="2"/>
  <c r="J1971" i="2"/>
  <c r="BK1963" i="2"/>
  <c r="BK1957" i="2"/>
  <c r="J1943" i="2"/>
  <c r="J1913" i="2"/>
  <c r="BK1903" i="2"/>
  <c r="J1895" i="2"/>
  <c r="J1853" i="2"/>
  <c r="J1839" i="2"/>
  <c r="BK1833" i="2"/>
  <c r="J1827" i="2"/>
  <c r="BK1817" i="2"/>
  <c r="BK1797" i="2"/>
  <c r="BK1783" i="2"/>
  <c r="BK1775" i="2"/>
  <c r="J1729" i="2"/>
  <c r="J1727" i="2"/>
  <c r="J1713" i="2"/>
  <c r="BK1707" i="2"/>
  <c r="J1695" i="2"/>
  <c r="J1679" i="2"/>
  <c r="J1661" i="2"/>
  <c r="BK1653" i="2"/>
  <c r="BK1643" i="2"/>
  <c r="J1635" i="2"/>
  <c r="J1631" i="2"/>
  <c r="J1607" i="2"/>
  <c r="J1595" i="2"/>
  <c r="BK1589" i="2"/>
  <c r="BK1583" i="2"/>
  <c r="BK1571" i="2"/>
  <c r="BK1555" i="2"/>
  <c r="J1535" i="2"/>
  <c r="BK1527" i="2"/>
  <c r="BK1519" i="2"/>
  <c r="BK1503" i="2"/>
  <c r="J1493" i="2"/>
  <c r="BK1481" i="2"/>
  <c r="BK1473" i="2"/>
  <c r="J1459" i="2"/>
  <c r="BK1451" i="2"/>
  <c r="BK1443" i="2"/>
  <c r="BK1437" i="2"/>
  <c r="BK1425" i="2"/>
  <c r="J1415" i="2"/>
  <c r="J1405" i="2"/>
  <c r="BK1397" i="2"/>
  <c r="BK1377" i="2"/>
  <c r="J1363" i="2"/>
  <c r="J1351" i="2"/>
  <c r="BK1345" i="2"/>
  <c r="J1333" i="2"/>
  <c r="BK1315" i="2"/>
  <c r="J1279" i="2"/>
  <c r="J1273" i="2"/>
  <c r="J1255" i="2"/>
  <c r="BK1237" i="2"/>
  <c r="J1231" i="2"/>
  <c r="BK1217" i="2"/>
  <c r="J1207" i="2"/>
  <c r="J1199" i="2"/>
  <c r="J1191" i="2"/>
  <c r="J1161" i="2"/>
  <c r="BK1149" i="2"/>
  <c r="BK1139" i="2"/>
  <c r="J1119" i="2"/>
  <c r="J1103" i="2"/>
  <c r="BK1099" i="2"/>
  <c r="J1085" i="2"/>
  <c r="J1077" i="2"/>
  <c r="J1059" i="2"/>
  <c r="BK1045" i="2"/>
  <c r="BK1039" i="2"/>
  <c r="J1033" i="2"/>
  <c r="J1023" i="2"/>
  <c r="J1019" i="2"/>
  <c r="BK1011" i="2"/>
  <c r="J987" i="2"/>
  <c r="J979" i="2"/>
  <c r="BK969" i="2"/>
  <c r="J955" i="2"/>
  <c r="J941" i="2"/>
  <c r="J925" i="2"/>
  <c r="BK915" i="2"/>
  <c r="BK907" i="2"/>
  <c r="J893" i="2"/>
  <c r="BK883" i="2"/>
  <c r="J881" i="2"/>
  <c r="J871" i="2"/>
  <c r="J853" i="2"/>
  <c r="BK843" i="2"/>
  <c r="BK837" i="2"/>
  <c r="J827" i="2"/>
  <c r="BK815" i="2"/>
  <c r="J811" i="2"/>
  <c r="BK791" i="2"/>
  <c r="BK771" i="2"/>
  <c r="J757" i="2"/>
  <c r="J749" i="2"/>
  <c r="J743" i="2"/>
  <c r="J735" i="2"/>
  <c r="BK727" i="2"/>
  <c r="BK703" i="2"/>
  <c r="J693" i="2"/>
  <c r="BK679" i="2"/>
  <c r="J671" i="2"/>
  <c r="BK665" i="2"/>
  <c r="BK655" i="2"/>
  <c r="J645" i="2"/>
  <c r="J629" i="2"/>
  <c r="J619" i="2"/>
  <c r="J613" i="2"/>
  <c r="J607" i="2"/>
  <c r="J601" i="2"/>
  <c r="J595" i="2"/>
  <c r="BK587" i="2"/>
  <c r="J581" i="2"/>
  <c r="BK571" i="2"/>
  <c r="J565" i="2"/>
  <c r="BK557" i="2"/>
  <c r="J547" i="2"/>
  <c r="J539" i="2"/>
  <c r="J531" i="2"/>
  <c r="BK515" i="2"/>
  <c r="BK507" i="2"/>
  <c r="J499" i="2"/>
  <c r="BK473" i="2"/>
  <c r="BK463" i="2"/>
  <c r="J449" i="2"/>
  <c r="BK409" i="2"/>
  <c r="BK405" i="2"/>
  <c r="BK375" i="2"/>
  <c r="J365" i="2"/>
  <c r="J353" i="2"/>
  <c r="J349" i="2"/>
  <c r="BK325" i="2"/>
  <c r="J309" i="2"/>
  <c r="BK295" i="2"/>
  <c r="BK287" i="2"/>
  <c r="BK275" i="2"/>
  <c r="BK269" i="2"/>
  <c r="BK261" i="2"/>
  <c r="BK255" i="2"/>
  <c r="J247" i="2"/>
  <c r="J225" i="2"/>
  <c r="BK219" i="2"/>
  <c r="BK211" i="2"/>
  <c r="BK195" i="2"/>
  <c r="BK187" i="2"/>
  <c r="J181" i="2"/>
  <c r="J171" i="2"/>
  <c r="J137" i="2"/>
  <c r="J127" i="2"/>
  <c r="BK3393" i="2"/>
  <c r="J3383" i="2"/>
  <c r="BK3365" i="2"/>
  <c r="J3359" i="2"/>
  <c r="J3353" i="2"/>
  <c r="J3345" i="2"/>
  <c r="BK3331" i="2"/>
  <c r="BK3325" i="2"/>
  <c r="J3315" i="2"/>
  <c r="BK3301" i="2"/>
  <c r="BK3295" i="2"/>
  <c r="J3283" i="2"/>
  <c r="J3275" i="2"/>
  <c r="BK3265" i="2"/>
  <c r="J3261" i="2"/>
  <c r="BK3247" i="2"/>
  <c r="J3239" i="2"/>
  <c r="BK3227" i="2"/>
  <c r="BK3223" i="2"/>
  <c r="BK3217" i="2"/>
  <c r="J3209" i="2"/>
  <c r="J3199" i="2"/>
  <c r="J3185" i="2"/>
  <c r="J3169" i="2"/>
  <c r="J3159" i="2"/>
  <c r="BK3147" i="2"/>
  <c r="J3141" i="2"/>
  <c r="BK3135" i="2"/>
  <c r="J3129" i="2"/>
  <c r="BK3123" i="2"/>
  <c r="BK3115" i="2"/>
  <c r="J3109" i="2"/>
  <c r="J3101" i="2"/>
  <c r="BK3091" i="2"/>
  <c r="BK3081" i="2"/>
  <c r="BK3071" i="2"/>
  <c r="BK3063" i="2"/>
  <c r="J3049" i="2"/>
  <c r="BK3043" i="2"/>
  <c r="BK3027" i="2"/>
  <c r="J3019" i="2"/>
  <c r="J3013" i="2"/>
  <c r="J3003" i="2"/>
  <c r="J2995" i="2"/>
  <c r="BK2989" i="2"/>
  <c r="BK2979" i="2"/>
  <c r="J2971" i="2"/>
  <c r="J2959" i="2"/>
  <c r="J2943" i="2"/>
  <c r="J2937" i="2"/>
  <c r="J2927" i="2"/>
  <c r="BK2917" i="2"/>
  <c r="J2913" i="2"/>
  <c r="BK2901" i="2"/>
  <c r="BK2887" i="2"/>
  <c r="BK2877" i="2"/>
  <c r="J2869" i="2"/>
  <c r="BK2853" i="2"/>
  <c r="BK2819" i="2"/>
  <c r="J2791" i="2"/>
  <c r="J2775" i="2"/>
  <c r="J2769" i="2"/>
  <c r="J2759" i="2"/>
  <c r="J2751" i="2"/>
  <c r="J2745" i="2"/>
  <c r="BK2727" i="2"/>
  <c r="J2721" i="2"/>
  <c r="J2713" i="2"/>
  <c r="J2699" i="2"/>
  <c r="J2683" i="2"/>
  <c r="BK2675" i="2"/>
  <c r="J2663" i="2"/>
  <c r="J2655" i="2"/>
  <c r="BK2639" i="2"/>
  <c r="J2621" i="2"/>
  <c r="BK2615" i="2"/>
  <c r="BK2609" i="2"/>
  <c r="BK2599" i="2"/>
  <c r="J2589" i="2"/>
  <c r="J2567" i="2"/>
  <c r="BK2549" i="2"/>
  <c r="BK2527" i="2"/>
  <c r="J2513" i="2"/>
  <c r="BK2505" i="2"/>
  <c r="J2495" i="2"/>
  <c r="BK2481" i="2"/>
  <c r="J2459" i="2"/>
  <c r="BK2453" i="2"/>
  <c r="BK2441" i="2"/>
  <c r="BK2427" i="2"/>
  <c r="J2425" i="2"/>
  <c r="BK2413" i="2"/>
  <c r="J2409" i="2"/>
  <c r="J2393" i="2"/>
  <c r="BK2385" i="2"/>
  <c r="BK2379" i="2"/>
  <c r="J2375" i="2"/>
  <c r="J2371" i="2"/>
  <c r="J2355" i="2"/>
  <c r="J2347" i="2"/>
  <c r="J2339" i="2"/>
  <c r="BK2329" i="2"/>
  <c r="BK2297" i="2"/>
  <c r="BK2281" i="2"/>
  <c r="BK2267" i="2"/>
  <c r="BK2255" i="2"/>
  <c r="J2245" i="2"/>
  <c r="J2233" i="2"/>
  <c r="BK2227" i="2"/>
  <c r="J2221" i="2"/>
  <c r="BK2211" i="2"/>
  <c r="J2199" i="2"/>
  <c r="BK2193" i="2"/>
  <c r="BK2183" i="2"/>
  <c r="J2177" i="2"/>
  <c r="BK2167" i="2"/>
  <c r="J2155" i="2"/>
  <c r="BK2143" i="2"/>
  <c r="J2137" i="2"/>
  <c r="J2121" i="2"/>
  <c r="BK2113" i="2"/>
  <c r="J2087" i="2"/>
  <c r="J2073" i="2"/>
  <c r="J2055" i="2"/>
  <c r="BK2047" i="2"/>
  <c r="BK2041" i="2"/>
  <c r="BK2033" i="2"/>
  <c r="J2027" i="2"/>
  <c r="BK2021" i="2"/>
  <c r="J2017" i="2"/>
  <c r="BK2011" i="2"/>
  <c r="J1993" i="2"/>
  <c r="BK1985" i="2"/>
  <c r="BK1977" i="2"/>
  <c r="BK1969" i="2"/>
  <c r="J1949" i="2"/>
  <c r="J1945" i="2"/>
  <c r="J1939" i="2"/>
  <c r="BK1927" i="2"/>
  <c r="J1919" i="2"/>
  <c r="BK1911" i="2"/>
  <c r="BK1897" i="2"/>
  <c r="BK1889" i="2"/>
  <c r="J1883" i="2"/>
  <c r="BK1877" i="2"/>
  <c r="BK1873" i="2"/>
  <c r="J1857" i="2"/>
  <c r="BK1851" i="2"/>
  <c r="BK1821" i="2"/>
  <c r="BK1811" i="2"/>
  <c r="BK1805" i="2"/>
  <c r="J1793" i="2"/>
  <c r="J1785" i="2"/>
  <c r="BK1777" i="2"/>
  <c r="J1771" i="2"/>
  <c r="BK1765" i="2"/>
  <c r="J1749" i="2"/>
  <c r="J1741" i="2"/>
  <c r="J1737" i="2"/>
  <c r="BK1721" i="2"/>
  <c r="BK1705" i="2"/>
  <c r="BK1697" i="2"/>
  <c r="J1685" i="2"/>
  <c r="BK1675" i="2"/>
  <c r="BK1665" i="2"/>
  <c r="J1643" i="2"/>
  <c r="BK1635" i="2"/>
  <c r="J1625" i="2"/>
  <c r="BK1619" i="2"/>
  <c r="J1613" i="2"/>
  <c r="BK1597" i="2"/>
  <c r="BK1581" i="2"/>
  <c r="J1565" i="2"/>
  <c r="BK1551" i="2"/>
  <c r="BK1545" i="2"/>
  <c r="BK1539" i="2"/>
  <c r="BK1513" i="2"/>
  <c r="BK1493" i="2"/>
  <c r="J1465" i="2"/>
  <c r="BK1455" i="2"/>
  <c r="J1435" i="2"/>
  <c r="J1421" i="2"/>
  <c r="J1411" i="2"/>
  <c r="J1389" i="2"/>
  <c r="BK1383" i="2"/>
  <c r="J1361" i="2"/>
  <c r="J1337" i="2"/>
  <c r="J1321" i="2"/>
  <c r="J1311" i="2"/>
  <c r="J1299" i="2"/>
  <c r="J1291" i="2"/>
  <c r="BK1269" i="2"/>
  <c r="J1257" i="2"/>
  <c r="BK1249" i="2"/>
  <c r="J1241" i="2"/>
  <c r="BK1219" i="2"/>
  <c r="BK1209" i="2"/>
  <c r="J1185" i="2"/>
  <c r="BK1177" i="2"/>
  <c r="BK1169" i="2"/>
  <c r="BK1157" i="2"/>
  <c r="J1141" i="2"/>
  <c r="BK1133" i="2"/>
  <c r="J1121" i="2"/>
  <c r="BK1113" i="2"/>
  <c r="J1099" i="2"/>
  <c r="BK1083" i="2"/>
  <c r="J1071" i="2"/>
  <c r="BK1065" i="2"/>
  <c r="J1057" i="2"/>
  <c r="J1047" i="2"/>
  <c r="J1039" i="2"/>
  <c r="J1029" i="2"/>
  <c r="BK1015" i="2"/>
  <c r="BK1005" i="2"/>
  <c r="BK997" i="2"/>
  <c r="BK987" i="2"/>
  <c r="J977" i="2"/>
  <c r="BK963" i="2"/>
  <c r="BK955" i="2"/>
  <c r="J943" i="2"/>
  <c r="BK931" i="2"/>
  <c r="BK925" i="2"/>
  <c r="J913" i="2"/>
  <c r="BK903" i="2"/>
  <c r="J889" i="2"/>
  <c r="J883" i="2"/>
  <c r="J863" i="2"/>
  <c r="BK849" i="2"/>
  <c r="J835" i="2"/>
  <c r="J821" i="2"/>
  <c r="J805" i="2"/>
  <c r="J797" i="2"/>
  <c r="BK787" i="2"/>
  <c r="J761" i="2"/>
  <c r="BK745" i="2"/>
  <c r="BK729" i="2"/>
  <c r="BK725" i="2"/>
  <c r="J711" i="2"/>
  <c r="J701" i="2"/>
  <c r="BK681" i="2"/>
  <c r="J677" i="2"/>
  <c r="BK649" i="2"/>
  <c r="J633" i="2"/>
  <c r="BK623" i="2"/>
  <c r="J603" i="2"/>
  <c r="BK597" i="2"/>
  <c r="J587" i="2"/>
  <c r="J573" i="2"/>
  <c r="J549" i="2"/>
  <c r="BK537" i="2"/>
  <c r="J523" i="2"/>
  <c r="J511" i="2"/>
  <c r="BK497" i="2"/>
  <c r="J489" i="2"/>
  <c r="J473" i="2"/>
  <c r="J461" i="2"/>
  <c r="BK445" i="2"/>
  <c r="BK439" i="2"/>
  <c r="J433" i="2"/>
  <c r="J427" i="2"/>
  <c r="BK417" i="2"/>
  <c r="J411" i="2"/>
  <c r="BK401" i="2"/>
  <c r="J395" i="2"/>
  <c r="J385" i="2"/>
  <c r="BK377" i="2"/>
  <c r="J367" i="2"/>
  <c r="BK353" i="2"/>
  <c r="J345" i="2"/>
  <c r="BK339" i="2"/>
  <c r="BK327" i="2"/>
  <c r="J315" i="2"/>
  <c r="BK309" i="2"/>
  <c r="J303" i="2"/>
  <c r="J285" i="2"/>
  <c r="BK271" i="2"/>
  <c r="J267" i="2"/>
  <c r="J261" i="2"/>
  <c r="BK247" i="2"/>
  <c r="J237" i="2"/>
  <c r="BK231" i="2"/>
  <c r="BK225" i="2"/>
  <c r="BK213" i="2"/>
  <c r="J203" i="2"/>
  <c r="BK193" i="2"/>
  <c r="J179" i="2"/>
  <c r="J169" i="2"/>
  <c r="BK159" i="2"/>
  <c r="BK149" i="2"/>
  <c r="J141" i="2"/>
  <c r="J133" i="2"/>
  <c r="J221" i="3"/>
  <c r="BK205" i="3"/>
  <c r="BK193" i="3"/>
  <c r="BK173" i="3"/>
  <c r="BK167" i="3"/>
  <c r="BK157" i="3"/>
  <c r="BK147" i="3"/>
  <c r="BK127" i="3"/>
  <c r="BK121" i="3"/>
  <c r="BK217" i="3"/>
  <c r="J205" i="3"/>
  <c r="J197" i="3"/>
  <c r="BK187" i="3"/>
  <c r="J161" i="3"/>
  <c r="BK145" i="3"/>
  <c r="BK137" i="3"/>
  <c r="BK189" i="3"/>
  <c r="BK181" i="3"/>
  <c r="J175" i="3"/>
  <c r="BK165" i="3"/>
  <c r="BK139" i="3"/>
  <c r="BK135" i="3"/>
  <c r="J127" i="3"/>
  <c r="BK223" i="3"/>
  <c r="J215" i="3"/>
  <c r="BK211" i="3"/>
  <c r="BK191" i="3"/>
  <c r="J187" i="3"/>
  <c r="J183" i="3"/>
  <c r="BK175" i="3"/>
  <c r="BK163" i="3"/>
  <c r="BK151" i="3"/>
  <c r="BK143" i="3"/>
  <c r="J131" i="3"/>
  <c r="J125" i="3"/>
  <c r="BK155" i="4"/>
  <c r="BK145" i="4"/>
  <c r="J137" i="4"/>
  <c r="J133" i="4"/>
  <c r="J149" i="4"/>
  <c r="BK133" i="4"/>
  <c r="BK125" i="4"/>
  <c r="BK117" i="4"/>
  <c r="BK161" i="4"/>
  <c r="BK151" i="4"/>
  <c r="BK137" i="4"/>
  <c r="J123" i="4"/>
  <c r="J161" i="4"/>
  <c r="BK153" i="4"/>
  <c r="BK149" i="4"/>
  <c r="BK139" i="4"/>
  <c r="J121" i="4"/>
  <c r="J119" i="5"/>
  <c r="BK119" i="5"/>
  <c r="J117" i="5"/>
  <c r="R120" i="2" l="1"/>
  <c r="P120" i="3"/>
  <c r="AU97" i="1" s="1"/>
  <c r="P116" i="4"/>
  <c r="AU98" i="1"/>
  <c r="BK116" i="5"/>
  <c r="J116" i="5" s="1"/>
  <c r="J96" i="5" s="1"/>
  <c r="BK120" i="2"/>
  <c r="J120" i="2" s="1"/>
  <c r="R120" i="3"/>
  <c r="BK116" i="4"/>
  <c r="J116" i="4"/>
  <c r="J96" i="4"/>
  <c r="P116" i="5"/>
  <c r="AU99" i="1"/>
  <c r="T120" i="2"/>
  <c r="BK120" i="3"/>
  <c r="J120" i="3" s="1"/>
  <c r="R116" i="4"/>
  <c r="R116" i="5"/>
  <c r="P120" i="2"/>
  <c r="AU96" i="1"/>
  <c r="T120" i="3"/>
  <c r="T116" i="4"/>
  <c r="T116" i="5"/>
  <c r="J91" i="5"/>
  <c r="E106" i="5"/>
  <c r="BE117" i="5"/>
  <c r="BE123" i="5"/>
  <c r="J89" i="5"/>
  <c r="F113" i="5"/>
  <c r="J92" i="5"/>
  <c r="F112" i="5"/>
  <c r="BE121" i="5"/>
  <c r="BE119" i="5"/>
  <c r="J91" i="4"/>
  <c r="F112" i="4"/>
  <c r="J113" i="4"/>
  <c r="BE121" i="4"/>
  <c r="BE123" i="4"/>
  <c r="BE127" i="4"/>
  <c r="BE131" i="4"/>
  <c r="BE143" i="4"/>
  <c r="BE155" i="4"/>
  <c r="BE161" i="4"/>
  <c r="BE163" i="4"/>
  <c r="E85" i="4"/>
  <c r="J89" i="4"/>
  <c r="BE125" i="4"/>
  <c r="BE139" i="4"/>
  <c r="BE141" i="4"/>
  <c r="BE147" i="4"/>
  <c r="BE153" i="4"/>
  <c r="BE135" i="4"/>
  <c r="BE137" i="4"/>
  <c r="BE145" i="4"/>
  <c r="BE151" i="4"/>
  <c r="BE159" i="4"/>
  <c r="F92" i="4"/>
  <c r="BE117" i="4"/>
  <c r="BE119" i="4"/>
  <c r="BE129" i="4"/>
  <c r="BE133" i="4"/>
  <c r="BE149" i="4"/>
  <c r="BE157" i="4"/>
  <c r="J93" i="3"/>
  <c r="F117" i="3"/>
  <c r="BE123" i="3"/>
  <c r="BE133" i="3"/>
  <c r="BE135" i="3"/>
  <c r="BE139" i="3"/>
  <c r="BE145" i="3"/>
  <c r="BE155" i="3"/>
  <c r="BE159" i="3"/>
  <c r="BE165" i="3"/>
  <c r="BE169" i="3"/>
  <c r="BE199" i="3"/>
  <c r="BE201" i="3"/>
  <c r="BE203" i="3"/>
  <c r="BE205" i="3"/>
  <c r="BE219" i="3"/>
  <c r="BE223" i="3"/>
  <c r="E85" i="3"/>
  <c r="F93" i="3"/>
  <c r="BE137" i="3"/>
  <c r="BE141" i="3"/>
  <c r="BE143" i="3"/>
  <c r="BE153" i="3"/>
  <c r="BE161" i="3"/>
  <c r="BE163" i="3"/>
  <c r="BE173" i="3"/>
  <c r="BE187" i="3"/>
  <c r="BE191" i="3"/>
  <c r="BE193" i="3"/>
  <c r="BE195" i="3"/>
  <c r="BE197" i="3"/>
  <c r="BE209" i="3"/>
  <c r="BE211" i="3"/>
  <c r="BE213" i="3"/>
  <c r="BE217" i="3"/>
  <c r="BE221" i="3"/>
  <c r="J91" i="3"/>
  <c r="J117" i="3"/>
  <c r="BE121" i="3"/>
  <c r="BE125" i="3"/>
  <c r="BE127" i="3"/>
  <c r="BE129" i="3"/>
  <c r="BE147" i="3"/>
  <c r="BE149" i="3"/>
  <c r="BE151" i="3"/>
  <c r="BE157" i="3"/>
  <c r="BE167" i="3"/>
  <c r="BE171" i="3"/>
  <c r="BE175" i="3"/>
  <c r="BE179" i="3"/>
  <c r="BE183" i="3"/>
  <c r="BE189" i="3"/>
  <c r="BE207" i="3"/>
  <c r="BE131" i="3"/>
  <c r="BE177" i="3"/>
  <c r="BE181" i="3"/>
  <c r="BE185" i="3"/>
  <c r="BE215" i="3"/>
  <c r="J93" i="2"/>
  <c r="J114" i="2"/>
  <c r="J117" i="2"/>
  <c r="BE125" i="2"/>
  <c r="BE127" i="2"/>
  <c r="BE135" i="2"/>
  <c r="BE143" i="2"/>
  <c r="BE151" i="2"/>
  <c r="BE163" i="2"/>
  <c r="BE165" i="2"/>
  <c r="BE171" i="2"/>
  <c r="BE185" i="2"/>
  <c r="BE189" i="2"/>
  <c r="BE195" i="2"/>
  <c r="BE209" i="2"/>
  <c r="BE221" i="2"/>
  <c r="BE223" i="2"/>
  <c r="BE243" i="2"/>
  <c r="BE251" i="2"/>
  <c r="BE273" i="2"/>
  <c r="BE275" i="2"/>
  <c r="BE291" i="2"/>
  <c r="BE293" i="2"/>
  <c r="BE297" i="2"/>
  <c r="BE301" i="2"/>
  <c r="BE319" i="2"/>
  <c r="BE323" i="2"/>
  <c r="BE331" i="2"/>
  <c r="BE335" i="2"/>
  <c r="BE337" i="2"/>
  <c r="BE361" i="2"/>
  <c r="BE371" i="2"/>
  <c r="BE375" i="2"/>
  <c r="BE379" i="2"/>
  <c r="BE405" i="2"/>
  <c r="BE407" i="2"/>
  <c r="BE447" i="2"/>
  <c r="BE453" i="2"/>
  <c r="BE469" i="2"/>
  <c r="BE471" i="2"/>
  <c r="BE475" i="2"/>
  <c r="BE483" i="2"/>
  <c r="BE493" i="2"/>
  <c r="BE501" i="2"/>
  <c r="BE507" i="2"/>
  <c r="BE515" i="2"/>
  <c r="BE529" i="2"/>
  <c r="BE533" i="2"/>
  <c r="BE535" i="2"/>
  <c r="BE539" i="2"/>
  <c r="BE545" i="2"/>
  <c r="BE555" i="2"/>
  <c r="BE557" i="2"/>
  <c r="BE559" i="2"/>
  <c r="BE561" i="2"/>
  <c r="BE567" i="2"/>
  <c r="BE571" i="2"/>
  <c r="BE575" i="2"/>
  <c r="BE577" i="2"/>
  <c r="BE581" i="2"/>
  <c r="BE585" i="2"/>
  <c r="BE605" i="2"/>
  <c r="BE609" i="2"/>
  <c r="BE613" i="2"/>
  <c r="BE615" i="2"/>
  <c r="BE617" i="2"/>
  <c r="BE637" i="2"/>
  <c r="BE641" i="2"/>
  <c r="BE647" i="2"/>
  <c r="BE653" i="2"/>
  <c r="BE655" i="2"/>
  <c r="BE659" i="2"/>
  <c r="BE661" i="2"/>
  <c r="BE663" i="2"/>
  <c r="BE665" i="2"/>
  <c r="BE669" i="2"/>
  <c r="BE683" i="2"/>
  <c r="BE689" i="2"/>
  <c r="BE695" i="2"/>
  <c r="BE715" i="2"/>
  <c r="BE731" i="2"/>
  <c r="BE747" i="2"/>
  <c r="BE753" i="2"/>
  <c r="BE755" i="2"/>
  <c r="BE757" i="2"/>
  <c r="BE763" i="2"/>
  <c r="BE765" i="2"/>
  <c r="BE767" i="2"/>
  <c r="BE777" i="2"/>
  <c r="BE779" i="2"/>
  <c r="BE783" i="2"/>
  <c r="BE793" i="2"/>
  <c r="BE807" i="2"/>
  <c r="BE813" i="2"/>
  <c r="BE815" i="2"/>
  <c r="BE827" i="2"/>
  <c r="BE829" i="2"/>
  <c r="BE845" i="2"/>
  <c r="BE855" i="2"/>
  <c r="BE857" i="2"/>
  <c r="BE867" i="2"/>
  <c r="BE871" i="2"/>
  <c r="BE877" i="2"/>
  <c r="BE893" i="2"/>
  <c r="BE895" i="2"/>
  <c r="BE907" i="2"/>
  <c r="BE915" i="2"/>
  <c r="BE917" i="2"/>
  <c r="BE937" i="2"/>
  <c r="BE945" i="2"/>
  <c r="BE947" i="2"/>
  <c r="BE949" i="2"/>
  <c r="BE961" i="2"/>
  <c r="BE971" i="2"/>
  <c r="BE973" i="2"/>
  <c r="BE981" i="2"/>
  <c r="BE993" i="2"/>
  <c r="BE1001" i="2"/>
  <c r="BE1013" i="2"/>
  <c r="BE1017" i="2"/>
  <c r="BE1019" i="2"/>
  <c r="BE1021" i="2"/>
  <c r="BE1023" i="2"/>
  <c r="BE1033" i="2"/>
  <c r="BE1053" i="2"/>
  <c r="BE1077" i="2"/>
  <c r="BE1079" i="2"/>
  <c r="BE1081" i="2"/>
  <c r="BE1085" i="2"/>
  <c r="BE1095" i="2"/>
  <c r="BE1107" i="2"/>
  <c r="BE1109" i="2"/>
  <c r="BE1115" i="2"/>
  <c r="BE1123" i="2"/>
  <c r="BE1143" i="2"/>
  <c r="BE1145" i="2"/>
  <c r="BE1149" i="2"/>
  <c r="BE1159" i="2"/>
  <c r="BE1181" i="2"/>
  <c r="BE1187" i="2"/>
  <c r="BE1189" i="2"/>
  <c r="BE1193" i="2"/>
  <c r="BE1195" i="2"/>
  <c r="BE1197" i="2"/>
  <c r="BE1201" i="2"/>
  <c r="BE1215" i="2"/>
  <c r="BE1229" i="2"/>
  <c r="BE1233" i="2"/>
  <c r="BE1235" i="2"/>
  <c r="BE1237" i="2"/>
  <c r="BE1265" i="2"/>
  <c r="BE1267" i="2"/>
  <c r="BE1273" i="2"/>
  <c r="BE1275" i="2"/>
  <c r="BE1277" i="2"/>
  <c r="BE1279" i="2"/>
  <c r="BE1295" i="2"/>
  <c r="BE1303" i="2"/>
  <c r="BE1331" i="2"/>
  <c r="BE1333" i="2"/>
  <c r="BE1341" i="2"/>
  <c r="BE1343" i="2"/>
  <c r="BE1349" i="2"/>
  <c r="BE1351" i="2"/>
  <c r="BE1355" i="2"/>
  <c r="BE1363" i="2"/>
  <c r="BE1365" i="2"/>
  <c r="BE1375" i="2"/>
  <c r="BE1377" i="2"/>
  <c r="BE1391" i="2"/>
  <c r="BE1397" i="2"/>
  <c r="BE1399" i="2"/>
  <c r="BE1407" i="2"/>
  <c r="BE1419" i="2"/>
  <c r="BE1425" i="2"/>
  <c r="BE1431" i="2"/>
  <c r="BE1437" i="2"/>
  <c r="BE1443" i="2"/>
  <c r="BE1447" i="2"/>
  <c r="BE1459" i="2"/>
  <c r="BE1467" i="2"/>
  <c r="BE1469" i="2"/>
  <c r="BE1471" i="2"/>
  <c r="BE1473" i="2"/>
  <c r="BE1481" i="2"/>
  <c r="BE1483" i="2"/>
  <c r="BE1499" i="2"/>
  <c r="BE1503" i="2"/>
  <c r="BE1509" i="2"/>
  <c r="BE1511" i="2"/>
  <c r="BE1517" i="2"/>
  <c r="BE1519" i="2"/>
  <c r="BE1521" i="2"/>
  <c r="BE1523" i="2"/>
  <c r="BE1531" i="2"/>
  <c r="BE1535" i="2"/>
  <c r="BE1537" i="2"/>
  <c r="BE1555" i="2"/>
  <c r="BE1557" i="2"/>
  <c r="BE1559" i="2"/>
  <c r="BE1561" i="2"/>
  <c r="BE1571" i="2"/>
  <c r="BE1573" i="2"/>
  <c r="BE1579" i="2"/>
  <c r="BE1587" i="2"/>
  <c r="BE1589" i="2"/>
  <c r="BE1591" i="2"/>
  <c r="BE1603" i="2"/>
  <c r="BE1607" i="2"/>
  <c r="BE1609" i="2"/>
  <c r="BE1611" i="2"/>
  <c r="BE1631" i="2"/>
  <c r="BE1633" i="2"/>
  <c r="BE1649" i="2"/>
  <c r="BE1655" i="2"/>
  <c r="BE1657" i="2"/>
  <c r="BE1659" i="2"/>
  <c r="BE1661" i="2"/>
  <c r="BE1663" i="2"/>
  <c r="BE1673" i="2"/>
  <c r="BE1677" i="2"/>
  <c r="BE1695" i="2"/>
  <c r="BE1699" i="2"/>
  <c r="BE1707" i="2"/>
  <c r="BE1713" i="2"/>
  <c r="BE1715" i="2"/>
  <c r="BE1717" i="2"/>
  <c r="BE1727" i="2"/>
  <c r="BE1729" i="2"/>
  <c r="BE1745" i="2"/>
  <c r="BE1757" i="2"/>
  <c r="BE1779" i="2"/>
  <c r="BE1815" i="2"/>
  <c r="BE1817" i="2"/>
  <c r="BE1825" i="2"/>
  <c r="BE1827" i="2"/>
  <c r="BE1835" i="2"/>
  <c r="BE1837" i="2"/>
  <c r="BE1841" i="2"/>
  <c r="BE1845" i="2"/>
  <c r="BE1849" i="2"/>
  <c r="BE1863" i="2"/>
  <c r="BE1865" i="2"/>
  <c r="BE1869" i="2"/>
  <c r="BE1871" i="2"/>
  <c r="BE1901" i="2"/>
  <c r="BE1903" i="2"/>
  <c r="BE1921" i="2"/>
  <c r="BE1933" i="2"/>
  <c r="BE1951" i="2"/>
  <c r="BE1957" i="2"/>
  <c r="BE1959" i="2"/>
  <c r="BE1965" i="2"/>
  <c r="BE1967" i="2"/>
  <c r="BE2001" i="2"/>
  <c r="BE2005" i="2"/>
  <c r="BE2007" i="2"/>
  <c r="BE2039" i="2"/>
  <c r="BE2059" i="2"/>
  <c r="BE2065" i="2"/>
  <c r="BE2069" i="2"/>
  <c r="BE2071" i="2"/>
  <c r="BE2077" i="2"/>
  <c r="BE2081" i="2"/>
  <c r="BE2089" i="2"/>
  <c r="BE2099" i="2"/>
  <c r="BE2103" i="2"/>
  <c r="BE2105" i="2"/>
  <c r="BE2107" i="2"/>
  <c r="BE2117" i="2"/>
  <c r="BE2123" i="2"/>
  <c r="BE2125" i="2"/>
  <c r="BE2127" i="2"/>
  <c r="BE2129" i="2"/>
  <c r="BE2147" i="2"/>
  <c r="BE2151" i="2"/>
  <c r="BE2159" i="2"/>
  <c r="BE2169" i="2"/>
  <c r="BE2191" i="2"/>
  <c r="BE2203" i="2"/>
  <c r="BE2215" i="2"/>
  <c r="BE2241" i="2"/>
  <c r="BE2243" i="2"/>
  <c r="BE2263" i="2"/>
  <c r="BE2275" i="2"/>
  <c r="BE2283" i="2"/>
  <c r="BE2293" i="2"/>
  <c r="BE2299" i="2"/>
  <c r="BE2309" i="2"/>
  <c r="BE2313" i="2"/>
  <c r="BE2317" i="2"/>
  <c r="BE2319" i="2"/>
  <c r="BE2321" i="2"/>
  <c r="BE2325" i="2"/>
  <c r="BE2335" i="2"/>
  <c r="BE2343" i="2"/>
  <c r="BE2359" i="2"/>
  <c r="BE2363" i="2"/>
  <c r="BE2365" i="2"/>
  <c r="BE2367" i="2"/>
  <c r="BE2399" i="2"/>
  <c r="BE2407" i="2"/>
  <c r="BE2417" i="2"/>
  <c r="BE2421" i="2"/>
  <c r="BE2431" i="2"/>
  <c r="BE2433" i="2"/>
  <c r="BE2435" i="2"/>
  <c r="BE2449" i="2"/>
  <c r="BE2461" i="2"/>
  <c r="BE2465" i="2"/>
  <c r="BE2467" i="2"/>
  <c r="BE2471" i="2"/>
  <c r="BE2477" i="2"/>
  <c r="BE2485" i="2"/>
  <c r="BE2489" i="2"/>
  <c r="BE2511" i="2"/>
  <c r="BE2515" i="2"/>
  <c r="BE2521" i="2"/>
  <c r="BE2529" i="2"/>
  <c r="BE2533" i="2"/>
  <c r="BE2547" i="2"/>
  <c r="BE2551" i="2"/>
  <c r="BE2553" i="2"/>
  <c r="BE2563" i="2"/>
  <c r="BE2571" i="2"/>
  <c r="BE2573" i="2"/>
  <c r="BE2575" i="2"/>
  <c r="BE2579" i="2"/>
  <c r="BE2593" i="2"/>
  <c r="BE2641" i="2"/>
  <c r="BE2649" i="2"/>
  <c r="BE2651" i="2"/>
  <c r="BE2653" i="2"/>
  <c r="BE2659" i="2"/>
  <c r="BE2667" i="2"/>
  <c r="BE2677" i="2"/>
  <c r="BE2701" i="2"/>
  <c r="BE2733" i="2"/>
  <c r="BE2737" i="2"/>
  <c r="BE2741" i="2"/>
  <c r="BE2763" i="2"/>
  <c r="BE2781" i="2"/>
  <c r="BE2793" i="2"/>
  <c r="BE2795" i="2"/>
  <c r="BE2799" i="2"/>
  <c r="BE2805" i="2"/>
  <c r="BE2815" i="2"/>
  <c r="BE2821" i="2"/>
  <c r="BE2825" i="2"/>
  <c r="BE2831" i="2"/>
  <c r="BE2837" i="2"/>
  <c r="BE2841" i="2"/>
  <c r="BE2845" i="2"/>
  <c r="BE2847" i="2"/>
  <c r="BE2849" i="2"/>
  <c r="BE2861" i="2"/>
  <c r="BE2863" i="2"/>
  <c r="BE2865" i="2"/>
  <c r="BE2871" i="2"/>
  <c r="BE2883" i="2"/>
  <c r="BE2885" i="2"/>
  <c r="BE2891" i="2"/>
  <c r="BE2895" i="2"/>
  <c r="BE2897" i="2"/>
  <c r="BE2907" i="2"/>
  <c r="BE2911" i="2"/>
  <c r="BE2923" i="2"/>
  <c r="BE2925" i="2"/>
  <c r="BE2935" i="2"/>
  <c r="BE2947" i="2"/>
  <c r="BE2949" i="2"/>
  <c r="BE2953" i="2"/>
  <c r="BE2955" i="2"/>
  <c r="BE2957" i="2"/>
  <c r="BE2961" i="2"/>
  <c r="BE2963" i="2"/>
  <c r="BE2965" i="2"/>
  <c r="BE2973" i="2"/>
  <c r="BE2981" i="2"/>
  <c r="BE2985" i="2"/>
  <c r="BE3001" i="2"/>
  <c r="BE3005" i="2"/>
  <c r="BE3007" i="2"/>
  <c r="BE3013" i="2"/>
  <c r="BE3021" i="2"/>
  <c r="BE3029" i="2"/>
  <c r="BE3031" i="2"/>
  <c r="BE3039" i="2"/>
  <c r="BE3041" i="2"/>
  <c r="BE3053" i="2"/>
  <c r="BE3055" i="2"/>
  <c r="BE3057" i="2"/>
  <c r="BE3059" i="2"/>
  <c r="BE3065" i="2"/>
  <c r="BE3073" i="2"/>
  <c r="BE3077" i="2"/>
  <c r="BE3083" i="2"/>
  <c r="BE3089" i="2"/>
  <c r="BE3093" i="2"/>
  <c r="BE3099" i="2"/>
  <c r="BE3105" i="2"/>
  <c r="BE3117" i="2"/>
  <c r="BE3131" i="2"/>
  <c r="BE3143" i="2"/>
  <c r="BE3153" i="2"/>
  <c r="BE3155" i="2"/>
  <c r="BE3157" i="2"/>
  <c r="BE3161" i="2"/>
  <c r="BE3167" i="2"/>
  <c r="BE3171" i="2"/>
  <c r="BE3175" i="2"/>
  <c r="BE3177" i="2"/>
  <c r="BE3181" i="2"/>
  <c r="BE3183" i="2"/>
  <c r="BE3189" i="2"/>
  <c r="BE3191" i="2"/>
  <c r="BE3195" i="2"/>
  <c r="BE3197" i="2"/>
  <c r="BE3207" i="2"/>
  <c r="BE3215" i="2"/>
  <c r="BE3235" i="2"/>
  <c r="BE3237" i="2"/>
  <c r="BE3245" i="2"/>
  <c r="BE3249" i="2"/>
  <c r="BE3251" i="2"/>
  <c r="BE3253" i="2"/>
  <c r="BE3255" i="2"/>
  <c r="BE3269" i="2"/>
  <c r="BE3271" i="2"/>
  <c r="BE3277" i="2"/>
  <c r="BE3285" i="2"/>
  <c r="BE3287" i="2"/>
  <c r="BE3289" i="2"/>
  <c r="BE3303" i="2"/>
  <c r="BE3305" i="2"/>
  <c r="BE3307" i="2"/>
  <c r="BE3313" i="2"/>
  <c r="BE3317" i="2"/>
  <c r="BE3319" i="2"/>
  <c r="BE3333" i="2"/>
  <c r="BE3339" i="2"/>
  <c r="BE3341" i="2"/>
  <c r="BE3343" i="2"/>
  <c r="BE3351" i="2"/>
  <c r="BE3367" i="2"/>
  <c r="BE3373" i="2"/>
  <c r="BE3375" i="2"/>
  <c r="BE3377" i="2"/>
  <c r="BE3379" i="2"/>
  <c r="BE3381" i="2"/>
  <c r="BE3385" i="2"/>
  <c r="BE3387" i="2"/>
  <c r="BE3391" i="2"/>
  <c r="E108" i="2"/>
  <c r="F117" i="2"/>
  <c r="BE131" i="2"/>
  <c r="BE141" i="2"/>
  <c r="BE145" i="2"/>
  <c r="BE149" i="2"/>
  <c r="BE153" i="2"/>
  <c r="BE157" i="2"/>
  <c r="BE159" i="2"/>
  <c r="BE173" i="2"/>
  <c r="BE191" i="2"/>
  <c r="BE197" i="2"/>
  <c r="BE201" i="2"/>
  <c r="BE217" i="2"/>
  <c r="BE227" i="2"/>
  <c r="BE229" i="2"/>
  <c r="BE231" i="2"/>
  <c r="BE237" i="2"/>
  <c r="BE245" i="2"/>
  <c r="BE249" i="2"/>
  <c r="BE277" i="2"/>
  <c r="BE285" i="2"/>
  <c r="BE305" i="2"/>
  <c r="BE311" i="2"/>
  <c r="BE315" i="2"/>
  <c r="BE329" i="2"/>
  <c r="BE333" i="2"/>
  <c r="BE339" i="2"/>
  <c r="BE341" i="2"/>
  <c r="BE355" i="2"/>
  <c r="BE389" i="2"/>
  <c r="BE395" i="2"/>
  <c r="BE401" i="2"/>
  <c r="BE403" i="2"/>
  <c r="BE415" i="2"/>
  <c r="BE423" i="2"/>
  <c r="BE427" i="2"/>
  <c r="BE429" i="2"/>
  <c r="BE433" i="2"/>
  <c r="BE435" i="2"/>
  <c r="BE441" i="2"/>
  <c r="BE443" i="2"/>
  <c r="BE451" i="2"/>
  <c r="BE465" i="2"/>
  <c r="BE477" i="2"/>
  <c r="BE479" i="2"/>
  <c r="BE487" i="2"/>
  <c r="BE497" i="2"/>
  <c r="BE519" i="2"/>
  <c r="BE521" i="2"/>
  <c r="BE537" i="2"/>
  <c r="BE541" i="2"/>
  <c r="BE549" i="2"/>
  <c r="BE551" i="2"/>
  <c r="BE573" i="2"/>
  <c r="BE579" i="2"/>
  <c r="BE621" i="2"/>
  <c r="BE631" i="2"/>
  <c r="BE633" i="2"/>
  <c r="BE639" i="2"/>
  <c r="BE649" i="2"/>
  <c r="BE651" i="2"/>
  <c r="BE685" i="2"/>
  <c r="BE687" i="2"/>
  <c r="BE697" i="2"/>
  <c r="BE705" i="2"/>
  <c r="BE717" i="2"/>
  <c r="BE719" i="2"/>
  <c r="BE721" i="2"/>
  <c r="BE723" i="2"/>
  <c r="BE725" i="2"/>
  <c r="BE739" i="2"/>
  <c r="BE775" i="2"/>
  <c r="BE785" i="2"/>
  <c r="BE789" i="2"/>
  <c r="BE795" i="2"/>
  <c r="BE803" i="2"/>
  <c r="BE809" i="2"/>
  <c r="BE821" i="2"/>
  <c r="BE823" i="2"/>
  <c r="BE835" i="2"/>
  <c r="BE847" i="2"/>
  <c r="BE849" i="2"/>
  <c r="BE861" i="2"/>
  <c r="BE863" i="2"/>
  <c r="BE865" i="2"/>
  <c r="BE873" i="2"/>
  <c r="BE885" i="2"/>
  <c r="BE897" i="2"/>
  <c r="BE911" i="2"/>
  <c r="BE919" i="2"/>
  <c r="BE951" i="2"/>
  <c r="BE963" i="2"/>
  <c r="BE965" i="2"/>
  <c r="BE967" i="2"/>
  <c r="BE975" i="2"/>
  <c r="BE991" i="2"/>
  <c r="BE997" i="2"/>
  <c r="BE1009" i="2"/>
  <c r="BE1029" i="2"/>
  <c r="BE1031" i="2"/>
  <c r="BE1051" i="2"/>
  <c r="BE1055" i="2"/>
  <c r="BE1065" i="2"/>
  <c r="BE1067" i="2"/>
  <c r="BE1071" i="2"/>
  <c r="BE1073" i="2"/>
  <c r="BE1087" i="2"/>
  <c r="BE1111" i="2"/>
  <c r="BE1113" i="2"/>
  <c r="BE1117" i="2"/>
  <c r="BE1121" i="2"/>
  <c r="BE1125" i="2"/>
  <c r="BE1131" i="2"/>
  <c r="BE1135" i="2"/>
  <c r="BE1141" i="2"/>
  <c r="BE1153" i="2"/>
  <c r="BE1169" i="2"/>
  <c r="BE1173" i="2"/>
  <c r="BE1177" i="2"/>
  <c r="BE1183" i="2"/>
  <c r="BE1185" i="2"/>
  <c r="BE1213" i="2"/>
  <c r="BE1221" i="2"/>
  <c r="BE1223" i="2"/>
  <c r="BE1225" i="2"/>
  <c r="BE1227" i="2"/>
  <c r="BE1241" i="2"/>
  <c r="BE1243" i="2"/>
  <c r="BE1245" i="2"/>
  <c r="BE1247" i="2"/>
  <c r="BE1251" i="2"/>
  <c r="BE1253" i="2"/>
  <c r="BE1269" i="2"/>
  <c r="BE1281" i="2"/>
  <c r="BE1283" i="2"/>
  <c r="BE1293" i="2"/>
  <c r="BE1305" i="2"/>
  <c r="BE1307" i="2"/>
  <c r="BE1311" i="2"/>
  <c r="BE1319" i="2"/>
  <c r="BE1321" i="2"/>
  <c r="BE1325" i="2"/>
  <c r="BE1327" i="2"/>
  <c r="BE1337" i="2"/>
  <c r="BE1367" i="2"/>
  <c r="BE1373" i="2"/>
  <c r="BE1383" i="2"/>
  <c r="BE1387" i="2"/>
  <c r="BE1389" i="2"/>
  <c r="BE1411" i="2"/>
  <c r="BE1417" i="2"/>
  <c r="BE1427" i="2"/>
  <c r="BE1449" i="2"/>
  <c r="BE1461" i="2"/>
  <c r="BE1475" i="2"/>
  <c r="BE1485" i="2"/>
  <c r="BE1487" i="2"/>
  <c r="BE1495" i="2"/>
  <c r="BE1505" i="2"/>
  <c r="BE1515" i="2"/>
  <c r="BE1539" i="2"/>
  <c r="BE1551" i="2"/>
  <c r="BE1553" i="2"/>
  <c r="BE1563" i="2"/>
  <c r="BE1565" i="2"/>
  <c r="BE1569" i="2"/>
  <c r="BE1581" i="2"/>
  <c r="BE1599" i="2"/>
  <c r="BE1601" i="2"/>
  <c r="BE1617" i="2"/>
  <c r="BE1627" i="2"/>
  <c r="BE1647" i="2"/>
  <c r="BE1667" i="2"/>
  <c r="BE1669" i="2"/>
  <c r="BE1671" i="2"/>
  <c r="BE1675" i="2"/>
  <c r="BE1681" i="2"/>
  <c r="BE1683" i="2"/>
  <c r="BE1689" i="2"/>
  <c r="BE1691" i="2"/>
  <c r="BE1703" i="2"/>
  <c r="BE1721" i="2"/>
  <c r="BE1723" i="2"/>
  <c r="BE1731" i="2"/>
  <c r="BE1733" i="2"/>
  <c r="BE1735" i="2"/>
  <c r="BE1739" i="2"/>
  <c r="BE1741" i="2"/>
  <c r="BE1747" i="2"/>
  <c r="BE1749" i="2"/>
  <c r="BE1751" i="2"/>
  <c r="BE1753" i="2"/>
  <c r="BE1755" i="2"/>
  <c r="BE1759" i="2"/>
  <c r="BE1761" i="2"/>
  <c r="BE1763" i="2"/>
  <c r="BE1769" i="2"/>
  <c r="BE1785" i="2"/>
  <c r="BE1787" i="2"/>
  <c r="BE1793" i="2"/>
  <c r="BE1795" i="2"/>
  <c r="BE1811" i="2"/>
  <c r="BE1813" i="2"/>
  <c r="BE1843" i="2"/>
  <c r="BE1859" i="2"/>
  <c r="BE1861" i="2"/>
  <c r="BE1877" i="2"/>
  <c r="BE1883" i="2"/>
  <c r="BE1893" i="2"/>
  <c r="BE1915" i="2"/>
  <c r="BE1917" i="2"/>
  <c r="BE1919" i="2"/>
  <c r="BE1923" i="2"/>
  <c r="BE1925" i="2"/>
  <c r="BE1927" i="2"/>
  <c r="BE1953" i="2"/>
  <c r="BE1977" i="2"/>
  <c r="BE1979" i="2"/>
  <c r="BE2011" i="2"/>
  <c r="BE2023" i="2"/>
  <c r="BE2029" i="2"/>
  <c r="BE2033" i="2"/>
  <c r="BE2047" i="2"/>
  <c r="BE2061" i="2"/>
  <c r="BE2067" i="2"/>
  <c r="BE2073" i="2"/>
  <c r="BE2075" i="2"/>
  <c r="BE2083" i="2"/>
  <c r="BE2113" i="2"/>
  <c r="BE2121" i="2"/>
  <c r="BE2135" i="2"/>
  <c r="BE2137" i="2"/>
  <c r="BE2155" i="2"/>
  <c r="BE2157" i="2"/>
  <c r="BE2161" i="2"/>
  <c r="BE2171" i="2"/>
  <c r="BE2177" i="2"/>
  <c r="BE2179" i="2"/>
  <c r="BE2183" i="2"/>
  <c r="BE2185" i="2"/>
  <c r="BE2187" i="2"/>
  <c r="BE2193" i="2"/>
  <c r="BE2201" i="2"/>
  <c r="BE2207" i="2"/>
  <c r="BE2209" i="2"/>
  <c r="BE2211" i="2"/>
  <c r="BE2225" i="2"/>
  <c r="BE2227" i="2"/>
  <c r="BE2229" i="2"/>
  <c r="BE2237" i="2"/>
  <c r="BE2239" i="2"/>
  <c r="BE2245" i="2"/>
  <c r="BE2247" i="2"/>
  <c r="BE2249" i="2"/>
  <c r="BE2265" i="2"/>
  <c r="BE2271" i="2"/>
  <c r="BE2273" i="2"/>
  <c r="BE2289" i="2"/>
  <c r="BE2297" i="2"/>
  <c r="BE2301" i="2"/>
  <c r="BE2307" i="2"/>
  <c r="BE2349" i="2"/>
  <c r="BE2355" i="2"/>
  <c r="BE2361" i="2"/>
  <c r="BE2369" i="2"/>
  <c r="BE2379" i="2"/>
  <c r="BE2381" i="2"/>
  <c r="BE2383" i="2"/>
  <c r="BE2391" i="2"/>
  <c r="BE2401" i="2"/>
  <c r="BE2405" i="2"/>
  <c r="BE2413" i="2"/>
  <c r="BE2419" i="2"/>
  <c r="BE2427" i="2"/>
  <c r="BE2437" i="2"/>
  <c r="BE2445" i="2"/>
  <c r="BE2457" i="2"/>
  <c r="BE2473" i="2"/>
  <c r="BE2475" i="2"/>
  <c r="BE2503" i="2"/>
  <c r="BE2505" i="2"/>
  <c r="BE2537" i="2"/>
  <c r="BE2539" i="2"/>
  <c r="BE2557" i="2"/>
  <c r="BE2565" i="2"/>
  <c r="BE2567" i="2"/>
  <c r="BE2569" i="2"/>
  <c r="BE2577" i="2"/>
  <c r="BE2607" i="2"/>
  <c r="BE2611" i="2"/>
  <c r="BE2621" i="2"/>
  <c r="BE2627" i="2"/>
  <c r="BE2629" i="2"/>
  <c r="BE2631" i="2"/>
  <c r="BE2633" i="2"/>
  <c r="BE2635" i="2"/>
  <c r="BE2683" i="2"/>
  <c r="BE2685" i="2"/>
  <c r="BE2687" i="2"/>
  <c r="BE2703" i="2"/>
  <c r="BE2713" i="2"/>
  <c r="BE2715" i="2"/>
  <c r="BE2723" i="2"/>
  <c r="BE2729" i="2"/>
  <c r="BE2735" i="2"/>
  <c r="BE2739" i="2"/>
  <c r="BE2745" i="2"/>
  <c r="BE2751" i="2"/>
  <c r="BE2753" i="2"/>
  <c r="BE2767" i="2"/>
  <c r="BE2769" i="2"/>
  <c r="BE2777" i="2"/>
  <c r="BE2783" i="2"/>
  <c r="BE2785" i="2"/>
  <c r="BE2801" i="2"/>
  <c r="BE2817" i="2"/>
  <c r="BE2819" i="2"/>
  <c r="BE2829" i="2"/>
  <c r="BE2833" i="2"/>
  <c r="BE2835" i="2"/>
  <c r="BE2839" i="2"/>
  <c r="BE2843" i="2"/>
  <c r="BE2855" i="2"/>
  <c r="BE2859" i="2"/>
  <c r="BE2867" i="2"/>
  <c r="BE2869" i="2"/>
  <c r="BE2875" i="2"/>
  <c r="BE2881" i="2"/>
  <c r="BE2887" i="2"/>
  <c r="BE2889" i="2"/>
  <c r="BE2899" i="2"/>
  <c r="BE2901" i="2"/>
  <c r="BE2903" i="2"/>
  <c r="BE2905" i="2"/>
  <c r="BE2909" i="2"/>
  <c r="BE2915" i="2"/>
  <c r="BE2919" i="2"/>
  <c r="BE2921" i="2"/>
  <c r="BE2929" i="2"/>
  <c r="BE2931" i="2"/>
  <c r="BE2937" i="2"/>
  <c r="BE2943" i="2"/>
  <c r="BE2951" i="2"/>
  <c r="BE2969" i="2"/>
  <c r="BE2977" i="2"/>
  <c r="BE2979" i="2"/>
  <c r="BE2987" i="2"/>
  <c r="BE2991" i="2"/>
  <c r="BE2995" i="2"/>
  <c r="BE2997" i="2"/>
  <c r="BE2999" i="2"/>
  <c r="BE3003" i="2"/>
  <c r="BE3019" i="2"/>
  <c r="BE3027" i="2"/>
  <c r="BE3033" i="2"/>
  <c r="BE3045" i="2"/>
  <c r="BE3049" i="2"/>
  <c r="BE3051" i="2"/>
  <c r="BE3061" i="2"/>
  <c r="BE3067" i="2"/>
  <c r="BE3069" i="2"/>
  <c r="BE3071" i="2"/>
  <c r="BE3079" i="2"/>
  <c r="BE3081" i="2"/>
  <c r="BE3087" i="2"/>
  <c r="BE3097" i="2"/>
  <c r="BE3101" i="2"/>
  <c r="BE3103" i="2"/>
  <c r="BE3111" i="2"/>
  <c r="BE3115" i="2"/>
  <c r="BE3121" i="2"/>
  <c r="BE3127" i="2"/>
  <c r="BE3129" i="2"/>
  <c r="BE3137" i="2"/>
  <c r="BE3139" i="2"/>
  <c r="BE3141" i="2"/>
  <c r="BE3149" i="2"/>
  <c r="BE3159" i="2"/>
  <c r="BE3163" i="2"/>
  <c r="BE3185" i="2"/>
  <c r="BE3187" i="2"/>
  <c r="BE3193" i="2"/>
  <c r="BE3199" i="2"/>
  <c r="BE3203" i="2"/>
  <c r="BE3209" i="2"/>
  <c r="BE3223" i="2"/>
  <c r="BE3225" i="2"/>
  <c r="BE3227" i="2"/>
  <c r="BE3233" i="2"/>
  <c r="BE3239" i="2"/>
  <c r="BE3241" i="2"/>
  <c r="BE3257" i="2"/>
  <c r="BE3263" i="2"/>
  <c r="BE3265" i="2"/>
  <c r="BE3267" i="2"/>
  <c r="BE3273" i="2"/>
  <c r="BE3283" i="2"/>
  <c r="BE3309" i="2"/>
  <c r="BE3311" i="2"/>
  <c r="BE3315" i="2"/>
  <c r="BE3323" i="2"/>
  <c r="BE3329" i="2"/>
  <c r="BE3335" i="2"/>
  <c r="BE3337" i="2"/>
  <c r="BE3345" i="2"/>
  <c r="BE3347" i="2"/>
  <c r="BE3355" i="2"/>
  <c r="BE3357" i="2"/>
  <c r="BE3363" i="2"/>
  <c r="BE3365" i="2"/>
  <c r="BE3371" i="2"/>
  <c r="BE3383" i="2"/>
  <c r="BE3389" i="2"/>
  <c r="BE3395" i="2"/>
  <c r="BE3397" i="2"/>
  <c r="BE3399" i="2"/>
  <c r="BE3401" i="2"/>
  <c r="BE3403" i="2"/>
  <c r="BE3405" i="2"/>
  <c r="BE3407" i="2"/>
  <c r="BE3409" i="2"/>
  <c r="BE3411" i="2"/>
  <c r="BE3413" i="2"/>
  <c r="BE3415" i="2"/>
  <c r="BE3417" i="2"/>
  <c r="BE3419" i="2"/>
  <c r="BE3421" i="2"/>
  <c r="BE3423" i="2"/>
  <c r="BE3425" i="2"/>
  <c r="BE3427" i="2"/>
  <c r="BE3429" i="2"/>
  <c r="BE3431" i="2"/>
  <c r="BE3433" i="2"/>
  <c r="BE3435" i="2"/>
  <c r="BE3437" i="2"/>
  <c r="BE3439" i="2"/>
  <c r="BE3441" i="2"/>
  <c r="BE3443" i="2"/>
  <c r="BE3445" i="2"/>
  <c r="BE3447" i="2"/>
  <c r="BE3449" i="2"/>
  <c r="BE3451" i="2"/>
  <c r="BE3453" i="2"/>
  <c r="BE3455" i="2"/>
  <c r="BE3457" i="2"/>
  <c r="BE3459" i="2"/>
  <c r="BE3461" i="2"/>
  <c r="BE3463" i="2"/>
  <c r="F93" i="2"/>
  <c r="BE123" i="2"/>
  <c r="BE129" i="2"/>
  <c r="BE161" i="2"/>
  <c r="BE167" i="2"/>
  <c r="BE169" i="2"/>
  <c r="BE175" i="2"/>
  <c r="BE177" i="2"/>
  <c r="BE181" i="2"/>
  <c r="BE199" i="2"/>
  <c r="BE205" i="2"/>
  <c r="BE207" i="2"/>
  <c r="BE219" i="2"/>
  <c r="BE225" i="2"/>
  <c r="BE235" i="2"/>
  <c r="BE239" i="2"/>
  <c r="BE241" i="2"/>
  <c r="BE257" i="2"/>
  <c r="BE259" i="2"/>
  <c r="BE261" i="2"/>
  <c r="BE263" i="2"/>
  <c r="BE271" i="2"/>
  <c r="BE279" i="2"/>
  <c r="BE281" i="2"/>
  <c r="BE283" i="2"/>
  <c r="BE287" i="2"/>
  <c r="BE289" i="2"/>
  <c r="BE295" i="2"/>
  <c r="BE299" i="2"/>
  <c r="BE303" i="2"/>
  <c r="BE307" i="2"/>
  <c r="BE325" i="2"/>
  <c r="BE327" i="2"/>
  <c r="BE343" i="2"/>
  <c r="BE345" i="2"/>
  <c r="BE347" i="2"/>
  <c r="BE349" i="2"/>
  <c r="BE357" i="2"/>
  <c r="BE359" i="2"/>
  <c r="BE363" i="2"/>
  <c r="BE367" i="2"/>
  <c r="BE369" i="2"/>
  <c r="BE377" i="2"/>
  <c r="BE381" i="2"/>
  <c r="BE387" i="2"/>
  <c r="BE391" i="2"/>
  <c r="BE397" i="2"/>
  <c r="BE413" i="2"/>
  <c r="BE417" i="2"/>
  <c r="BE419" i="2"/>
  <c r="BE421" i="2"/>
  <c r="BE425" i="2"/>
  <c r="BE431" i="2"/>
  <c r="BE437" i="2"/>
  <c r="BE439" i="2"/>
  <c r="BE449" i="2"/>
  <c r="BE455" i="2"/>
  <c r="BE459" i="2"/>
  <c r="BE463" i="2"/>
  <c r="BE473" i="2"/>
  <c r="BE491" i="2"/>
  <c r="BE495" i="2"/>
  <c r="BE499" i="2"/>
  <c r="BE503" i="2"/>
  <c r="BE505" i="2"/>
  <c r="BE511" i="2"/>
  <c r="BE513" i="2"/>
  <c r="BE523" i="2"/>
  <c r="BE527" i="2"/>
  <c r="BE543" i="2"/>
  <c r="BE563" i="2"/>
  <c r="BE569" i="2"/>
  <c r="BE583" i="2"/>
  <c r="BE587" i="2"/>
  <c r="BE589" i="2"/>
  <c r="BE591" i="2"/>
  <c r="BE599" i="2"/>
  <c r="BE607" i="2"/>
  <c r="BE619" i="2"/>
  <c r="BE623" i="2"/>
  <c r="BE629" i="2"/>
  <c r="BE643" i="2"/>
  <c r="BE645" i="2"/>
  <c r="BE657" i="2"/>
  <c r="BE673" i="2"/>
  <c r="BE677" i="2"/>
  <c r="BE681" i="2"/>
  <c r="BE693" i="2"/>
  <c r="BE701" i="2"/>
  <c r="BE703" i="2"/>
  <c r="BE709" i="2"/>
  <c r="BE711" i="2"/>
  <c r="BE729" i="2"/>
  <c r="BE733" i="2"/>
  <c r="BE741" i="2"/>
  <c r="BE743" i="2"/>
  <c r="BE745" i="2"/>
  <c r="BE749" i="2"/>
  <c r="BE761" i="2"/>
  <c r="BE781" i="2"/>
  <c r="BE787" i="2"/>
  <c r="BE805" i="2"/>
  <c r="BE811" i="2"/>
  <c r="BE817" i="2"/>
  <c r="BE819" i="2"/>
  <c r="BE825" i="2"/>
  <c r="BE837" i="2"/>
  <c r="BE839" i="2"/>
  <c r="BE841" i="2"/>
  <c r="BE843" i="2"/>
  <c r="BE853" i="2"/>
  <c r="BE889" i="2"/>
  <c r="BE891" i="2"/>
  <c r="BE899" i="2"/>
  <c r="BE903" i="2"/>
  <c r="BE905" i="2"/>
  <c r="BE913" i="2"/>
  <c r="BE921" i="2"/>
  <c r="BE923" i="2"/>
  <c r="BE925" i="2"/>
  <c r="BE927" i="2"/>
  <c r="BE929" i="2"/>
  <c r="BE943" i="2"/>
  <c r="BE957" i="2"/>
  <c r="BE959" i="2"/>
  <c r="BE969" i="2"/>
  <c r="BE979" i="2"/>
  <c r="BE983" i="2"/>
  <c r="BE987" i="2"/>
  <c r="BE1011" i="2"/>
  <c r="BE1025" i="2"/>
  <c r="BE1043" i="2"/>
  <c r="BE1045" i="2"/>
  <c r="BE1069" i="2"/>
  <c r="BE1083" i="2"/>
  <c r="BE1091" i="2"/>
  <c r="BE1093" i="2"/>
  <c r="BE1099" i="2"/>
  <c r="BE1105" i="2"/>
  <c r="BE1127" i="2"/>
  <c r="BE1129" i="2"/>
  <c r="BE1133" i="2"/>
  <c r="BE1139" i="2"/>
  <c r="BE1147" i="2"/>
  <c r="BE1151" i="2"/>
  <c r="BE1161" i="2"/>
  <c r="BE1167" i="2"/>
  <c r="BE1171" i="2"/>
  <c r="BE1179" i="2"/>
  <c r="BE1191" i="2"/>
  <c r="BE1203" i="2"/>
  <c r="BE1205" i="2"/>
  <c r="BE1207" i="2"/>
  <c r="BE1209" i="2"/>
  <c r="BE1211" i="2"/>
  <c r="BE1217" i="2"/>
  <c r="BE1219" i="2"/>
  <c r="BE1239" i="2"/>
  <c r="BE1249" i="2"/>
  <c r="BE1255" i="2"/>
  <c r="BE1257" i="2"/>
  <c r="BE1287" i="2"/>
  <c r="BE1297" i="2"/>
  <c r="BE1309" i="2"/>
  <c r="BE1313" i="2"/>
  <c r="BE1317" i="2"/>
  <c r="BE1329" i="2"/>
  <c r="BE1345" i="2"/>
  <c r="BE1379" i="2"/>
  <c r="BE1401" i="2"/>
  <c r="BE1405" i="2"/>
  <c r="BE1413" i="2"/>
  <c r="BE1415" i="2"/>
  <c r="BE1423" i="2"/>
  <c r="BE1433" i="2"/>
  <c r="BE1435" i="2"/>
  <c r="BE1441" i="2"/>
  <c r="BE1453" i="2"/>
  <c r="BE1457" i="2"/>
  <c r="BE1477" i="2"/>
  <c r="BE1497" i="2"/>
  <c r="BE1541" i="2"/>
  <c r="BE1567" i="2"/>
  <c r="BE1577" i="2"/>
  <c r="BE1585" i="2"/>
  <c r="BE1593" i="2"/>
  <c r="BE1597" i="2"/>
  <c r="BE1615" i="2"/>
  <c r="BE1635" i="2"/>
  <c r="BE1637" i="2"/>
  <c r="BE1641" i="2"/>
  <c r="BE1651" i="2"/>
  <c r="BE1687" i="2"/>
  <c r="BE1709" i="2"/>
  <c r="BE1719" i="2"/>
  <c r="BE1765" i="2"/>
  <c r="BE1767" i="2"/>
  <c r="BE1771" i="2"/>
  <c r="BE1773" i="2"/>
  <c r="BE1775" i="2"/>
  <c r="BE1777" i="2"/>
  <c r="BE1789" i="2"/>
  <c r="BE1791" i="2"/>
  <c r="BE1799" i="2"/>
  <c r="BE1801" i="2"/>
  <c r="BE1807" i="2"/>
  <c r="BE1809" i="2"/>
  <c r="BE1819" i="2"/>
  <c r="BE1821" i="2"/>
  <c r="BE1829" i="2"/>
  <c r="BE1831" i="2"/>
  <c r="BE1851" i="2"/>
  <c r="BE1853" i="2"/>
  <c r="BE1855" i="2"/>
  <c r="BE1857" i="2"/>
  <c r="BE1873" i="2"/>
  <c r="BE1875" i="2"/>
  <c r="BE1879" i="2"/>
  <c r="BE1881" i="2"/>
  <c r="BE1885" i="2"/>
  <c r="BE1891" i="2"/>
  <c r="BE1895" i="2"/>
  <c r="BE1905" i="2"/>
  <c r="BE1909" i="2"/>
  <c r="BE1911" i="2"/>
  <c r="BE1929" i="2"/>
  <c r="BE1931" i="2"/>
  <c r="BE1935" i="2"/>
  <c r="BE1937" i="2"/>
  <c r="BE1941" i="2"/>
  <c r="BE1943" i="2"/>
  <c r="BE1945" i="2"/>
  <c r="BE1947" i="2"/>
  <c r="BE1955" i="2"/>
  <c r="BE1961" i="2"/>
  <c r="BE1963" i="2"/>
  <c r="BE1981" i="2"/>
  <c r="BE1983" i="2"/>
  <c r="BE1989" i="2"/>
  <c r="BE1991" i="2"/>
  <c r="BE1993" i="2"/>
  <c r="BE1999" i="2"/>
  <c r="BE2003" i="2"/>
  <c r="BE2009" i="2"/>
  <c r="BE2013" i="2"/>
  <c r="BE2019" i="2"/>
  <c r="BE2021" i="2"/>
  <c r="BE2025" i="2"/>
  <c r="BE2035" i="2"/>
  <c r="BE2037" i="2"/>
  <c r="BE2041" i="2"/>
  <c r="BE2055" i="2"/>
  <c r="BE2057" i="2"/>
  <c r="BE2087" i="2"/>
  <c r="BE2091" i="2"/>
  <c r="BE2093" i="2"/>
  <c r="BE2111" i="2"/>
  <c r="BE2119" i="2"/>
  <c r="BE2131" i="2"/>
  <c r="BE2139" i="2"/>
  <c r="BE2143" i="2"/>
  <c r="BE2145" i="2"/>
  <c r="BE2149" i="2"/>
  <c r="BE2153" i="2"/>
  <c r="BE2163" i="2"/>
  <c r="BE2167" i="2"/>
  <c r="BE2173" i="2"/>
  <c r="BE2197" i="2"/>
  <c r="BE2199" i="2"/>
  <c r="BE2205" i="2"/>
  <c r="BE2213" i="2"/>
  <c r="BE2217" i="2"/>
  <c r="BE2219" i="2"/>
  <c r="BE2221" i="2"/>
  <c r="BE2231" i="2"/>
  <c r="BE2233" i="2"/>
  <c r="BE2235" i="2"/>
  <c r="BE2251" i="2"/>
  <c r="BE2253" i="2"/>
  <c r="BE2255" i="2"/>
  <c r="BE2257" i="2"/>
  <c r="BE2259" i="2"/>
  <c r="BE2261" i="2"/>
  <c r="BE2285" i="2"/>
  <c r="BE2287" i="2"/>
  <c r="BE2291" i="2"/>
  <c r="BE2303" i="2"/>
  <c r="BE2315" i="2"/>
  <c r="BE2323" i="2"/>
  <c r="BE2327" i="2"/>
  <c r="BE2329" i="2"/>
  <c r="BE2331" i="2"/>
  <c r="BE2339" i="2"/>
  <c r="BE2347" i="2"/>
  <c r="BE2351" i="2"/>
  <c r="BE2357" i="2"/>
  <c r="BE2371" i="2"/>
  <c r="BE2373" i="2"/>
  <c r="BE2375" i="2"/>
  <c r="BE2377" i="2"/>
  <c r="BE2385" i="2"/>
  <c r="BE2387" i="2"/>
  <c r="BE2389" i="2"/>
  <c r="BE2397" i="2"/>
  <c r="BE2403" i="2"/>
  <c r="BE2415" i="2"/>
  <c r="BE2423" i="2"/>
  <c r="BE2439" i="2"/>
  <c r="BE2443" i="2"/>
  <c r="BE2451" i="2"/>
  <c r="BE2455" i="2"/>
  <c r="BE2463" i="2"/>
  <c r="BE2481" i="2"/>
  <c r="BE2487" i="2"/>
  <c r="BE2491" i="2"/>
  <c r="BE2493" i="2"/>
  <c r="BE2495" i="2"/>
  <c r="BE2497" i="2"/>
  <c r="BE2501" i="2"/>
  <c r="BE2509" i="2"/>
  <c r="BE2517" i="2"/>
  <c r="BE2519" i="2"/>
  <c r="BE2523" i="2"/>
  <c r="BE2527" i="2"/>
  <c r="BE2531" i="2"/>
  <c r="BE2549" i="2"/>
  <c r="BE2555" i="2"/>
  <c r="BE2559" i="2"/>
  <c r="BE2561" i="2"/>
  <c r="BE2585" i="2"/>
  <c r="BE2591" i="2"/>
  <c r="BE2599" i="2"/>
  <c r="BE2601" i="2"/>
  <c r="BE2603" i="2"/>
  <c r="BE2605" i="2"/>
  <c r="BE2609" i="2"/>
  <c r="BE2613" i="2"/>
  <c r="BE2625" i="2"/>
  <c r="BE2639" i="2"/>
  <c r="BE2645" i="2"/>
  <c r="BE2647" i="2"/>
  <c r="BE2665" i="2"/>
  <c r="BE2681" i="2"/>
  <c r="BE2689" i="2"/>
  <c r="BE2691" i="2"/>
  <c r="BE2693" i="2"/>
  <c r="BE2695" i="2"/>
  <c r="BE2699" i="2"/>
  <c r="BE2705" i="2"/>
  <c r="BE2707" i="2"/>
  <c r="BE2709" i="2"/>
  <c r="BE2721" i="2"/>
  <c r="BE2727" i="2"/>
  <c r="BE2747" i="2"/>
  <c r="BE2755" i="2"/>
  <c r="BE2757" i="2"/>
  <c r="BE2773" i="2"/>
  <c r="BE2775" i="2"/>
  <c r="BE2779" i="2"/>
  <c r="BE2787" i="2"/>
  <c r="BE2797" i="2"/>
  <c r="BE2803" i="2"/>
  <c r="BE2807" i="2"/>
  <c r="BE2809" i="2"/>
  <c r="BE2811" i="2"/>
  <c r="BE2813" i="2"/>
  <c r="BE2823" i="2"/>
  <c r="BE2873" i="2"/>
  <c r="BE2877" i="2"/>
  <c r="BE2879" i="2"/>
  <c r="BE2893" i="2"/>
  <c r="BE2913" i="2"/>
  <c r="BE2917" i="2"/>
  <c r="BE2927" i="2"/>
  <c r="BE2933" i="2"/>
  <c r="BE2939" i="2"/>
  <c r="BE2941" i="2"/>
  <c r="BE2945" i="2"/>
  <c r="BE2959" i="2"/>
  <c r="BE2967" i="2"/>
  <c r="BE2971" i="2"/>
  <c r="BE2975" i="2"/>
  <c r="BE2983" i="2"/>
  <c r="BE2989" i="2"/>
  <c r="BE2993" i="2"/>
  <c r="BE3009" i="2"/>
  <c r="BE3011" i="2"/>
  <c r="BE3015" i="2"/>
  <c r="BE3017" i="2"/>
  <c r="BE3023" i="2"/>
  <c r="BE3025" i="2"/>
  <c r="BE3035" i="2"/>
  <c r="BE3037" i="2"/>
  <c r="BE3043" i="2"/>
  <c r="BE3047" i="2"/>
  <c r="BE3063" i="2"/>
  <c r="BE3075" i="2"/>
  <c r="BE3085" i="2"/>
  <c r="BE3091" i="2"/>
  <c r="BE3095" i="2"/>
  <c r="BE3107" i="2"/>
  <c r="BE3109" i="2"/>
  <c r="BE3113" i="2"/>
  <c r="BE3119" i="2"/>
  <c r="BE3123" i="2"/>
  <c r="BE3125" i="2"/>
  <c r="BE3133" i="2"/>
  <c r="BE3135" i="2"/>
  <c r="BE3145" i="2"/>
  <c r="BE3147" i="2"/>
  <c r="BE3151" i="2"/>
  <c r="BE3165" i="2"/>
  <c r="BE3169" i="2"/>
  <c r="BE3173" i="2"/>
  <c r="BE3179" i="2"/>
  <c r="BE3201" i="2"/>
  <c r="BE3205" i="2"/>
  <c r="BE3211" i="2"/>
  <c r="BE3213" i="2"/>
  <c r="BE3217" i="2"/>
  <c r="BE3219" i="2"/>
  <c r="BE3221" i="2"/>
  <c r="BE3229" i="2"/>
  <c r="BE3231" i="2"/>
  <c r="BE3243" i="2"/>
  <c r="BE3247" i="2"/>
  <c r="BE3259" i="2"/>
  <c r="BE3261" i="2"/>
  <c r="BE3275" i="2"/>
  <c r="BE3279" i="2"/>
  <c r="BE3281" i="2"/>
  <c r="BE3291" i="2"/>
  <c r="BE3293" i="2"/>
  <c r="BE3295" i="2"/>
  <c r="BE3297" i="2"/>
  <c r="BE3299" i="2"/>
  <c r="BE3301" i="2"/>
  <c r="BE3321" i="2"/>
  <c r="BE3325" i="2"/>
  <c r="BE3327" i="2"/>
  <c r="BE3331" i="2"/>
  <c r="BE3349" i="2"/>
  <c r="BE3353" i="2"/>
  <c r="BE3359" i="2"/>
  <c r="BE3361" i="2"/>
  <c r="BE3369" i="2"/>
  <c r="BE3393" i="2"/>
  <c r="BE121" i="2"/>
  <c r="BE133" i="2"/>
  <c r="BE137" i="2"/>
  <c r="BE139" i="2"/>
  <c r="BE147" i="2"/>
  <c r="BE155" i="2"/>
  <c r="BE179" i="2"/>
  <c r="BE183" i="2"/>
  <c r="BE187" i="2"/>
  <c r="BE193" i="2"/>
  <c r="BE203" i="2"/>
  <c r="BE211" i="2"/>
  <c r="BE213" i="2"/>
  <c r="BE215" i="2"/>
  <c r="BE233" i="2"/>
  <c r="BE247" i="2"/>
  <c r="BE253" i="2"/>
  <c r="BE255" i="2"/>
  <c r="BE265" i="2"/>
  <c r="BE267" i="2"/>
  <c r="BE269" i="2"/>
  <c r="BE309" i="2"/>
  <c r="BE313" i="2"/>
  <c r="BE317" i="2"/>
  <c r="BE321" i="2"/>
  <c r="BE351" i="2"/>
  <c r="BE353" i="2"/>
  <c r="BE365" i="2"/>
  <c r="BE373" i="2"/>
  <c r="BE383" i="2"/>
  <c r="BE385" i="2"/>
  <c r="BE393" i="2"/>
  <c r="BE399" i="2"/>
  <c r="BE409" i="2"/>
  <c r="BE411" i="2"/>
  <c r="BE445" i="2"/>
  <c r="BE457" i="2"/>
  <c r="BE461" i="2"/>
  <c r="BE467" i="2"/>
  <c r="BE481" i="2"/>
  <c r="BE485" i="2"/>
  <c r="BE489" i="2"/>
  <c r="BE509" i="2"/>
  <c r="BE517" i="2"/>
  <c r="BE525" i="2"/>
  <c r="BE531" i="2"/>
  <c r="BE547" i="2"/>
  <c r="BE553" i="2"/>
  <c r="BE565" i="2"/>
  <c r="BE593" i="2"/>
  <c r="BE595" i="2"/>
  <c r="BE597" i="2"/>
  <c r="BE601" i="2"/>
  <c r="BE603" i="2"/>
  <c r="BE611" i="2"/>
  <c r="BE625" i="2"/>
  <c r="BE627" i="2"/>
  <c r="BE635" i="2"/>
  <c r="BE667" i="2"/>
  <c r="BE671" i="2"/>
  <c r="BE675" i="2"/>
  <c r="BE679" i="2"/>
  <c r="BE691" i="2"/>
  <c r="BE699" i="2"/>
  <c r="BE707" i="2"/>
  <c r="BE713" i="2"/>
  <c r="BE727" i="2"/>
  <c r="BE735" i="2"/>
  <c r="BE737" i="2"/>
  <c r="BE751" i="2"/>
  <c r="BE759" i="2"/>
  <c r="BE769" i="2"/>
  <c r="BE771" i="2"/>
  <c r="BE773" i="2"/>
  <c r="BE791" i="2"/>
  <c r="BE797" i="2"/>
  <c r="BE799" i="2"/>
  <c r="BE801" i="2"/>
  <c r="BE831" i="2"/>
  <c r="BE833" i="2"/>
  <c r="BE851" i="2"/>
  <c r="BE859" i="2"/>
  <c r="BE869" i="2"/>
  <c r="BE875" i="2"/>
  <c r="BE879" i="2"/>
  <c r="BE881" i="2"/>
  <c r="BE883" i="2"/>
  <c r="BE887" i="2"/>
  <c r="BE901" i="2"/>
  <c r="BE909" i="2"/>
  <c r="BE931" i="2"/>
  <c r="BE933" i="2"/>
  <c r="BE935" i="2"/>
  <c r="BE939" i="2"/>
  <c r="BE941" i="2"/>
  <c r="BE953" i="2"/>
  <c r="BE955" i="2"/>
  <c r="BE977" i="2"/>
  <c r="BE985" i="2"/>
  <c r="BE989" i="2"/>
  <c r="BE995" i="2"/>
  <c r="BE999" i="2"/>
  <c r="BE1003" i="2"/>
  <c r="BE1005" i="2"/>
  <c r="BE1007" i="2"/>
  <c r="BE1015" i="2"/>
  <c r="BE1027" i="2"/>
  <c r="BE1035" i="2"/>
  <c r="BE1037" i="2"/>
  <c r="BE1039" i="2"/>
  <c r="BE1041" i="2"/>
  <c r="BE1047" i="2"/>
  <c r="BE1049" i="2"/>
  <c r="BE1057" i="2"/>
  <c r="BE1059" i="2"/>
  <c r="BE1061" i="2"/>
  <c r="BE1063" i="2"/>
  <c r="BE1075" i="2"/>
  <c r="BE1089" i="2"/>
  <c r="BE1097" i="2"/>
  <c r="BE1101" i="2"/>
  <c r="BE1103" i="2"/>
  <c r="BE1119" i="2"/>
  <c r="BE1137" i="2"/>
  <c r="BE1155" i="2"/>
  <c r="BE1157" i="2"/>
  <c r="BE1163" i="2"/>
  <c r="BE1165" i="2"/>
  <c r="BE1175" i="2"/>
  <c r="BE1199" i="2"/>
  <c r="BE1231" i="2"/>
  <c r="BE1259" i="2"/>
  <c r="BE1261" i="2"/>
  <c r="BE1263" i="2"/>
  <c r="BE1271" i="2"/>
  <c r="BE1285" i="2"/>
  <c r="BE1289" i="2"/>
  <c r="BE1291" i="2"/>
  <c r="BE1299" i="2"/>
  <c r="BE1301" i="2"/>
  <c r="BE1315" i="2"/>
  <c r="BE1323" i="2"/>
  <c r="BE1335" i="2"/>
  <c r="BE1339" i="2"/>
  <c r="BE1347" i="2"/>
  <c r="BE1353" i="2"/>
  <c r="BE1357" i="2"/>
  <c r="BE1359" i="2"/>
  <c r="BE1361" i="2"/>
  <c r="BE1369" i="2"/>
  <c r="BE1371" i="2"/>
  <c r="BE1381" i="2"/>
  <c r="BE1385" i="2"/>
  <c r="BE1393" i="2"/>
  <c r="BE1395" i="2"/>
  <c r="BE1403" i="2"/>
  <c r="BE1409" i="2"/>
  <c r="BE1421" i="2"/>
  <c r="BE1429" i="2"/>
  <c r="BE1439" i="2"/>
  <c r="BE1445" i="2"/>
  <c r="BE1451" i="2"/>
  <c r="BE1455" i="2"/>
  <c r="BE1463" i="2"/>
  <c r="BE1465" i="2"/>
  <c r="BE1479" i="2"/>
  <c r="BE1489" i="2"/>
  <c r="BE1491" i="2"/>
  <c r="BE1493" i="2"/>
  <c r="BE1501" i="2"/>
  <c r="BE1507" i="2"/>
  <c r="BE1513" i="2"/>
  <c r="BE1525" i="2"/>
  <c r="BE1527" i="2"/>
  <c r="BE1529" i="2"/>
  <c r="BE1533" i="2"/>
  <c r="BE1543" i="2"/>
  <c r="BE1545" i="2"/>
  <c r="BE1547" i="2"/>
  <c r="BE1549" i="2"/>
  <c r="BE1575" i="2"/>
  <c r="BE1583" i="2"/>
  <c r="BE1595" i="2"/>
  <c r="BE1605" i="2"/>
  <c r="BE1613" i="2"/>
  <c r="BE1619" i="2"/>
  <c r="BE1621" i="2"/>
  <c r="BE1623" i="2"/>
  <c r="BE1625" i="2"/>
  <c r="BE1629" i="2"/>
  <c r="BE1639" i="2"/>
  <c r="BE1643" i="2"/>
  <c r="BE1645" i="2"/>
  <c r="BE1653" i="2"/>
  <c r="BE1665" i="2"/>
  <c r="BE1679" i="2"/>
  <c r="BE1685" i="2"/>
  <c r="BE1693" i="2"/>
  <c r="BE1697" i="2"/>
  <c r="BE1701" i="2"/>
  <c r="BE1705" i="2"/>
  <c r="BE1711" i="2"/>
  <c r="BE1725" i="2"/>
  <c r="BE1737" i="2"/>
  <c r="BE1743" i="2"/>
  <c r="BE1781" i="2"/>
  <c r="BE1783" i="2"/>
  <c r="BE1797" i="2"/>
  <c r="BE1803" i="2"/>
  <c r="BE1805" i="2"/>
  <c r="BE1823" i="2"/>
  <c r="BE1833" i="2"/>
  <c r="BE1839" i="2"/>
  <c r="BE1847" i="2"/>
  <c r="BE1867" i="2"/>
  <c r="BE1887" i="2"/>
  <c r="BE1889" i="2"/>
  <c r="BE1897" i="2"/>
  <c r="BE1899" i="2"/>
  <c r="BE1907" i="2"/>
  <c r="BE1913" i="2"/>
  <c r="BE1939" i="2"/>
  <c r="BE1949" i="2"/>
  <c r="BE1969" i="2"/>
  <c r="BE1971" i="2"/>
  <c r="BE1973" i="2"/>
  <c r="BE1975" i="2"/>
  <c r="BE1985" i="2"/>
  <c r="BE1987" i="2"/>
  <c r="BE1995" i="2"/>
  <c r="BE1997" i="2"/>
  <c r="BE2015" i="2"/>
  <c r="BE2017" i="2"/>
  <c r="BE2027" i="2"/>
  <c r="BE2031" i="2"/>
  <c r="BE2043" i="2"/>
  <c r="BE2045" i="2"/>
  <c r="BE2049" i="2"/>
  <c r="BE2051" i="2"/>
  <c r="BE2053" i="2"/>
  <c r="BE2063" i="2"/>
  <c r="BE2079" i="2"/>
  <c r="BE2085" i="2"/>
  <c r="BE2095" i="2"/>
  <c r="BE2097" i="2"/>
  <c r="BE2101" i="2"/>
  <c r="BE2109" i="2"/>
  <c r="BE2115" i="2"/>
  <c r="BE2133" i="2"/>
  <c r="BE2141" i="2"/>
  <c r="BE2165" i="2"/>
  <c r="BE2175" i="2"/>
  <c r="BE2181" i="2"/>
  <c r="BE2189" i="2"/>
  <c r="BE2195" i="2"/>
  <c r="BE2223" i="2"/>
  <c r="BE2267" i="2"/>
  <c r="BE2269" i="2"/>
  <c r="BE2277" i="2"/>
  <c r="BE2279" i="2"/>
  <c r="BE2281" i="2"/>
  <c r="BE2295" i="2"/>
  <c r="BE2305" i="2"/>
  <c r="BE2311" i="2"/>
  <c r="BE2333" i="2"/>
  <c r="BE2337" i="2"/>
  <c r="BE2341" i="2"/>
  <c r="BE2345" i="2"/>
  <c r="BE2353" i="2"/>
  <c r="BE2393" i="2"/>
  <c r="BE2395" i="2"/>
  <c r="BE2409" i="2"/>
  <c r="BE2411" i="2"/>
  <c r="BE2425" i="2"/>
  <c r="BE2429" i="2"/>
  <c r="BE2441" i="2"/>
  <c r="BE2447" i="2"/>
  <c r="BE2453" i="2"/>
  <c r="BE2459" i="2"/>
  <c r="BE2469" i="2"/>
  <c r="BE2479" i="2"/>
  <c r="BE2483" i="2"/>
  <c r="BE2499" i="2"/>
  <c r="BE2507" i="2"/>
  <c r="BE2513" i="2"/>
  <c r="BE2525" i="2"/>
  <c r="BE2535" i="2"/>
  <c r="BE2541" i="2"/>
  <c r="BE2543" i="2"/>
  <c r="BE2545" i="2"/>
  <c r="BE2581" i="2"/>
  <c r="BE2583" i="2"/>
  <c r="BE2587" i="2"/>
  <c r="BE2589" i="2"/>
  <c r="BE2595" i="2"/>
  <c r="BE2597" i="2"/>
  <c r="BE2615" i="2"/>
  <c r="BE2617" i="2"/>
  <c r="BE2619" i="2"/>
  <c r="BE2623" i="2"/>
  <c r="BE2637" i="2"/>
  <c r="BE2643" i="2"/>
  <c r="BE2655" i="2"/>
  <c r="BE2657" i="2"/>
  <c r="BE2661" i="2"/>
  <c r="BE2663" i="2"/>
  <c r="BE2669" i="2"/>
  <c r="BE2671" i="2"/>
  <c r="BE2673" i="2"/>
  <c r="BE2675" i="2"/>
  <c r="BE2679" i="2"/>
  <c r="BE2697" i="2"/>
  <c r="BE2711" i="2"/>
  <c r="BE2717" i="2"/>
  <c r="BE2719" i="2"/>
  <c r="BE2725" i="2"/>
  <c r="BE2731" i="2"/>
  <c r="BE2743" i="2"/>
  <c r="BE2749" i="2"/>
  <c r="BE2759" i="2"/>
  <c r="BE2761" i="2"/>
  <c r="BE2765" i="2"/>
  <c r="BE2771" i="2"/>
  <c r="BE2789" i="2"/>
  <c r="BE2791" i="2"/>
  <c r="BE2827" i="2"/>
  <c r="BE2851" i="2"/>
  <c r="BE2853" i="2"/>
  <c r="BE2857" i="2"/>
  <c r="J36" i="2"/>
  <c r="AW96" i="1" s="1"/>
  <c r="AS94" i="1"/>
  <c r="F36" i="3"/>
  <c r="BA97" i="1"/>
  <c r="F37" i="3"/>
  <c r="BB97" i="1"/>
  <c r="F37" i="4"/>
  <c r="BD98" i="1"/>
  <c r="J30" i="4"/>
  <c r="F37" i="2"/>
  <c r="BB96" i="1"/>
  <c r="F39" i="3"/>
  <c r="BD97" i="1" s="1"/>
  <c r="J34" i="4"/>
  <c r="AW98" i="1"/>
  <c r="F36" i="4"/>
  <c r="BC98" i="1"/>
  <c r="F34" i="5"/>
  <c r="BA99" i="1"/>
  <c r="F38" i="2"/>
  <c r="BC96" i="1" s="1"/>
  <c r="J36" i="3"/>
  <c r="AW97" i="1"/>
  <c r="F34" i="4"/>
  <c r="BA98" i="1"/>
  <c r="F35" i="4"/>
  <c r="BB98" i="1"/>
  <c r="F35" i="5"/>
  <c r="BB99" i="1" s="1"/>
  <c r="F39" i="2"/>
  <c r="BD96" i="1" s="1"/>
  <c r="F36" i="2"/>
  <c r="BA96" i="1" s="1"/>
  <c r="F38" i="3"/>
  <c r="BC97" i="1"/>
  <c r="J34" i="5"/>
  <c r="AW99" i="1"/>
  <c r="F37" i="5"/>
  <c r="BD99" i="1"/>
  <c r="F36" i="5"/>
  <c r="BC99" i="1"/>
  <c r="J32" i="3" l="1"/>
  <c r="J98" i="3"/>
  <c r="J32" i="2"/>
  <c r="J98" i="2"/>
  <c r="AG96" i="1"/>
  <c r="AG95" i="1" s="1"/>
  <c r="AG98" i="1"/>
  <c r="AG97" i="1"/>
  <c r="AU95" i="1"/>
  <c r="AU94" i="1" s="1"/>
  <c r="BD95" i="1"/>
  <c r="F35" i="3"/>
  <c r="AZ97" i="1" s="1"/>
  <c r="BB95" i="1"/>
  <c r="AX95" i="1" s="1"/>
  <c r="J33" i="4"/>
  <c r="AV98" i="1"/>
  <c r="AT98" i="1"/>
  <c r="AN98" i="1"/>
  <c r="F33" i="5"/>
  <c r="AZ99" i="1" s="1"/>
  <c r="J30" i="5"/>
  <c r="AG99" i="1"/>
  <c r="J35" i="2"/>
  <c r="AV96" i="1" s="1"/>
  <c r="AT96" i="1" s="1"/>
  <c r="AN96" i="1" s="1"/>
  <c r="F35" i="2"/>
  <c r="AZ96" i="1" s="1"/>
  <c r="BC95" i="1"/>
  <c r="AY95" i="1" s="1"/>
  <c r="BA95" i="1"/>
  <c r="J35" i="3"/>
  <c r="AV97" i="1"/>
  <c r="AT97" i="1"/>
  <c r="AN97" i="1"/>
  <c r="F33" i="4"/>
  <c r="AZ98" i="1" s="1"/>
  <c r="J33" i="5"/>
  <c r="AV99" i="1"/>
  <c r="AT99" i="1"/>
  <c r="AN99" i="1"/>
  <c r="J39" i="5" l="1"/>
  <c r="J39" i="4"/>
  <c r="J41" i="3"/>
  <c r="J41" i="2"/>
  <c r="BA94" i="1"/>
  <c r="W30" i="1"/>
  <c r="AZ95" i="1"/>
  <c r="AV95" i="1"/>
  <c r="AG94" i="1"/>
  <c r="AK26" i="1" s="1"/>
  <c r="BD94" i="1"/>
  <c r="W33" i="1" s="1"/>
  <c r="AW95" i="1"/>
  <c r="BB94" i="1"/>
  <c r="W31" i="1" s="1"/>
  <c r="BC94" i="1"/>
  <c r="W32" i="1"/>
  <c r="AW94" i="1" l="1"/>
  <c r="AK30" i="1"/>
  <c r="AT95" i="1"/>
  <c r="AY94" i="1"/>
  <c r="AX94" i="1"/>
  <c r="AZ94" i="1"/>
  <c r="AV94" i="1" s="1"/>
  <c r="AK29" i="1" s="1"/>
  <c r="AK35" i="1" s="1"/>
  <c r="AN95" i="1" l="1"/>
  <c r="W29" i="1"/>
  <c r="AT94" i="1"/>
  <c r="AN94" i="1"/>
</calcChain>
</file>

<file path=xl/sharedStrings.xml><?xml version="1.0" encoding="utf-8"?>
<sst xmlns="http://schemas.openxmlformats.org/spreadsheetml/2006/main" count="33864" uniqueCount="7033">
  <si>
    <t>Export Komplet</t>
  </si>
  <si>
    <t/>
  </si>
  <si>
    <t>2.0</t>
  </si>
  <si>
    <t>ZAMOK</t>
  </si>
  <si>
    <t>False</t>
  </si>
  <si>
    <t>{05bf07ab-3cae-4d41-8b25-1da50de1f5ab}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</si>
  <si>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</si>
  <si>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</si>
  <si>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</si>
  <si>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</si>
  <si>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</si>
  <si>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</si>
  <si>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</si>
  <si>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</si>
  <si>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64021XXX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</si>
  <si>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</si>
  <si>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</si>
  <si>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Údržba, opravy a odstraňování závad u ST PCE 2022-2023</t>
  </si>
  <si>
    <t>KSO:</t>
  </si>
  <si>
    <t>CC-CZ:</t>
  </si>
  <si>
    <t>Místo:</t>
  </si>
  <si>
    <t xml:space="preserve"> </t>
  </si>
  <si>
    <t>Datum:</t>
  </si>
  <si>
    <t>14. 10. 2021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</si>
  <si>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</si>
  <si>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</si>
  <si>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</si>
  <si>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</si>
  <si>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</si>
  <si>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</si>
  <si>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</si>
  <si>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</si>
  <si>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</si>
  <si>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</si>
  <si>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</si>
  <si>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</si>
  <si>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</si>
  <si>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</si>
  <si>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</si>
  <si>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</si>
  <si>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</si>
  <si>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</si>
  <si>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</si>
  <si>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</si>
  <si>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</si>
  <si>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</si>
  <si>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</si>
  <si>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</si>
  <si>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</si>
  <si>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</si>
  <si>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</si>
  <si>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</si>
  <si>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</si>
  <si>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</si>
  <si>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</si>
  <si>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</si>
  <si>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</si>
  <si>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</si>
  <si>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</si>
  <si>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</si>
  <si>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</si>
  <si>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</si>
  <si>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</si>
  <si>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</si>
  <si>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</si>
  <si>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</si>
  <si>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</si>
  <si>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</si>
  <si>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</si>
  <si>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</si>
  <si>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</si>
  <si>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</si>
  <si>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</si>
  <si>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</si>
  <si>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</si>
  <si>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</si>
  <si>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</si>
  <si>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</si>
  <si>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Údržba a odstraňování závad</t>
  </si>
  <si>
    <t>PRO</t>
  </si>
  <si>
    <t>1</t>
  </si>
  <si>
    <t>{5e46b932-09b1-42bf-9db4-40080d8f880c}</t>
  </si>
  <si>
    <t>2</t>
  </si>
  <si>
    <t>/</t>
  </si>
  <si>
    <t>PS 01.1</t>
  </si>
  <si>
    <t>Položky soustavy ÚOŽI</t>
  </si>
  <si>
    <t>Soupis</t>
  </si>
  <si>
    <t>{f3a7a90a-9276-412b-b3a0-aa58a7b89fda}</t>
  </si>
  <si>
    <t>PS 01.2</t>
  </si>
  <si>
    <t>Položky soustavy ÚRS</t>
  </si>
  <si>
    <t>{a0546d03-0faf-43f6-81d6-2ef5aef97f0c}</t>
  </si>
  <si>
    <t>SO 02</t>
  </si>
  <si>
    <t>Zimní údržba</t>
  </si>
  <si>
    <t>STA</t>
  </si>
  <si>
    <t>{aa020a88-e01f-4780-826f-817f330dc9f6}</t>
  </si>
  <si>
    <t>VON</t>
  </si>
  <si>
    <t>Vedlejší a ostatní ...</t>
  </si>
  <si>
    <t>{235d6967-2f16-4478-827f-d288fcf948df}</t>
  </si>
  <si>
    <t>KRYCÍ LIST SOUPISU PRACÍ</t>
  </si>
  <si>
    <t>Objekt:</t>
  </si>
  <si>
    <t>SO 01 - Údržba a odstraňování závad</t>
  </si>
  <si>
    <t>Soupis:</t>
  </si>
  <si>
    <t>PS 01.1 - Položky soustavy ÚOŽI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</si>
  <si>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</si>
  <si>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</si>
  <si>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</si>
  <si>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</si>
  <si>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</si>
  <si>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</si>
  <si>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</si>
  <si>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</si>
  <si>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</si>
  <si>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</si>
  <si>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</si>
  <si>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</si>
  <si>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</si>
  <si>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</si>
  <si>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</si>
  <si>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</si>
  <si>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</si>
  <si>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</si>
  <si>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</si>
  <si>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5901005010</t>
  </si>
  <si>
    <t>Měření geometrických parametrů měřícím vozíkem v koleji</t>
  </si>
  <si>
    <t>km</t>
  </si>
  <si>
    <t>4</t>
  </si>
  <si>
    <t>ROZPOCET</t>
  </si>
  <si>
    <t>1399737795</t>
  </si>
  <si>
    <t>PP</t>
  </si>
  <si>
    <t>5901005020</t>
  </si>
  <si>
    <t>Měření geometrických parametrů měřícím vozíkem ve výhybce</t>
  </si>
  <si>
    <t>m</t>
  </si>
  <si>
    <t>729482693</t>
  </si>
  <si>
    <t>3</t>
  </si>
  <si>
    <t>RV324</t>
  </si>
  <si>
    <t>Měření kolejnicových profilů - elektronicky</t>
  </si>
  <si>
    <t>kus</t>
  </si>
  <si>
    <t>864606426</t>
  </si>
  <si>
    <t>5902005010</t>
  </si>
  <si>
    <t>Operativní odstranění závad na železničním spodku nebo svršku</t>
  </si>
  <si>
    <t>hod</t>
  </si>
  <si>
    <t>-728806454</t>
  </si>
  <si>
    <t>5</t>
  </si>
  <si>
    <t>5904005010</t>
  </si>
  <si>
    <t>Vysečení travního porostu ručně sklon terénu do 1:2</t>
  </si>
  <si>
    <t>m2</t>
  </si>
  <si>
    <t>-1075791837</t>
  </si>
  <si>
    <t>6</t>
  </si>
  <si>
    <t>5904005020</t>
  </si>
  <si>
    <t>Vysečení travního porostu ručně sklon terénu přes 1:2</t>
  </si>
  <si>
    <t>-1341886260</t>
  </si>
  <si>
    <t>7</t>
  </si>
  <si>
    <t>5904005110</t>
  </si>
  <si>
    <t>Vysečení travního porostu strojně kolovou nebo kolejovou mechanizací se sekacím adaptérem</t>
  </si>
  <si>
    <t>ha</t>
  </si>
  <si>
    <t>115286850</t>
  </si>
  <si>
    <t>8</t>
  </si>
  <si>
    <t>5904010010</t>
  </si>
  <si>
    <t>Odklizení travního porostu ručně</t>
  </si>
  <si>
    <t>-2103733273</t>
  </si>
  <si>
    <t>9</t>
  </si>
  <si>
    <t>5904020010</t>
  </si>
  <si>
    <t>Vyřezání křovin porost řídký 1 až 5 kusů stonků na m2 plochy sklon terénu do 1:2</t>
  </si>
  <si>
    <t>-897335790</t>
  </si>
  <si>
    <t>10</t>
  </si>
  <si>
    <t>5904020020</t>
  </si>
  <si>
    <t>Vyřezání křovin porost řídký 1 až 5 kusů stonků na m2 plochy sklon terénu přes 1:2</t>
  </si>
  <si>
    <t>427666473</t>
  </si>
  <si>
    <t>11</t>
  </si>
  <si>
    <t>5904020110</t>
  </si>
  <si>
    <t>Vyřezání křovin porost hustý 6 a více kusů stonků na m2 plochy sklon terénu do 1:2</t>
  </si>
  <si>
    <t>-903806478</t>
  </si>
  <si>
    <t>12</t>
  </si>
  <si>
    <t>5904020120</t>
  </si>
  <si>
    <t>Vyřezání křovin porost hustý 6 a více kusů stonků na m2 plochy sklon terénu přes 1:2</t>
  </si>
  <si>
    <t>783968385</t>
  </si>
  <si>
    <t>13</t>
  </si>
  <si>
    <t>5904025010</t>
  </si>
  <si>
    <t>Ořez větví místně ručně do výšky nad terénem do 2 m</t>
  </si>
  <si>
    <t>264395463</t>
  </si>
  <si>
    <t>14</t>
  </si>
  <si>
    <t>5904025020</t>
  </si>
  <si>
    <t>Ořez větví místně ručně do výšky nad terénem přes 2 m</t>
  </si>
  <si>
    <t>-1333451551</t>
  </si>
  <si>
    <t>5904035010</t>
  </si>
  <si>
    <t>Kácení stromů se sklonem terénu do 1:2 obvodem kmene od 31 do 63 cm</t>
  </si>
  <si>
    <t>674668419</t>
  </si>
  <si>
    <t>16</t>
  </si>
  <si>
    <t>5904035020</t>
  </si>
  <si>
    <t>Kácení stromů se sklonem terénu do 1:2 obvodem kmene přes 63 do 80 cm</t>
  </si>
  <si>
    <t>2128842445</t>
  </si>
  <si>
    <t>17</t>
  </si>
  <si>
    <t>5904035030</t>
  </si>
  <si>
    <t>Kácení stromů se sklonem terénu do 1:2 obvodem kmene přes 80 do 157 cm</t>
  </si>
  <si>
    <t>218781349</t>
  </si>
  <si>
    <t>18</t>
  </si>
  <si>
    <t>5904035040</t>
  </si>
  <si>
    <t>Kácení stromů se sklonem terénu do 1:2 obvodem kmene přes 157 do 220 cm</t>
  </si>
  <si>
    <t>-1938648112</t>
  </si>
  <si>
    <t>19</t>
  </si>
  <si>
    <t>5904035050</t>
  </si>
  <si>
    <t>Kácení stromů se sklonem terénu do 1:2 obvodem kmene přes 220 do 283 cm</t>
  </si>
  <si>
    <t>622932931</t>
  </si>
  <si>
    <t>20</t>
  </si>
  <si>
    <t>5904035060</t>
  </si>
  <si>
    <t>Kácení stromů se sklonem terénu do 1:2 obvodem kmene přes 283 cm</t>
  </si>
  <si>
    <t>-1216081632</t>
  </si>
  <si>
    <t>5904035110</t>
  </si>
  <si>
    <t>Kácení stromů se sklonem terénu přes 1:2 obvodem kmene od 31 do 63 cm</t>
  </si>
  <si>
    <t>-1307163404</t>
  </si>
  <si>
    <t>22</t>
  </si>
  <si>
    <t>5904035120</t>
  </si>
  <si>
    <t>Kácení stromů se sklonem terénu přes 1:2 obvodem kmene přes 63 do 80 cm</t>
  </si>
  <si>
    <t>1516053598</t>
  </si>
  <si>
    <t>23</t>
  </si>
  <si>
    <t>5904035130</t>
  </si>
  <si>
    <t>Kácení stromů se sklonem terénu přes 1:2 obvodem kmene přes 80 do 157 cm</t>
  </si>
  <si>
    <t>29075094</t>
  </si>
  <si>
    <t>24</t>
  </si>
  <si>
    <t>5904035140</t>
  </si>
  <si>
    <t>Kácení stromů se sklonem terénu přes 1:2 obvodem kmene přes 157 do 220 cm</t>
  </si>
  <si>
    <t>1817381325</t>
  </si>
  <si>
    <t>25</t>
  </si>
  <si>
    <t>5904035150</t>
  </si>
  <si>
    <t>Kácení stromů se sklonem terénu přes 1:2 obvodem kmene přes 220 do 283 cm</t>
  </si>
  <si>
    <t>-2075043678</t>
  </si>
  <si>
    <t>26</t>
  </si>
  <si>
    <t>5904035160</t>
  </si>
  <si>
    <t>Kácení stromů se sklonem terénu přes 1:2 obvodem kmene přes 283 cm</t>
  </si>
  <si>
    <t>-12681395</t>
  </si>
  <si>
    <t>27</t>
  </si>
  <si>
    <t>5904040010</t>
  </si>
  <si>
    <t>Rizikové kácení stromů listnatých se sklonem terénu do 1:2 obvodem kmene od 31 do 63 cm</t>
  </si>
  <si>
    <t>1950716179</t>
  </si>
  <si>
    <t>28</t>
  </si>
  <si>
    <t>5904040020</t>
  </si>
  <si>
    <t>Rizikové kácení stromů listnatých se sklonem terénu do 1:2 obvodem kmene přes 63 do 80 cm</t>
  </si>
  <si>
    <t>898398221</t>
  </si>
  <si>
    <t>29</t>
  </si>
  <si>
    <t>5904040030</t>
  </si>
  <si>
    <t>Rizikové kácení stromů listnatých se sklonem terénu do 1:2 obvodem kmene přes 80 do 157 cm</t>
  </si>
  <si>
    <t>1836002613</t>
  </si>
  <si>
    <t>30</t>
  </si>
  <si>
    <t>5904040040</t>
  </si>
  <si>
    <t>Rizikové kácení stromů listnatých se sklonem terénu do 1:2 obvodem kmene přes 157 do 220 cm</t>
  </si>
  <si>
    <t>1247141147</t>
  </si>
  <si>
    <t>31</t>
  </si>
  <si>
    <t>5904040050</t>
  </si>
  <si>
    <t>Rizikové kácení stromů listnatých se sklonem terénu do 1:2 obvodem kmene přes 220 do 283 cm</t>
  </si>
  <si>
    <t>-1119084182</t>
  </si>
  <si>
    <t>32</t>
  </si>
  <si>
    <t>5904040060</t>
  </si>
  <si>
    <t>Rizikové kácení stromů listnatých se sklonem terénu do 1:2 obvodem kmene přes 283 cm</t>
  </si>
  <si>
    <t>485657301</t>
  </si>
  <si>
    <t>33</t>
  </si>
  <si>
    <t>5904040110</t>
  </si>
  <si>
    <t>Rizikové kácení stromů listnatých se sklonem terénu přes 1:2 obvodem kmene od 31 do 63 cm</t>
  </si>
  <si>
    <t>180227654</t>
  </si>
  <si>
    <t>34</t>
  </si>
  <si>
    <t>5904040120</t>
  </si>
  <si>
    <t>Rizikové kácení stromů listnatých se sklonem terénu přes 1:2 obvodem kmene přes 63 do 80 cm</t>
  </si>
  <si>
    <t>601629687</t>
  </si>
  <si>
    <t>35</t>
  </si>
  <si>
    <t>5904040130</t>
  </si>
  <si>
    <t>Rizikové kácení stromů listnatých se sklonem terénu přes 1:2 obvodem kmene přes 80 do 157 cm</t>
  </si>
  <si>
    <t>1304056019</t>
  </si>
  <si>
    <t>36</t>
  </si>
  <si>
    <t>5904040140</t>
  </si>
  <si>
    <t>Rizikové kácení stromů listnatých se sklonem terénu přes 1:2 obvodem kmene přes 157 do 220 cm</t>
  </si>
  <si>
    <t>1118584185</t>
  </si>
  <si>
    <t>37</t>
  </si>
  <si>
    <t>5904040150</t>
  </si>
  <si>
    <t>Rizikové kácení stromů listnatých se sklonem terénu přes 1:2 obvodem kmene přes 220 do 283 cm</t>
  </si>
  <si>
    <t>-852622928</t>
  </si>
  <si>
    <t>38</t>
  </si>
  <si>
    <t>5904040160</t>
  </si>
  <si>
    <t>Rizikové kácení stromů listnatých se sklonem terénu přes 1:2 obvodem kmene přes 283 cm</t>
  </si>
  <si>
    <t>183746965</t>
  </si>
  <si>
    <t>39</t>
  </si>
  <si>
    <t>5904040210</t>
  </si>
  <si>
    <t>Rizikové kácení stromů jehličnatých se sklonem terénu do 1:2 obvodem kmene od 31 do 63 cm</t>
  </si>
  <si>
    <t>-1706302784</t>
  </si>
  <si>
    <t>40</t>
  </si>
  <si>
    <t>5904040220</t>
  </si>
  <si>
    <t>Rizikové kácení stromů jehličnatých se sklonem terénu do 1:2 obvodem kmene přes 63 do 80 cm</t>
  </si>
  <si>
    <t>148307860</t>
  </si>
  <si>
    <t>41</t>
  </si>
  <si>
    <t>5904040230</t>
  </si>
  <si>
    <t>Rizikové kácení stromů jehličnatých se sklonem terénu do 1:2 obvodem kmene přes 80 do 157 cm</t>
  </si>
  <si>
    <t>776421296</t>
  </si>
  <si>
    <t>42</t>
  </si>
  <si>
    <t>5904040240</t>
  </si>
  <si>
    <t>Rizikové kácení stromů jehličnatých se sklonem terénu do 1:2 obvodem kmene přes 157 do 220 cm</t>
  </si>
  <si>
    <t>-1048293507</t>
  </si>
  <si>
    <t>43</t>
  </si>
  <si>
    <t>5904040250</t>
  </si>
  <si>
    <t>Rizikové kácení stromů jehličnatých se sklonem terénu do 1:2 obvodem kmene přes 220 do 283 cm</t>
  </si>
  <si>
    <t>2072492050</t>
  </si>
  <si>
    <t>44</t>
  </si>
  <si>
    <t>5904040260</t>
  </si>
  <si>
    <t>Rizikové kácení stromů jehličnatých se sklonem terénu do 1:2 obvodem kmene přes 283 cm</t>
  </si>
  <si>
    <t>-261558961</t>
  </si>
  <si>
    <t>45</t>
  </si>
  <si>
    <t>5904040310</t>
  </si>
  <si>
    <t>Rizikové kácení stromů jehličnatých se sklonem terénu přes 1:2 obvodem kmene od 31 do 63 cm</t>
  </si>
  <si>
    <t>1942840625</t>
  </si>
  <si>
    <t>46</t>
  </si>
  <si>
    <t>5904040320</t>
  </si>
  <si>
    <t>Rizikové kácení stromů jehličnatých se sklonem terénu přes 1:2 obvodem kmene přes 63 do 80 cm</t>
  </si>
  <si>
    <t>-1147795724</t>
  </si>
  <si>
    <t>47</t>
  </si>
  <si>
    <t>5904040330</t>
  </si>
  <si>
    <t>Rizikové kácení stromů jehličnatých se sklonem terénu přes 1:2 obvodem kmene přes 80 do 157 cm</t>
  </si>
  <si>
    <t>1606602219</t>
  </si>
  <si>
    <t>48</t>
  </si>
  <si>
    <t>5904040340</t>
  </si>
  <si>
    <t>Rizikové kácení stromů jehličnatých se sklonem terénu přes 1:2 obvodem kmene přes 157 do 220 cm</t>
  </si>
  <si>
    <t>199991438</t>
  </si>
  <si>
    <t>49</t>
  </si>
  <si>
    <t>5904040350</t>
  </si>
  <si>
    <t>Rizikové kácení stromů jehličnatých se sklonem terénu přes 1:2 obvodem kmene přes 220 do 283 cm</t>
  </si>
  <si>
    <t>671910020</t>
  </si>
  <si>
    <t>50</t>
  </si>
  <si>
    <t>5904040360</t>
  </si>
  <si>
    <t>Rizikové kácení stromů jehličnatých se sklonem terénu přes 1:2 obvodem kmene přes 283 cm</t>
  </si>
  <si>
    <t>179831439</t>
  </si>
  <si>
    <t>51</t>
  </si>
  <si>
    <t>5904050010</t>
  </si>
  <si>
    <t>Ošetření řezné plochy pařezu herbicidem průměru do 10 cm</t>
  </si>
  <si>
    <t>-2039252140</t>
  </si>
  <si>
    <t>52</t>
  </si>
  <si>
    <t>5904050020</t>
  </si>
  <si>
    <t>Ošetření řezné plochy pařezu herbicidem průměru přes 10 cm do 30 cm</t>
  </si>
  <si>
    <t>1239167580</t>
  </si>
  <si>
    <t>53</t>
  </si>
  <si>
    <t>5904050030</t>
  </si>
  <si>
    <t>Ošetření řezné plochy pařezu herbicidem průměru přes 30 cm do 60 cm</t>
  </si>
  <si>
    <t>1577008024</t>
  </si>
  <si>
    <t>54</t>
  </si>
  <si>
    <t>5904050040</t>
  </si>
  <si>
    <t>Ošetření řezné plochy pařezu herbicidem průměru přes 60 cm do 100 cm</t>
  </si>
  <si>
    <t>-1826593204</t>
  </si>
  <si>
    <t>55</t>
  </si>
  <si>
    <t>5904050050</t>
  </si>
  <si>
    <t>Ošetření řezné plochy pařezu herbicidem průměru přes 100 cm</t>
  </si>
  <si>
    <t>-647205031</t>
  </si>
  <si>
    <t>56</t>
  </si>
  <si>
    <t>5905005010</t>
  </si>
  <si>
    <t>Odstranění plevelů a buřiny z koleje nebo výhybky</t>
  </si>
  <si>
    <t>1569568195</t>
  </si>
  <si>
    <t>57</t>
  </si>
  <si>
    <t>5905010010</t>
  </si>
  <si>
    <t>Odstranění nánosu nad horní plochou pražce</t>
  </si>
  <si>
    <t>-10660241</t>
  </si>
  <si>
    <t>58</t>
  </si>
  <si>
    <t>5905020010</t>
  </si>
  <si>
    <t>Oprava stezky strojně s odstraněním drnu a nánosu do 10 cm</t>
  </si>
  <si>
    <t>-1144657631</t>
  </si>
  <si>
    <t>59</t>
  </si>
  <si>
    <t>5905020020</t>
  </si>
  <si>
    <t>Oprava stezky strojně s odstraněním drnu a nánosu přes 10 cm do 20 cm</t>
  </si>
  <si>
    <t>1709981977</t>
  </si>
  <si>
    <t>60</t>
  </si>
  <si>
    <t>5905025010</t>
  </si>
  <si>
    <t>Doplnění stezky štěrkodrtí ojediněle ručně</t>
  </si>
  <si>
    <t>m3</t>
  </si>
  <si>
    <t>342124249</t>
  </si>
  <si>
    <t>61</t>
  </si>
  <si>
    <t>5905025110</t>
  </si>
  <si>
    <t>Doplnění stezky štěrkodrtí souvislé</t>
  </si>
  <si>
    <t>-1972336328</t>
  </si>
  <si>
    <t>62</t>
  </si>
  <si>
    <t>5905030010</t>
  </si>
  <si>
    <t>Ojedinělá výměna KL mimo lavičku lože otevřené</t>
  </si>
  <si>
    <t>-1744853459</t>
  </si>
  <si>
    <t>63</t>
  </si>
  <si>
    <t>5905030020</t>
  </si>
  <si>
    <t>Ojedinělá výměna KL mimo lavičku lože zapuštěné</t>
  </si>
  <si>
    <t>2116548029</t>
  </si>
  <si>
    <t>64</t>
  </si>
  <si>
    <t>5905035010</t>
  </si>
  <si>
    <t>Výměna KL malou těžící mechanizací mimo lavičku lože otevřené</t>
  </si>
  <si>
    <t>891648079</t>
  </si>
  <si>
    <t>65</t>
  </si>
  <si>
    <t>5905035020</t>
  </si>
  <si>
    <t>Výměna KL malou těžící mechanizací mimo lavičku lože zapuštěné</t>
  </si>
  <si>
    <t>-1389846972</t>
  </si>
  <si>
    <t>66</t>
  </si>
  <si>
    <t>5905035110</t>
  </si>
  <si>
    <t>Výměna KL malou těžící mechanizací včetně lavičky pod ložnou plochou pražce lože otevřené</t>
  </si>
  <si>
    <t>-337210495</t>
  </si>
  <si>
    <t>67</t>
  </si>
  <si>
    <t>5905035120</t>
  </si>
  <si>
    <t>Výměna KL malou těžící mechanizací včetně lavičky pod ložnou plochou pražce lože zapuštěné</t>
  </si>
  <si>
    <t>749310586</t>
  </si>
  <si>
    <t>68</t>
  </si>
  <si>
    <t>5905050010</t>
  </si>
  <si>
    <t>Souvislá výměna KL se snesením KR koleje pražce dřevěné rozdělení "c"</t>
  </si>
  <si>
    <t>930676979</t>
  </si>
  <si>
    <t>69</t>
  </si>
  <si>
    <t>5905050020</t>
  </si>
  <si>
    <t>Souvislá výměna KL se snesením KR koleje pražce dřevěné rozdělení "d"</t>
  </si>
  <si>
    <t>2051931411</t>
  </si>
  <si>
    <t>70</t>
  </si>
  <si>
    <t>5905050030</t>
  </si>
  <si>
    <t>Souvislá výměna KL se snesením KR koleje pražce dřevěné rozdělení "u"</t>
  </si>
  <si>
    <t>128054070</t>
  </si>
  <si>
    <t>71</t>
  </si>
  <si>
    <t>5905050050</t>
  </si>
  <si>
    <t>Souvislá výměna KL se snesením KR koleje pražce betonové rozdělení "c"</t>
  </si>
  <si>
    <t>-940347428</t>
  </si>
  <si>
    <t>72</t>
  </si>
  <si>
    <t>5905050060</t>
  </si>
  <si>
    <t>Souvislá výměna KL se snesením KR koleje pražce betonové rozdělení "d"</t>
  </si>
  <si>
    <t>1898756647</t>
  </si>
  <si>
    <t>73</t>
  </si>
  <si>
    <t>5905050070</t>
  </si>
  <si>
    <t>Souvislá výměna KL se snesením KR koleje pražce betonové rozdělení "u"</t>
  </si>
  <si>
    <t>-863434621</t>
  </si>
  <si>
    <t>74</t>
  </si>
  <si>
    <t>5905050210</t>
  </si>
  <si>
    <t>Souvislá výměna KL se snesením KR výhybky pražce dřevěné</t>
  </si>
  <si>
    <t>569622321</t>
  </si>
  <si>
    <t>75</t>
  </si>
  <si>
    <t>5905050220</t>
  </si>
  <si>
    <t>Souvislá výměna KL se snesením KR výhybky pražce betonové</t>
  </si>
  <si>
    <t>-1757747677</t>
  </si>
  <si>
    <t>76</t>
  </si>
  <si>
    <t>5905055010</t>
  </si>
  <si>
    <t>Odstranění stávajícího kolejového lože odtěžením v koleji</t>
  </si>
  <si>
    <t>-1090464283</t>
  </si>
  <si>
    <t>77</t>
  </si>
  <si>
    <t>5905055020</t>
  </si>
  <si>
    <t>Odstranění stávajícího kolejového lože odtěžením ve výhybce</t>
  </si>
  <si>
    <t>525293607</t>
  </si>
  <si>
    <t>78</t>
  </si>
  <si>
    <t>5905060010</t>
  </si>
  <si>
    <t>Zřízení nového kolejového lože v koleji</t>
  </si>
  <si>
    <t>-829942023</t>
  </si>
  <si>
    <t>79</t>
  </si>
  <si>
    <t>5905060020</t>
  </si>
  <si>
    <t>Zřízení nového kolejového lože ve výhybce</t>
  </si>
  <si>
    <t>-563836047</t>
  </si>
  <si>
    <t>80</t>
  </si>
  <si>
    <t>5905065010</t>
  </si>
  <si>
    <t>Samostatná úprava vrstvy kolejového lože pod ložnou plochou pražců v koleji</t>
  </si>
  <si>
    <t>-1739717855</t>
  </si>
  <si>
    <t>81</t>
  </si>
  <si>
    <t>5905070010</t>
  </si>
  <si>
    <t>Odsunutí koleje od osy do 0,50 m</t>
  </si>
  <si>
    <t>-522653686</t>
  </si>
  <si>
    <t>82</t>
  </si>
  <si>
    <t>5905070020</t>
  </si>
  <si>
    <t>Odsunutí koleje od osy přes 0,50 m</t>
  </si>
  <si>
    <t>1812746119</t>
  </si>
  <si>
    <t>83</t>
  </si>
  <si>
    <t>5905075010</t>
  </si>
  <si>
    <t>Zasunutí koleje do osy do 0,50 m</t>
  </si>
  <si>
    <t>-1841298639</t>
  </si>
  <si>
    <t>84</t>
  </si>
  <si>
    <t>5905075020</t>
  </si>
  <si>
    <t>Zasunutí koleje do osy přes 0,50 m</t>
  </si>
  <si>
    <t>119871887</t>
  </si>
  <si>
    <t>85</t>
  </si>
  <si>
    <t>5905080010</t>
  </si>
  <si>
    <t>Ojedinělé čištění KL mimo lavičku lože otevřené</t>
  </si>
  <si>
    <t>-883208795</t>
  </si>
  <si>
    <t>86</t>
  </si>
  <si>
    <t>5905080020</t>
  </si>
  <si>
    <t>Ojedinělé čištění KL mimo lavičku lože zapuštěné</t>
  </si>
  <si>
    <t>643462955</t>
  </si>
  <si>
    <t>87</t>
  </si>
  <si>
    <t>5905080110</t>
  </si>
  <si>
    <t>Ojedinělé čištění KL včetně lavičky (pod ložnou plochou pražce) lože otevřené</t>
  </si>
  <si>
    <t>-1213757179</t>
  </si>
  <si>
    <t>88</t>
  </si>
  <si>
    <t>5905080120</t>
  </si>
  <si>
    <t>Ojedinělé čištění KL včetně lavičky (pod ložnou plochou pražce) lože zapuštěné</t>
  </si>
  <si>
    <t>935995129</t>
  </si>
  <si>
    <t>89</t>
  </si>
  <si>
    <t>5905085010</t>
  </si>
  <si>
    <t>Souvislé čištění KL strojně koleje pražce dřevěné rozdělení "c"</t>
  </si>
  <si>
    <t>972037203</t>
  </si>
  <si>
    <t>90</t>
  </si>
  <si>
    <t>5905085020</t>
  </si>
  <si>
    <t>Souvislé čištění KL strojně koleje pražce dřevěné rozdělení "d"</t>
  </si>
  <si>
    <t>81222804</t>
  </si>
  <si>
    <t>91</t>
  </si>
  <si>
    <t>5905085025</t>
  </si>
  <si>
    <t>Souvislé čištění KL strojně koleje pražce dřevěné rozdělení "u"</t>
  </si>
  <si>
    <t>926188265</t>
  </si>
  <si>
    <t>92</t>
  </si>
  <si>
    <t>5905085040</t>
  </si>
  <si>
    <t>Souvislé čištění KL strojně koleje pražce betonové rozdělení "c"</t>
  </si>
  <si>
    <t>-358844783</t>
  </si>
  <si>
    <t>93</t>
  </si>
  <si>
    <t>5905085050</t>
  </si>
  <si>
    <t>Souvislé čištění KL strojně koleje pražce betonové rozdělení "d"</t>
  </si>
  <si>
    <t>581731359</t>
  </si>
  <si>
    <t>94</t>
  </si>
  <si>
    <t>5905085055</t>
  </si>
  <si>
    <t>Souvislé čištění KL strojně koleje pražce betonové rozdělení "u"</t>
  </si>
  <si>
    <t>-2036184204</t>
  </si>
  <si>
    <t>95</t>
  </si>
  <si>
    <t>5905095010</t>
  </si>
  <si>
    <t>Úprava kolejového lože ojediněle ručně v koleji lože otevřené</t>
  </si>
  <si>
    <t>1034153461</t>
  </si>
  <si>
    <t>96</t>
  </si>
  <si>
    <t>5905095020</t>
  </si>
  <si>
    <t>Úprava kolejového lože ojediněle ručně v koleji lože zapuštěné</t>
  </si>
  <si>
    <t>-2054189762</t>
  </si>
  <si>
    <t>97</t>
  </si>
  <si>
    <t>5905095030</t>
  </si>
  <si>
    <t>Úprava kolejového lože ojediněle ručně ve výhybce lože otevřené</t>
  </si>
  <si>
    <t>-1068430440</t>
  </si>
  <si>
    <t>98</t>
  </si>
  <si>
    <t>5905095040</t>
  </si>
  <si>
    <t>Úprava kolejového lože ojediněle ručně ve výhybce lože zapuštěné</t>
  </si>
  <si>
    <t>-414280557</t>
  </si>
  <si>
    <t>99</t>
  </si>
  <si>
    <t>5905100010</t>
  </si>
  <si>
    <t>Úprava kolejového lože souvisle strojně v koleji lože otevřené</t>
  </si>
  <si>
    <t>1657011714</t>
  </si>
  <si>
    <t>100</t>
  </si>
  <si>
    <t>5905100020</t>
  </si>
  <si>
    <t>Úprava kolejového lože souvisle strojně v koleji lože zapuštěné</t>
  </si>
  <si>
    <t>-1924771651</t>
  </si>
  <si>
    <t>101</t>
  </si>
  <si>
    <t>5905105010</t>
  </si>
  <si>
    <t>Doplnění KL kamenivem ojediněle ručně v koleji</t>
  </si>
  <si>
    <t>-1411125195</t>
  </si>
  <si>
    <t>102</t>
  </si>
  <si>
    <t>5905105020</t>
  </si>
  <si>
    <t>Doplnění KL kamenivem ojediněle ručně ve výhybce</t>
  </si>
  <si>
    <t>-1216560689</t>
  </si>
  <si>
    <t>103</t>
  </si>
  <si>
    <t>5905105030</t>
  </si>
  <si>
    <t>Doplnění KL kamenivem souvisle strojně v koleji</t>
  </si>
  <si>
    <t>-1234185618</t>
  </si>
  <si>
    <t>104</t>
  </si>
  <si>
    <t>5905105040</t>
  </si>
  <si>
    <t>Doplnění KL kamenivem souvisle strojně ve výhybce</t>
  </si>
  <si>
    <t>-458124159</t>
  </si>
  <si>
    <t>105</t>
  </si>
  <si>
    <t>5905110010</t>
  </si>
  <si>
    <t>Snížení KL pod patou kolejnice v koleji</t>
  </si>
  <si>
    <t>-957836149</t>
  </si>
  <si>
    <t>106</t>
  </si>
  <si>
    <t>5905110020</t>
  </si>
  <si>
    <t>Snížení KL pod patou kolejnice ve výhybce</t>
  </si>
  <si>
    <t>1537165454</t>
  </si>
  <si>
    <t>107</t>
  </si>
  <si>
    <t>5905115010</t>
  </si>
  <si>
    <t>Příplatek za úpravu nadvýšení KL v oblouku o malém poloměru</t>
  </si>
  <si>
    <t>2038682324</t>
  </si>
  <si>
    <t>108</t>
  </si>
  <si>
    <t>5906005010</t>
  </si>
  <si>
    <t>Ruční výměna pražce v KL otevřeném pražec dřevěný příčný nevystrojený</t>
  </si>
  <si>
    <t>-1180620823</t>
  </si>
  <si>
    <t>109</t>
  </si>
  <si>
    <t>5906005020</t>
  </si>
  <si>
    <t>Ruční výměna pražce v KL otevřeném pražec dřevěný příčný vystrojený</t>
  </si>
  <si>
    <t>-1235278440</t>
  </si>
  <si>
    <t>110</t>
  </si>
  <si>
    <t>5906005120</t>
  </si>
  <si>
    <t>Ruční výměna pražce v KL otevřeném pražec betonový příčný nevystrojený</t>
  </si>
  <si>
    <t>1099419847</t>
  </si>
  <si>
    <t>111</t>
  </si>
  <si>
    <t>5906005125</t>
  </si>
  <si>
    <t>Ruční výměna pražce v KL otevřeném pražec betonový příčný vystrojený</t>
  </si>
  <si>
    <t>1184644504</t>
  </si>
  <si>
    <t>112</t>
  </si>
  <si>
    <t>5906010010</t>
  </si>
  <si>
    <t>Ruční výměna pražce v KL zapuštěném pražec dřevěný příčný nevystrojený</t>
  </si>
  <si>
    <t>511291182</t>
  </si>
  <si>
    <t>113</t>
  </si>
  <si>
    <t>5906010020</t>
  </si>
  <si>
    <t>Ruční výměna pražce v KL zapuštěném pražec dřevěný příčný vystrojený</t>
  </si>
  <si>
    <t>1689366718</t>
  </si>
  <si>
    <t>114</t>
  </si>
  <si>
    <t>5906010030</t>
  </si>
  <si>
    <t>Ruční výměna pražce v KL zapuštěném pražec dřevěný výhybkový délky do 3 m</t>
  </si>
  <si>
    <t>-329824055</t>
  </si>
  <si>
    <t>115</t>
  </si>
  <si>
    <t>5906010040</t>
  </si>
  <si>
    <t>Ruční výměna pražce v KL zapuštěném pražec dřevěný výhybkový délky přes 3 do 4 m</t>
  </si>
  <si>
    <t>-744350192</t>
  </si>
  <si>
    <t>116</t>
  </si>
  <si>
    <t>5906010050</t>
  </si>
  <si>
    <t>Ruční výměna pražce v KL zapuštěném pražec dřevěný výhybkový délky přes 4 do 5 m</t>
  </si>
  <si>
    <t>1527715561</t>
  </si>
  <si>
    <t>117</t>
  </si>
  <si>
    <t>5906010120</t>
  </si>
  <si>
    <t>Ruční výměna pražce v KL zapuštěném pražec betonový příčný nevystrojený</t>
  </si>
  <si>
    <t>-2057057879</t>
  </si>
  <si>
    <t>118</t>
  </si>
  <si>
    <t>5906010125</t>
  </si>
  <si>
    <t>Ruční výměna pražce v KL zapuštěném pražec betonový příčný vystrojený</t>
  </si>
  <si>
    <t>-848934437</t>
  </si>
  <si>
    <t>119</t>
  </si>
  <si>
    <t>5906015010</t>
  </si>
  <si>
    <t>Výměna pražce malou těžící mechanizací v KL otevřeném i zapuštěném pražec dřevěný příčný nevystrojený</t>
  </si>
  <si>
    <t>1532848549</t>
  </si>
  <si>
    <t>120</t>
  </si>
  <si>
    <t>5906015020</t>
  </si>
  <si>
    <t>Výměna pražce malou těžící mechanizací v KL otevřeném i zapuštěném pražec dřevěný příčný vystrojený</t>
  </si>
  <si>
    <t>1168343712</t>
  </si>
  <si>
    <t>121</t>
  </si>
  <si>
    <t>5906015030</t>
  </si>
  <si>
    <t>Výměna pražce malou těžící mechanizací v KL otevřeném i zapuštěném pražec dřevěný výhybkový délky do 3 m</t>
  </si>
  <si>
    <t>1555619525</t>
  </si>
  <si>
    <t>122</t>
  </si>
  <si>
    <t>5906015040</t>
  </si>
  <si>
    <t>Výměna pražce malou těžící mechanizací v KL otevřeném i zapuštěném pražec dřevěný výhybkový délky přes 3 do 4 m</t>
  </si>
  <si>
    <t>390884118</t>
  </si>
  <si>
    <t>123</t>
  </si>
  <si>
    <t>5906015050</t>
  </si>
  <si>
    <t>Výměna pražce malou těžící mechanizací v KL otevřeném i zapuštěném pražec dřevěný výhybkový délky přes 4 do 5 m</t>
  </si>
  <si>
    <t>741763114</t>
  </si>
  <si>
    <t>124</t>
  </si>
  <si>
    <t>5906015060</t>
  </si>
  <si>
    <t>Výměna pražce malou těžící mechanizací v KL otevřeném i zapuštěném pražec dřevěný výhybkový délky přes 5 m</t>
  </si>
  <si>
    <t>-102515886</t>
  </si>
  <si>
    <t>125</t>
  </si>
  <si>
    <t>5906015110</t>
  </si>
  <si>
    <t>Výměna pražce malou těžící mechanizací v KL otevřeném i zapuštěném pražec betonový příčný nevystrojený</t>
  </si>
  <si>
    <t>474971384</t>
  </si>
  <si>
    <t>126</t>
  </si>
  <si>
    <t>5906015120</t>
  </si>
  <si>
    <t>Výměna pražce malou těžící mechanizací v KL otevřeném i zapuštěném pražec betonový příčný vystrojený</t>
  </si>
  <si>
    <t>939942059</t>
  </si>
  <si>
    <t>127</t>
  </si>
  <si>
    <t>5906020010</t>
  </si>
  <si>
    <t>Souvislá výměna pražců v KL otevřeném i zapuštěném pražce dřevěné příčné nevystrojené</t>
  </si>
  <si>
    <t>593443458</t>
  </si>
  <si>
    <t>128</t>
  </si>
  <si>
    <t>5906020020</t>
  </si>
  <si>
    <t>Souvislá výměna pražců v KL otevřeném i zapuštěném pražce dřevěné příčné vystrojené</t>
  </si>
  <si>
    <t>2002048967</t>
  </si>
  <si>
    <t>129</t>
  </si>
  <si>
    <t>5906020030</t>
  </si>
  <si>
    <t>Souvislá výměna pražců v KL otevřeném i zapuštěném pražce dřevěné výhybkové délky do 3 m</t>
  </si>
  <si>
    <t>1120361226</t>
  </si>
  <si>
    <t>130</t>
  </si>
  <si>
    <t>5906020040</t>
  </si>
  <si>
    <t>Souvislá výměna pražců v KL otevřeném i zapuštěném pražce dřevěné výhybkové délky přes 3 do 4 m</t>
  </si>
  <si>
    <t>-345481889</t>
  </si>
  <si>
    <t>131</t>
  </si>
  <si>
    <t>5906020050</t>
  </si>
  <si>
    <t>Souvislá výměna pražců v KL otevřeném i zapuštěném pražce dřevěné výhybkové délky přes 4 do 5 m</t>
  </si>
  <si>
    <t>1732841296</t>
  </si>
  <si>
    <t>132</t>
  </si>
  <si>
    <t>5906020110</t>
  </si>
  <si>
    <t>Souvislá výměna pražců v KL otevřeném i zapuštěném pražce betonové příčné nevystrojené</t>
  </si>
  <si>
    <t>-453878182</t>
  </si>
  <si>
    <t>133</t>
  </si>
  <si>
    <t>5906020120</t>
  </si>
  <si>
    <t>Souvislá výměna pražců v KL otevřeném i zapuštěném pražce betonové příčné vystrojené</t>
  </si>
  <si>
    <t>-681124365</t>
  </si>
  <si>
    <t>134</t>
  </si>
  <si>
    <t>5906025010</t>
  </si>
  <si>
    <t>Výměna pražců po vyjmutí KR pražce dřevěné příčné nevystrojené</t>
  </si>
  <si>
    <t>762988512</t>
  </si>
  <si>
    <t>135</t>
  </si>
  <si>
    <t>5906025020</t>
  </si>
  <si>
    <t>Výměna pražců po vyjmutí KR pražce dřevěné příčné vystrojené</t>
  </si>
  <si>
    <t>1589756145</t>
  </si>
  <si>
    <t>136</t>
  </si>
  <si>
    <t>5906025030</t>
  </si>
  <si>
    <t>Výměna pražců po vyjmutí KR pražce dřevěné výhybkové délky do 3 m</t>
  </si>
  <si>
    <t>-1312056450</t>
  </si>
  <si>
    <t>137</t>
  </si>
  <si>
    <t>5906025040</t>
  </si>
  <si>
    <t>Výměna pražců po vyjmutí KR pražce dřevěné výhybkové délky přes 3 do 4 m</t>
  </si>
  <si>
    <t>-2099833974</t>
  </si>
  <si>
    <t>138</t>
  </si>
  <si>
    <t>5906025050</t>
  </si>
  <si>
    <t>Výměna pražců po vyjmutí KR pražce dřevěné výhybkové délky přes 4 do 5 m</t>
  </si>
  <si>
    <t>-530771559</t>
  </si>
  <si>
    <t>139</t>
  </si>
  <si>
    <t>5906025110</t>
  </si>
  <si>
    <t>Výměna pražců po vyjmutí KR pražce betonové příčné nevystrojené</t>
  </si>
  <si>
    <t>538266061</t>
  </si>
  <si>
    <t>140</t>
  </si>
  <si>
    <t>5906025120</t>
  </si>
  <si>
    <t>Výměna pražců po vyjmutí KR pražce betonové příčné vystrojené</t>
  </si>
  <si>
    <t>-1388142040</t>
  </si>
  <si>
    <t>141</t>
  </si>
  <si>
    <t>5906045010</t>
  </si>
  <si>
    <t>Příplatek za překážku po jedné straně koleje</t>
  </si>
  <si>
    <t>111865171</t>
  </si>
  <si>
    <t>142</t>
  </si>
  <si>
    <t>5906045020</t>
  </si>
  <si>
    <t>Příplatek za překážku po obou stranách koleje</t>
  </si>
  <si>
    <t>201255977</t>
  </si>
  <si>
    <t>143</t>
  </si>
  <si>
    <t>5906050010</t>
  </si>
  <si>
    <t>Příplatek za obtížnost ruční výměny pražce dřevěný za betonový</t>
  </si>
  <si>
    <t>-676360631</t>
  </si>
  <si>
    <t>144</t>
  </si>
  <si>
    <t>5906050020</t>
  </si>
  <si>
    <t>Příplatek za obtížnost ruční výměny pražce betonový za dřevěný</t>
  </si>
  <si>
    <t>1979416168</t>
  </si>
  <si>
    <t>145</t>
  </si>
  <si>
    <t>5906052010</t>
  </si>
  <si>
    <t>Příplatek za výměnu pražce současně s podkladnicemi</t>
  </si>
  <si>
    <t>-265705846</t>
  </si>
  <si>
    <t>146</t>
  </si>
  <si>
    <t>5906055010</t>
  </si>
  <si>
    <t>Příplatek za současnou výměnu pražce s podkladnicovým upevněním a kompletů</t>
  </si>
  <si>
    <t>1249636973</t>
  </si>
  <si>
    <t>147</t>
  </si>
  <si>
    <t>5906055020</t>
  </si>
  <si>
    <t>Příplatek za současnou výměnu pražce s podkladnicovým upevněním a kompletů a pryžových podložek</t>
  </si>
  <si>
    <t>674201682</t>
  </si>
  <si>
    <t>148</t>
  </si>
  <si>
    <t>5906055030</t>
  </si>
  <si>
    <t>Příplatek za současnou výměnu pražce s podkladnicovým upevněním a kompletů, pryžových a polyetylenových podložek</t>
  </si>
  <si>
    <t>1118875379</t>
  </si>
  <si>
    <t>149</t>
  </si>
  <si>
    <t>5906065010</t>
  </si>
  <si>
    <t>Regenerace dřevěného pražce nevystrojeného</t>
  </si>
  <si>
    <t>-958681743</t>
  </si>
  <si>
    <t>150</t>
  </si>
  <si>
    <t>5906070010</t>
  </si>
  <si>
    <t>Regenerace betonového pražce nevystrojeného</t>
  </si>
  <si>
    <t>1325535279</t>
  </si>
  <si>
    <t>151</t>
  </si>
  <si>
    <t>5906080015</t>
  </si>
  <si>
    <t>Vystrojení pražce dřevěného s podkladnicovým upevněním čtyři vrtule</t>
  </si>
  <si>
    <t>úl.pl.</t>
  </si>
  <si>
    <t>-973745243</t>
  </si>
  <si>
    <t>152</t>
  </si>
  <si>
    <t>5906080115</t>
  </si>
  <si>
    <t>Vystrojení pražce betonového s podkladnicovým upevněním čtyři vrtule</t>
  </si>
  <si>
    <t>1830351817</t>
  </si>
  <si>
    <t>153</t>
  </si>
  <si>
    <t>5906093020</t>
  </si>
  <si>
    <t>Výměna hmoždinky pražec nevystrojený betonový</t>
  </si>
  <si>
    <t>1133888771</t>
  </si>
  <si>
    <t>154</t>
  </si>
  <si>
    <t>5906105010</t>
  </si>
  <si>
    <t>Demontáž pražce dřevěný</t>
  </si>
  <si>
    <t>-603997421</t>
  </si>
  <si>
    <t>155</t>
  </si>
  <si>
    <t>5906105020</t>
  </si>
  <si>
    <t>Demontáž pražce betonový</t>
  </si>
  <si>
    <t>975766879</t>
  </si>
  <si>
    <t>156</t>
  </si>
  <si>
    <t>5906110005</t>
  </si>
  <si>
    <t>Oprava rozdělení pražců příčných dřevěných posun do 5 cm</t>
  </si>
  <si>
    <t>1413409414</t>
  </si>
  <si>
    <t>157</t>
  </si>
  <si>
    <t>5906110007</t>
  </si>
  <si>
    <t>Oprava rozdělení pražců příčných dřevěných posun přes 5 do 10 cm</t>
  </si>
  <si>
    <t>931529630</t>
  </si>
  <si>
    <t>158</t>
  </si>
  <si>
    <t>5906110010</t>
  </si>
  <si>
    <t>Oprava rozdělení pražců příčných dřevěných posun přes 10 cm</t>
  </si>
  <si>
    <t>1350406043</t>
  </si>
  <si>
    <t>159</t>
  </si>
  <si>
    <t>5906110015</t>
  </si>
  <si>
    <t>Oprava rozdělení pražců příčných betonových posun do 5 cm</t>
  </si>
  <si>
    <t>-1919875614</t>
  </si>
  <si>
    <t>160</t>
  </si>
  <si>
    <t>5906110017</t>
  </si>
  <si>
    <t>Oprava rozdělení pražců příčných betonových posun přes 5 do 10 cm</t>
  </si>
  <si>
    <t>-299957185</t>
  </si>
  <si>
    <t>161</t>
  </si>
  <si>
    <t>5906110020</t>
  </si>
  <si>
    <t>Oprava rozdělení pražců příčných betonových posun přes 10 cm</t>
  </si>
  <si>
    <t>-2685986</t>
  </si>
  <si>
    <t>162</t>
  </si>
  <si>
    <t>5906115010</t>
  </si>
  <si>
    <t>Odsunutí pražce pro umožnění provedení svaru</t>
  </si>
  <si>
    <t>2145462392</t>
  </si>
  <si>
    <t>163</t>
  </si>
  <si>
    <t>5906120010</t>
  </si>
  <si>
    <t>Zkrácení dřevěného pražce odřezáním</t>
  </si>
  <si>
    <t>-1860925651</t>
  </si>
  <si>
    <t>164</t>
  </si>
  <si>
    <t>5906125020</t>
  </si>
  <si>
    <t>Montáž kolejového roštu na úložišti pražce dřevěné nevystrojené tv. UIC60 rozdělení "c"</t>
  </si>
  <si>
    <t>1739585497</t>
  </si>
  <si>
    <t>165</t>
  </si>
  <si>
    <t>5906125040</t>
  </si>
  <si>
    <t>Montáž kolejového roštu na úložišti pražce dřevěné nevystrojené tv. UIC60 rozdělení "u"</t>
  </si>
  <si>
    <t>-1331429017</t>
  </si>
  <si>
    <t>166</t>
  </si>
  <si>
    <t>5906125050</t>
  </si>
  <si>
    <t>Montáž kolejového roštu na úložišti pražce dřevěné nevystrojené tv. R65 rozdělení "c"</t>
  </si>
  <si>
    <t>778945118</t>
  </si>
  <si>
    <t>167</t>
  </si>
  <si>
    <t>5906125060</t>
  </si>
  <si>
    <t>Montáž kolejového roštu na úložišti pražce dřevěné nevystrojené tv. R65 rozdělení "d"</t>
  </si>
  <si>
    <t>2079631250</t>
  </si>
  <si>
    <t>168</t>
  </si>
  <si>
    <t>5906125070</t>
  </si>
  <si>
    <t>Montáž kolejového roštu na úložišti pražce dřevěné nevystrojené tv. S49 rozdělení "c"</t>
  </si>
  <si>
    <t>410075476</t>
  </si>
  <si>
    <t>169</t>
  </si>
  <si>
    <t>5906125080</t>
  </si>
  <si>
    <t>Montáž kolejového roštu na úložišti pražce dřevěné nevystrojené tv. S49 rozdělení "d"</t>
  </si>
  <si>
    <t>1266868473</t>
  </si>
  <si>
    <t>170</t>
  </si>
  <si>
    <t>5906125090</t>
  </si>
  <si>
    <t>Montáž kolejového roštu na úložišti pražce dřevěné nevystrojené tv. S49 rozdělení "u"</t>
  </si>
  <si>
    <t>445060265</t>
  </si>
  <si>
    <t>171</t>
  </si>
  <si>
    <t>5906125210</t>
  </si>
  <si>
    <t>Montáž kolejového roštu na úložišti pražce betonové nevystrojené tv. UIC60 rozdělení "c"</t>
  </si>
  <si>
    <t>-1575767560</t>
  </si>
  <si>
    <t>172</t>
  </si>
  <si>
    <t>5906125230</t>
  </si>
  <si>
    <t>Montáž kolejového roštu na úložišti pražce betonové nevystrojené tv. UIC60 rozdělení "u"</t>
  </si>
  <si>
    <t>2047443812</t>
  </si>
  <si>
    <t>173</t>
  </si>
  <si>
    <t>5906125240</t>
  </si>
  <si>
    <t>Montáž kolejového roštu na úložišti pražce betonové nevystrojené tv. R65 rozdělení "c"</t>
  </si>
  <si>
    <t>-258414072</t>
  </si>
  <si>
    <t>174</t>
  </si>
  <si>
    <t>5906125250</t>
  </si>
  <si>
    <t>Montáž kolejového roštu na úložišti pražce betonové nevystrojené tv. R65 rozdělení "d"</t>
  </si>
  <si>
    <t>289400713</t>
  </si>
  <si>
    <t>175</t>
  </si>
  <si>
    <t>5906125260</t>
  </si>
  <si>
    <t>Montáž kolejového roštu na úložišti pražce betonové nevystrojené tv. S49 rozdělení "c"</t>
  </si>
  <si>
    <t>1611764756</t>
  </si>
  <si>
    <t>176</t>
  </si>
  <si>
    <t>5906125270</t>
  </si>
  <si>
    <t>Montáž kolejového roštu na úložišti pražce betonové nevystrojené tv. S49 rozdělení "d"</t>
  </si>
  <si>
    <t>-328008481</t>
  </si>
  <si>
    <t>177</t>
  </si>
  <si>
    <t>5906125280</t>
  </si>
  <si>
    <t>Montáž kolejového roštu na úložišti pražce betonové nevystrojené tv. S49 rozdělení "u"</t>
  </si>
  <si>
    <t>-1476296745</t>
  </si>
  <si>
    <t>178</t>
  </si>
  <si>
    <t>5906125310</t>
  </si>
  <si>
    <t>Montáž kolejového roštu na úložišti pražce betonové vystrojené tv. UIC60 rozdělení "c"</t>
  </si>
  <si>
    <t>-396046721</t>
  </si>
  <si>
    <t>179</t>
  </si>
  <si>
    <t>5906125330</t>
  </si>
  <si>
    <t>Montáž kolejového roštu na úložišti pražce betonové vystrojené tv. UIC60 rozdělení "u"</t>
  </si>
  <si>
    <t>-1117460285</t>
  </si>
  <si>
    <t>180</t>
  </si>
  <si>
    <t>5906125340</t>
  </si>
  <si>
    <t>Montáž kolejového roštu na úložišti pražce betonové vystrojené tv. R65 rozdělení "c"</t>
  </si>
  <si>
    <t>-161092153</t>
  </si>
  <si>
    <t>181</t>
  </si>
  <si>
    <t>5906125350</t>
  </si>
  <si>
    <t>Montáž kolejového roštu na úložišti pražce betonové vystrojené tv. R65 rozdělení "d"</t>
  </si>
  <si>
    <t>1908379207</t>
  </si>
  <si>
    <t>182</t>
  </si>
  <si>
    <t>5906125360</t>
  </si>
  <si>
    <t>Montáž kolejového roštu na úložišti pražce betonové vystrojené tv. S49 rozdělení "c"</t>
  </si>
  <si>
    <t>1788289290</t>
  </si>
  <si>
    <t>183</t>
  </si>
  <si>
    <t>5906125370</t>
  </si>
  <si>
    <t>Montáž kolejového roštu na úložišti pražce betonové vystrojené tv. S49 rozdělení"d"</t>
  </si>
  <si>
    <t>-980591991</t>
  </si>
  <si>
    <t>184</t>
  </si>
  <si>
    <t>5906125380</t>
  </si>
  <si>
    <t>Montáž kolejového roštu na úložišti pražce betonové vystrojené tv. S49 rozdělení "u"</t>
  </si>
  <si>
    <t>518667477</t>
  </si>
  <si>
    <t>185</t>
  </si>
  <si>
    <t>5906130040</t>
  </si>
  <si>
    <t>Montáž kolejového roštu v ose koleje pražce dřevěné nevystrojené tv. R65 rozdělení"c"</t>
  </si>
  <si>
    <t>-321700028</t>
  </si>
  <si>
    <t>186</t>
  </si>
  <si>
    <t>5906130050</t>
  </si>
  <si>
    <t>Montáž kolejového roštu v ose koleje pražce dřevěné nevystrojené tv. R65 rozdělení "d"</t>
  </si>
  <si>
    <t>-880650212</t>
  </si>
  <si>
    <t>187</t>
  </si>
  <si>
    <t>5906130060</t>
  </si>
  <si>
    <t>Montáž kolejového roštu v ose koleje pražce dřevěné nevystrojené tv. R65 rozdělení "u"</t>
  </si>
  <si>
    <t>135845952</t>
  </si>
  <si>
    <t>188</t>
  </si>
  <si>
    <t>5906130070</t>
  </si>
  <si>
    <t>Montáž kolejového roštu v ose koleje pražce dřevěné nevystrojené tv. S49 rozdělení "c"</t>
  </si>
  <si>
    <t>1526126950</t>
  </si>
  <si>
    <t>189</t>
  </si>
  <si>
    <t>5906130080</t>
  </si>
  <si>
    <t>Montáž kolejového roštu v ose koleje pražce dřevěné nevystrojené tv. S49 rozdělení "d"</t>
  </si>
  <si>
    <t>1462208775</t>
  </si>
  <si>
    <t>190</t>
  </si>
  <si>
    <t>5906130090</t>
  </si>
  <si>
    <t>Montáž kolejového roštu v ose koleje pražce dřevěné nevystrojené tv. S49 rozdělení "u"</t>
  </si>
  <si>
    <t>-1553092462</t>
  </si>
  <si>
    <t>191</t>
  </si>
  <si>
    <t>5906130350</t>
  </si>
  <si>
    <t>Montáž kolejového roštu v ose koleje pražce betonové vystrojené tv. R65 rozdělení "c"</t>
  </si>
  <si>
    <t>-8880073</t>
  </si>
  <si>
    <t>192</t>
  </si>
  <si>
    <t>5906130360</t>
  </si>
  <si>
    <t>Montáž kolejového roštu v ose koleje pražce betonové vystrojené tv. R65 rozdělení "d"</t>
  </si>
  <si>
    <t>638367355</t>
  </si>
  <si>
    <t>193</t>
  </si>
  <si>
    <t>5906130370</t>
  </si>
  <si>
    <t>Montáž kolejového roštu v ose koleje pražce betonové vystrojené tv. R65 rozdělení "u"</t>
  </si>
  <si>
    <t>1490057005</t>
  </si>
  <si>
    <t>194</t>
  </si>
  <si>
    <t>5906130380</t>
  </si>
  <si>
    <t>Montáž kolejového roštu v ose koleje pražce betonové vystrojené tv. S49 rozdělení "c"</t>
  </si>
  <si>
    <t>710560131</t>
  </si>
  <si>
    <t>195</t>
  </si>
  <si>
    <t>5906130390</t>
  </si>
  <si>
    <t>Montáž kolejového roštu v ose koleje pražce betonové vystrojené tv. S49 rozdělení "d"</t>
  </si>
  <si>
    <t>-1665562713</t>
  </si>
  <si>
    <t>196</t>
  </si>
  <si>
    <t>5906130400</t>
  </si>
  <si>
    <t>Montáž kolejového roštu v ose koleje pražce betonové vystrojené tv. S49 rozdělení "u"</t>
  </si>
  <si>
    <t>197363010</t>
  </si>
  <si>
    <t>197</t>
  </si>
  <si>
    <t>5906135010</t>
  </si>
  <si>
    <t>Demontáž kolejového roštu koleje na úložišti pražce dřevěné tv. UIC60 rozdělení "c"</t>
  </si>
  <si>
    <t>-2126811925</t>
  </si>
  <si>
    <t>198</t>
  </si>
  <si>
    <t>5906135020</t>
  </si>
  <si>
    <t>Demontáž kolejového roštu koleje na úložišti pražce dřevěné tv. UIC60 rozdělení "d"</t>
  </si>
  <si>
    <t>-791530074</t>
  </si>
  <si>
    <t>199</t>
  </si>
  <si>
    <t>5906135030</t>
  </si>
  <si>
    <t>Demontáž kolejového roštu koleje na úložišti pražce dřevěné tv. UIC60 rozdělení "u"</t>
  </si>
  <si>
    <t>1415704320</t>
  </si>
  <si>
    <t>200</t>
  </si>
  <si>
    <t>5906135040</t>
  </si>
  <si>
    <t>Demontáž kolejového roštu koleje na úložišti pražce dřevěné tv. R65 rozdělení"c"</t>
  </si>
  <si>
    <t>121064548</t>
  </si>
  <si>
    <t>201</t>
  </si>
  <si>
    <t>5906135050</t>
  </si>
  <si>
    <t>Demontáž kolejového roštu koleje na úložišti pražce dřevěné tv. R65 rozdělení "d"</t>
  </si>
  <si>
    <t>556308054</t>
  </si>
  <si>
    <t>202</t>
  </si>
  <si>
    <t>5906135055</t>
  </si>
  <si>
    <t>Demontáž kolejového roštu koleje na úložišti pražce dřevěné tv. R65 rozdělení "u"</t>
  </si>
  <si>
    <t>1039199666</t>
  </si>
  <si>
    <t>203</t>
  </si>
  <si>
    <t>5906135060</t>
  </si>
  <si>
    <t>Demontáž kolejového roštu koleje na úložišti pražce dřevěné tv. R65 rozdělení "e"</t>
  </si>
  <si>
    <t>368037700</t>
  </si>
  <si>
    <t>204</t>
  </si>
  <si>
    <t>5906135070</t>
  </si>
  <si>
    <t>Demontáž kolejového roštu koleje na úložišti pražce dřevěné tv. S49 rozdělení "c"</t>
  </si>
  <si>
    <t>438419656</t>
  </si>
  <si>
    <t>205</t>
  </si>
  <si>
    <t>5906135080</t>
  </si>
  <si>
    <t>Demontáž kolejového roštu koleje na úložišti pražce dřevěné tv. S49 rozdělení "d"</t>
  </si>
  <si>
    <t>-1948231650</t>
  </si>
  <si>
    <t>206</t>
  </si>
  <si>
    <t>5906135090</t>
  </si>
  <si>
    <t>Demontáž kolejového roštu koleje na úložišti pražce dřevěné tv. S49 rozdělení "u"</t>
  </si>
  <si>
    <t>-1292827891</t>
  </si>
  <si>
    <t>207</t>
  </si>
  <si>
    <t>5906135100</t>
  </si>
  <si>
    <t>Demontáž kolejového roštu koleje na úložišti pražce dřevěné tv. T nebo A rozdělení "c"</t>
  </si>
  <si>
    <t>627276062</t>
  </si>
  <si>
    <t>208</t>
  </si>
  <si>
    <t>5906135110</t>
  </si>
  <si>
    <t>Demontáž kolejového roštu koleje na úložišti pražce dřevěné tv. T nebo A rozdělení "d"</t>
  </si>
  <si>
    <t>463089231</t>
  </si>
  <si>
    <t>209</t>
  </si>
  <si>
    <t>5906135130</t>
  </si>
  <si>
    <t>Demontáž kolejového roštu koleje na úložišti pražce betonové tv. UIC60 "c"</t>
  </si>
  <si>
    <t>1668158283</t>
  </si>
  <si>
    <t>210</t>
  </si>
  <si>
    <t>5906135140</t>
  </si>
  <si>
    <t>Demontáž kolejového roštu koleje na úložišti pražce betonové tv. UIC60 "d"</t>
  </si>
  <si>
    <t>1594869141</t>
  </si>
  <si>
    <t>211</t>
  </si>
  <si>
    <t>5906135150</t>
  </si>
  <si>
    <t>Demontáž kolejového roštu koleje na úložišti pražce betonové tv. UIC60 "u"</t>
  </si>
  <si>
    <t>235674672</t>
  </si>
  <si>
    <t>212</t>
  </si>
  <si>
    <t>5906135160</t>
  </si>
  <si>
    <t>Demontáž kolejového roštu koleje na úložišti pražce betonové tv. R65 rozdělení"c"</t>
  </si>
  <si>
    <t>-2068838183</t>
  </si>
  <si>
    <t>213</t>
  </si>
  <si>
    <t>5906135170</t>
  </si>
  <si>
    <t>Demontáž kolejového roštu koleje na úložišti pražce betonové tv. R65 rozdělení "d"</t>
  </si>
  <si>
    <t>-1693249209</t>
  </si>
  <si>
    <t>214</t>
  </si>
  <si>
    <t>5906135175</t>
  </si>
  <si>
    <t>Demontáž kolejového roštu koleje na úložišti pražce betonové tv. R65 rozdělení "u"</t>
  </si>
  <si>
    <t>781369274</t>
  </si>
  <si>
    <t>215</t>
  </si>
  <si>
    <t>5906135180</t>
  </si>
  <si>
    <t>Demontáž kolejového roštu koleje na úložišti pražce betonové tv. R65 rozdělení "e"</t>
  </si>
  <si>
    <t>-1325375810</t>
  </si>
  <si>
    <t>216</t>
  </si>
  <si>
    <t>5906135190</t>
  </si>
  <si>
    <t>Demontáž kolejového roštu koleje na úložišti pražce betonové tv. S49 "c"</t>
  </si>
  <si>
    <t>-1567232153</t>
  </si>
  <si>
    <t>217</t>
  </si>
  <si>
    <t>5906135200</t>
  </si>
  <si>
    <t>Demontáž kolejového roštu koleje na úložišti pražce betonové tv. S49 "d"</t>
  </si>
  <si>
    <t>-2017294341</t>
  </si>
  <si>
    <t>218</t>
  </si>
  <si>
    <t>5906135210</t>
  </si>
  <si>
    <t>Demontáž kolejového roštu koleje na úložišti pražce betonové tv. S49 "u"</t>
  </si>
  <si>
    <t>1060652195</t>
  </si>
  <si>
    <t>219</t>
  </si>
  <si>
    <t>5906135220</t>
  </si>
  <si>
    <t>Demontáž kolejového roštu koleje na úložišti pražce betonové tv. T nebo A rozdělení "c"</t>
  </si>
  <si>
    <t>1197105415</t>
  </si>
  <si>
    <t>220</t>
  </si>
  <si>
    <t>5906135230</t>
  </si>
  <si>
    <t>Demontáž kolejového roštu koleje na úložišti pražce betonové tv. T nebo A rozdělení "d"</t>
  </si>
  <si>
    <t>-842184670</t>
  </si>
  <si>
    <t>221</t>
  </si>
  <si>
    <t>5906140010</t>
  </si>
  <si>
    <t>Demontáž kolejového roštu koleje v ose koleje pražce dřevěné tv. UIC60 rozdělení "c"</t>
  </si>
  <si>
    <t>-906318504</t>
  </si>
  <si>
    <t>222</t>
  </si>
  <si>
    <t>5906140020</t>
  </si>
  <si>
    <t>Demontáž kolejového roštu koleje v ose koleje pražce dřevěné tv. UIC60 rozdělení "d"</t>
  </si>
  <si>
    <t>1920514250</t>
  </si>
  <si>
    <t>223</t>
  </si>
  <si>
    <t>5906140030</t>
  </si>
  <si>
    <t>Demontáž kolejového roštu koleje v ose koleje pražce dřevěné tv. UIC60 rozdělení "u"</t>
  </si>
  <si>
    <t>-1599355480</t>
  </si>
  <si>
    <t>224</t>
  </si>
  <si>
    <t>5906140040</t>
  </si>
  <si>
    <t>Demontáž kolejového roštu koleje v ose koleje pražce dřevěné tv. R65 rozdělení"c"</t>
  </si>
  <si>
    <t>2088587509</t>
  </si>
  <si>
    <t>225</t>
  </si>
  <si>
    <t>5906140050</t>
  </si>
  <si>
    <t>Demontáž kolejového roštu koleje v ose koleje pražce dřevěné tv. R65 rozdělení "d"</t>
  </si>
  <si>
    <t>-1494069667</t>
  </si>
  <si>
    <t>226</t>
  </si>
  <si>
    <t>5906140055</t>
  </si>
  <si>
    <t>Demontáž kolejového roštu koleje v ose koleje pražce dřevěné tv. R65 rozdělení "u"</t>
  </si>
  <si>
    <t>-1510723892</t>
  </si>
  <si>
    <t>227</t>
  </si>
  <si>
    <t>5906140060</t>
  </si>
  <si>
    <t>Demontáž kolejového roštu koleje v ose koleje pražce dřevěné tv. R65 rozdělení "e"</t>
  </si>
  <si>
    <t>-115010533</t>
  </si>
  <si>
    <t>228</t>
  </si>
  <si>
    <t>5906140070</t>
  </si>
  <si>
    <t>Demontáž kolejového roštu koleje v ose koleje pražce dřevěné tv. S49 rozdělení "c"</t>
  </si>
  <si>
    <t>867295052</t>
  </si>
  <si>
    <t>229</t>
  </si>
  <si>
    <t>5906140080</t>
  </si>
  <si>
    <t>Demontáž kolejového roštu koleje v ose koleje pražce dřevěné tv. S49 rozdělení "d"</t>
  </si>
  <si>
    <t>-491970775</t>
  </si>
  <si>
    <t>230</t>
  </si>
  <si>
    <t>5906140090</t>
  </si>
  <si>
    <t>Demontáž kolejového roštu koleje v ose koleje pražce dřevěné tv. S49 rozdělení "u"</t>
  </si>
  <si>
    <t>1521608141</t>
  </si>
  <si>
    <t>231</t>
  </si>
  <si>
    <t>5906140100</t>
  </si>
  <si>
    <t>Demontáž kolejového roštu koleje v ose koleje pražce dřevěné tv. T rozdělení "c"</t>
  </si>
  <si>
    <t>-1604908155</t>
  </si>
  <si>
    <t>232</t>
  </si>
  <si>
    <t>5906140105</t>
  </si>
  <si>
    <t>Demontáž kolejového roštu koleje v ose koleje pražce dřevěné tv. T rozdělení "d"</t>
  </si>
  <si>
    <t>-673569862</t>
  </si>
  <si>
    <t>233</t>
  </si>
  <si>
    <t>5906140110</t>
  </si>
  <si>
    <t>Demontáž kolejového roštu koleje v ose koleje pražce dřevěné tv. A rozdělení "c"</t>
  </si>
  <si>
    <t>-1490419632</t>
  </si>
  <si>
    <t>234</t>
  </si>
  <si>
    <t>5906140120</t>
  </si>
  <si>
    <t>Demontáž kolejového roštu koleje v ose koleje pražce dřevěné tv. A rozdělení "d"</t>
  </si>
  <si>
    <t>270653126</t>
  </si>
  <si>
    <t>235</t>
  </si>
  <si>
    <t>5906140130</t>
  </si>
  <si>
    <t>Demontáž kolejového roštu koleje v ose koleje pražce betonové tv. UIC60 rozdělení "c"</t>
  </si>
  <si>
    <t>1708188739</t>
  </si>
  <si>
    <t>236</t>
  </si>
  <si>
    <t>5906140140</t>
  </si>
  <si>
    <t>Demontáž kolejového roštu koleje v ose koleje pražce betonové tv. UIC60 rozdělení "d"</t>
  </si>
  <si>
    <t>-1955727233</t>
  </si>
  <si>
    <t>237</t>
  </si>
  <si>
    <t>5906140150</t>
  </si>
  <si>
    <t>Demontáž kolejového roštu koleje v ose koleje pražce betonové tv. UIC60 rozdělení "u"</t>
  </si>
  <si>
    <t>-283689392</t>
  </si>
  <si>
    <t>238</t>
  </si>
  <si>
    <t>5906140160</t>
  </si>
  <si>
    <t>Demontáž kolejového roštu koleje v ose koleje pražce betonové tv. R65 rozdělení "c"</t>
  </si>
  <si>
    <t>665301225</t>
  </si>
  <si>
    <t>239</t>
  </si>
  <si>
    <t>5906140170</t>
  </si>
  <si>
    <t>Demontáž kolejového roštu koleje v ose koleje pražce betonové tv. R65 rozdělení "d"</t>
  </si>
  <si>
    <t>1100057406</t>
  </si>
  <si>
    <t>240</t>
  </si>
  <si>
    <t>5906140175</t>
  </si>
  <si>
    <t>Demontáž kolejového roštu koleje v ose koleje pražce betonové tv. R65 rozdělení "u"</t>
  </si>
  <si>
    <t>-280360370</t>
  </si>
  <si>
    <t>241</t>
  </si>
  <si>
    <t>5906140180</t>
  </si>
  <si>
    <t>Demontáž kolejového roštu koleje v ose koleje pražce betonové tv. R65 rozdělení "e"</t>
  </si>
  <si>
    <t>-1583098337</t>
  </si>
  <si>
    <t>242</t>
  </si>
  <si>
    <t>5906140190</t>
  </si>
  <si>
    <t>Demontáž kolejového roštu koleje v ose koleje pražce betonové tv. S49 rozdělení "c"</t>
  </si>
  <si>
    <t>1650900881</t>
  </si>
  <si>
    <t>243</t>
  </si>
  <si>
    <t>5906140200</t>
  </si>
  <si>
    <t>Demontáž kolejového roštu koleje v ose koleje pražce betonové tv. S49 rozdělení "d"</t>
  </si>
  <si>
    <t>-1664291540</t>
  </si>
  <si>
    <t>244</t>
  </si>
  <si>
    <t>5906140210</t>
  </si>
  <si>
    <t>Demontáž kolejového roštu koleje v ose koleje pražce betonové tv. S49 rozdělení "u"</t>
  </si>
  <si>
    <t>-120984833</t>
  </si>
  <si>
    <t>245</t>
  </si>
  <si>
    <t>5906140235</t>
  </si>
  <si>
    <t>Demontáž kolejového roštu koleje v ose koleje pražce betonové tv. T rozdělení "c"</t>
  </si>
  <si>
    <t>1168017184</t>
  </si>
  <si>
    <t>246</t>
  </si>
  <si>
    <t>5906140240</t>
  </si>
  <si>
    <t>Demontáž kolejového roštu koleje v ose koleje pražce betonové tv. T rozdělení "d"</t>
  </si>
  <si>
    <t>419538969</t>
  </si>
  <si>
    <t>247</t>
  </si>
  <si>
    <t>5906140243</t>
  </si>
  <si>
    <t>Demontáž kolejového roštu koleje v ose koleje pražce betonové tv. A rozdělení "c"</t>
  </si>
  <si>
    <t>-374025813</t>
  </si>
  <si>
    <t>248</t>
  </si>
  <si>
    <t>5906140247</t>
  </si>
  <si>
    <t>Demontáž kolejového roštu koleje v ose koleje pražce betonové tv. A rozdělení "d"</t>
  </si>
  <si>
    <t>-1095733418</t>
  </si>
  <si>
    <t>249</t>
  </si>
  <si>
    <t>5907010010</t>
  </si>
  <si>
    <t>Výměna LISŮ tv. UIC60 rozdělení "d"</t>
  </si>
  <si>
    <t>-1866834537</t>
  </si>
  <si>
    <t>250</t>
  </si>
  <si>
    <t>5907010020</t>
  </si>
  <si>
    <t>Výměna LISŮ tv. UIC60 rozdělení "u"</t>
  </si>
  <si>
    <t>-1003501361</t>
  </si>
  <si>
    <t>251</t>
  </si>
  <si>
    <t>5907010030</t>
  </si>
  <si>
    <t>Výměna LISŮ tv. R65 rozdělení "c"</t>
  </si>
  <si>
    <t>-192208826</t>
  </si>
  <si>
    <t>252</t>
  </si>
  <si>
    <t>5907010040</t>
  </si>
  <si>
    <t>Výměna LISŮ tv. R65 rozdělení "d"</t>
  </si>
  <si>
    <t>1391989651</t>
  </si>
  <si>
    <t>253</t>
  </si>
  <si>
    <t>5907010050</t>
  </si>
  <si>
    <t>Výměna LISŮ tv. R65 rozdělení "u"</t>
  </si>
  <si>
    <t>1598728159</t>
  </si>
  <si>
    <t>254</t>
  </si>
  <si>
    <t>5907010060</t>
  </si>
  <si>
    <t>Výměna LISŮ tv. R65 rozdělení "e"</t>
  </si>
  <si>
    <t>-1835040792</t>
  </si>
  <si>
    <t>255</t>
  </si>
  <si>
    <t>5907010070</t>
  </si>
  <si>
    <t>Výměna LISŮ tv. S49 rozdělení "c"</t>
  </si>
  <si>
    <t>-1013130778</t>
  </si>
  <si>
    <t>256</t>
  </si>
  <si>
    <t>5907010080</t>
  </si>
  <si>
    <t>Výměna LISŮ tv. S49 rozdělení "d"</t>
  </si>
  <si>
    <t>1077952495</t>
  </si>
  <si>
    <t>257</t>
  </si>
  <si>
    <t>5907010090</t>
  </si>
  <si>
    <t>Výměna LISŮ tv. S49 rozdělení "u"</t>
  </si>
  <si>
    <t>371245508</t>
  </si>
  <si>
    <t>258</t>
  </si>
  <si>
    <t>5907010095</t>
  </si>
  <si>
    <t>Výměna LISŮ tv. S49 rozdělení "e"</t>
  </si>
  <si>
    <t>-1199061293</t>
  </si>
  <si>
    <t>259</t>
  </si>
  <si>
    <t>5907015005</t>
  </si>
  <si>
    <t>Ojedinělá výměna kolejnic stávající upevnění tv. UIC60 rozdělení "d"</t>
  </si>
  <si>
    <t>753250238</t>
  </si>
  <si>
    <t>260</t>
  </si>
  <si>
    <t>5907015010</t>
  </si>
  <si>
    <t>Ojedinělá výměna kolejnic stávající upevnění tv. UIC60 rozdělení "u"</t>
  </si>
  <si>
    <t>-2086715826</t>
  </si>
  <si>
    <t>261</t>
  </si>
  <si>
    <t>5907015015</t>
  </si>
  <si>
    <t>Ojedinělá výměna kolejnic stávající upevnění tv. R65 rozdělení "c"</t>
  </si>
  <si>
    <t>-975485035</t>
  </si>
  <si>
    <t>262</t>
  </si>
  <si>
    <t>5907015020</t>
  </si>
  <si>
    <t>Ojedinělá výměna kolejnic stávající upevnění tv. R65 rozdělení "d"</t>
  </si>
  <si>
    <t>-249437908</t>
  </si>
  <si>
    <t>263</t>
  </si>
  <si>
    <t>5907015025</t>
  </si>
  <si>
    <t>Ojedinělá výměna kolejnic stávající upevnění tv. R65 rozdělení "u"</t>
  </si>
  <si>
    <t>759562346</t>
  </si>
  <si>
    <t>264</t>
  </si>
  <si>
    <t>5907015030</t>
  </si>
  <si>
    <t>Ojedinělá výměna kolejnic stávající upevnění tv. R65 rozdělení "e"</t>
  </si>
  <si>
    <t>2107673586</t>
  </si>
  <si>
    <t>265</t>
  </si>
  <si>
    <t>5907015035</t>
  </si>
  <si>
    <t>Ojedinělá výměna kolejnic stávající upevnění tv. S49 rozdělení "c"</t>
  </si>
  <si>
    <t>1398685541</t>
  </si>
  <si>
    <t>266</t>
  </si>
  <si>
    <t>5907015040</t>
  </si>
  <si>
    <t>Ojedinělá výměna kolejnic stávající upevnění tv. S49 rozdělení "d"</t>
  </si>
  <si>
    <t>108184739</t>
  </si>
  <si>
    <t>267</t>
  </si>
  <si>
    <t>5907015045</t>
  </si>
  <si>
    <t>Ojedinělá výměna kolejnic stávající upevnění tv. S49 rozdělení "u"</t>
  </si>
  <si>
    <t>-263940264</t>
  </si>
  <si>
    <t>268</t>
  </si>
  <si>
    <t>5907015047</t>
  </si>
  <si>
    <t>Ojedinělá výměna kolejnic stávající upevnění tv. S49 rozdělení "e"</t>
  </si>
  <si>
    <t>278230681</t>
  </si>
  <si>
    <t>269</t>
  </si>
  <si>
    <t>5907015160</t>
  </si>
  <si>
    <t>Ojedinělá výměna kolejnic současně s výměnou kompletů tv. UIC60 rozdělení "u"</t>
  </si>
  <si>
    <t>2048929655</t>
  </si>
  <si>
    <t>270</t>
  </si>
  <si>
    <t>5907015165</t>
  </si>
  <si>
    <t>Ojedinělá výměna kolejnic současně s výměnou kompletů tv. R65 rozdělení "c"</t>
  </si>
  <si>
    <t>106746237</t>
  </si>
  <si>
    <t>271</t>
  </si>
  <si>
    <t>5907015170</t>
  </si>
  <si>
    <t>Ojedinělá výměna kolejnic současně s výměnou kompletů tv. R65 rozdělení "d"</t>
  </si>
  <si>
    <t>1578515247</t>
  </si>
  <si>
    <t>272</t>
  </si>
  <si>
    <t>5907015180</t>
  </si>
  <si>
    <t>Ojedinělá výměna kolejnic současně s výměnou kompletů tv. R65 rozdělení "e"</t>
  </si>
  <si>
    <t>2037711228</t>
  </si>
  <si>
    <t>273</t>
  </si>
  <si>
    <t>5907015185</t>
  </si>
  <si>
    <t>Ojedinělá výměna kolejnic současně s výměnou kompletů tv. S49 rozdělení "c"</t>
  </si>
  <si>
    <t>1322052347</t>
  </si>
  <si>
    <t>274</t>
  </si>
  <si>
    <t>5907015190</t>
  </si>
  <si>
    <t>Ojedinělá výměna kolejnic současně s výměnou kompletů tv. S49 rozdělení "d"</t>
  </si>
  <si>
    <t>-534784039</t>
  </si>
  <si>
    <t>275</t>
  </si>
  <si>
    <t>5907015195</t>
  </si>
  <si>
    <t>Ojedinělá výměna kolejnic současně s výměnou kompletů tv. S49 rozdělení "u"</t>
  </si>
  <si>
    <t>-469605891</t>
  </si>
  <si>
    <t>276</t>
  </si>
  <si>
    <t>5907015380</t>
  </si>
  <si>
    <t>Ojedinělá výměna kolejnic současně s výměnou kompletů a pryžové podložky tv. UIC60 rozdělení "d"</t>
  </si>
  <si>
    <t>-509594881</t>
  </si>
  <si>
    <t>277</t>
  </si>
  <si>
    <t>5907015385</t>
  </si>
  <si>
    <t>Ojedinělá výměna kolejnic současně s výměnou kompletů a pryžové podložky tv. UIC60 rozdělení "u"</t>
  </si>
  <si>
    <t>-1619109716</t>
  </si>
  <si>
    <t>278</t>
  </si>
  <si>
    <t>5907015390</t>
  </si>
  <si>
    <t>Ojedinělá výměna kolejnic současně s výměnou kompletů a pryžové podložky tv. R65 rozdělení "c"</t>
  </si>
  <si>
    <t>-1983268763</t>
  </si>
  <si>
    <t>279</t>
  </si>
  <si>
    <t>5907015395</t>
  </si>
  <si>
    <t>Ojedinělá výměna kolejnic současně s výměnou kompletů a pryžové podložky tv. R65 rozdělení "d"</t>
  </si>
  <si>
    <t>114023663</t>
  </si>
  <si>
    <t>280</t>
  </si>
  <si>
    <t>5907015400</t>
  </si>
  <si>
    <t>Ojedinělá výměna kolejnic současně s výměnou kompletů a pryžové podložky tv. R65 rozdělení "u"</t>
  </si>
  <si>
    <t>-809604609</t>
  </si>
  <si>
    <t>281</t>
  </si>
  <si>
    <t>5907015405</t>
  </si>
  <si>
    <t>Ojedinělá výměna kolejnic současně s výměnou kompletů a pryžové podložky tv. R65 rozdělení "e"</t>
  </si>
  <si>
    <t>1801118299</t>
  </si>
  <si>
    <t>282</t>
  </si>
  <si>
    <t>5907015410</t>
  </si>
  <si>
    <t>Ojedinělá výměna kolejnic současně s výměnou kompletů a pryžové podložky tv. S49 rozdělení "c"</t>
  </si>
  <si>
    <t>1554808496</t>
  </si>
  <si>
    <t>283</t>
  </si>
  <si>
    <t>5907015415</t>
  </si>
  <si>
    <t>Ojedinělá výměna kolejnic současně s výměnou kompletů a pryžové podložky tv. S49 rozdělení "d"</t>
  </si>
  <si>
    <t>535176970</t>
  </si>
  <si>
    <t>284</t>
  </si>
  <si>
    <t>5907015420</t>
  </si>
  <si>
    <t>Ojedinělá výměna kolejnic současně s výměnou kompletů a pryžové podložky tv. S49 rozdělení "u"</t>
  </si>
  <si>
    <t>598372395</t>
  </si>
  <si>
    <t>285</t>
  </si>
  <si>
    <t>5907015422</t>
  </si>
  <si>
    <t>Ojedinělá výměna kolejnic současně s výměnou kompletů a pryžové podložky tv. S49 rozdělení "e"</t>
  </si>
  <si>
    <t>874365019</t>
  </si>
  <si>
    <t>286</t>
  </si>
  <si>
    <t>5907015460</t>
  </si>
  <si>
    <t>Ojedinělá výměna kolejnic současně s výměnou pryžové podložky tv. UIC60 rozdělení "u"</t>
  </si>
  <si>
    <t>-421546926</t>
  </si>
  <si>
    <t>287</t>
  </si>
  <si>
    <t>5907015465</t>
  </si>
  <si>
    <t>Ojedinělá výměna kolejnic současně s výměnou pryžové podložky tv. R65 rozdělení "c"</t>
  </si>
  <si>
    <t>852354418</t>
  </si>
  <si>
    <t>288</t>
  </si>
  <si>
    <t>5907015470</t>
  </si>
  <si>
    <t>Ojedinělá výměna kolejnic současně s výměnou pryžové podložky tv. R65 rozdělení "d"</t>
  </si>
  <si>
    <t>-1313172329</t>
  </si>
  <si>
    <t>289</t>
  </si>
  <si>
    <t>5907015480</t>
  </si>
  <si>
    <t>Ojedinělá výměna kolejnic současně s výměnou pryžové podložky tv. R65 rozdělení "e"</t>
  </si>
  <si>
    <t>-360277415</t>
  </si>
  <si>
    <t>290</t>
  </si>
  <si>
    <t>5907015485</t>
  </si>
  <si>
    <t>Ojedinělá výměna kolejnic současně s výměnou pryžové podložky tv. S49 rozdělení "c"</t>
  </si>
  <si>
    <t>-132307716</t>
  </si>
  <si>
    <t>291</t>
  </si>
  <si>
    <t>5907015490</t>
  </si>
  <si>
    <t>Ojedinělá výměna kolejnic současně s výměnou pryžové podložky tv. S49 rozdělení "d"</t>
  </si>
  <si>
    <t>-1243868835</t>
  </si>
  <si>
    <t>292</t>
  </si>
  <si>
    <t>5907015495</t>
  </si>
  <si>
    <t>Ojedinělá výměna kolejnic současně s výměnou pryžové podložky tv. S49 rozdělení "u"</t>
  </si>
  <si>
    <t>-984671504</t>
  </si>
  <si>
    <t>293</t>
  </si>
  <si>
    <t>5907020005</t>
  </si>
  <si>
    <t>Souvislá výměna kolejnic stávající upevnění tv. UIC60 rozdělení "d"</t>
  </si>
  <si>
    <t>156102575</t>
  </si>
  <si>
    <t>294</t>
  </si>
  <si>
    <t>5907020010</t>
  </si>
  <si>
    <t>Souvislá výměna kolejnic stávající upevnění tv. UIC60 rozdělení "u"</t>
  </si>
  <si>
    <t>819695943</t>
  </si>
  <si>
    <t>295</t>
  </si>
  <si>
    <t>5907020015</t>
  </si>
  <si>
    <t>Souvislá výměna kolejnic stávající upevnění tv. R65 rozdělení "c"</t>
  </si>
  <si>
    <t>-987709499</t>
  </si>
  <si>
    <t>296</t>
  </si>
  <si>
    <t>5907020020</t>
  </si>
  <si>
    <t>Souvislá výměna kolejnic stávající upevnění tv. R65 rozdělení "d"</t>
  </si>
  <si>
    <t>-1516439691</t>
  </si>
  <si>
    <t>297</t>
  </si>
  <si>
    <t>5907020025</t>
  </si>
  <si>
    <t>Souvislá výměna kolejnic stávající upevnění tv. R65 rozdělení "u"</t>
  </si>
  <si>
    <t>-1858071000</t>
  </si>
  <si>
    <t>298</t>
  </si>
  <si>
    <t>5907020030</t>
  </si>
  <si>
    <t>Souvislá výměna kolejnic stávající upevnění tv. R65 rozdělení "e"</t>
  </si>
  <si>
    <t>-1586327816</t>
  </si>
  <si>
    <t>299</t>
  </si>
  <si>
    <t>5907020035</t>
  </si>
  <si>
    <t>Souvislá výměna kolejnic stávající upevnění tv. S49 rozdělení "c"</t>
  </si>
  <si>
    <t>-110571658</t>
  </si>
  <si>
    <t>300</t>
  </si>
  <si>
    <t>5907020040</t>
  </si>
  <si>
    <t>Souvislá výměna kolejnic stávající upevnění tv. S49 rozdělení "d"</t>
  </si>
  <si>
    <t>1458141930</t>
  </si>
  <si>
    <t>301</t>
  </si>
  <si>
    <t>5907020045</t>
  </si>
  <si>
    <t>Souvislá výměna kolejnic stávající upevnění tv. S49 rozdělení "u"</t>
  </si>
  <si>
    <t>685032310</t>
  </si>
  <si>
    <t>302</t>
  </si>
  <si>
    <t>5907020160</t>
  </si>
  <si>
    <t>Souvislá výměna kolejnic současně s výměnou kompletů tv. UIC60 rozdělení "u"</t>
  </si>
  <si>
    <t>602648807</t>
  </si>
  <si>
    <t>303</t>
  </si>
  <si>
    <t>5907020165</t>
  </si>
  <si>
    <t>Souvislá výměna kolejnic současně s výměnou kompletů tv. R65 rozdělení "c"</t>
  </si>
  <si>
    <t>1889697533</t>
  </si>
  <si>
    <t>304</t>
  </si>
  <si>
    <t>5907020170</t>
  </si>
  <si>
    <t>Souvislá výměna kolejnic současně s výměnou kompletů tv. R65 rozdělení "d"</t>
  </si>
  <si>
    <t>2040545106</t>
  </si>
  <si>
    <t>305</t>
  </si>
  <si>
    <t>5907020180</t>
  </si>
  <si>
    <t>Souvislá výměna kolejnic současně s výměnou kompletů tv. R65 rozdělení "e"</t>
  </si>
  <si>
    <t>-106976486</t>
  </si>
  <si>
    <t>306</t>
  </si>
  <si>
    <t>5907020185</t>
  </si>
  <si>
    <t>Souvislá výměna kolejnic současně s výměnou kompletů tv. S49 rozdělení "c"</t>
  </si>
  <si>
    <t>-2040536851</t>
  </si>
  <si>
    <t>307</t>
  </si>
  <si>
    <t>5907020190</t>
  </si>
  <si>
    <t>Souvislá výměna kolejnic současně s výměnou kompletů tv. S49 rozdělení "d"</t>
  </si>
  <si>
    <t>-1185029050</t>
  </si>
  <si>
    <t>308</t>
  </si>
  <si>
    <t>5907020195</t>
  </si>
  <si>
    <t>Souvislá výměna kolejnic současně s výměnou kompletů tv. S49 rozdělení "u"</t>
  </si>
  <si>
    <t>-1336484358</t>
  </si>
  <si>
    <t>309</t>
  </si>
  <si>
    <t>5907020380</t>
  </si>
  <si>
    <t>Souvislá výměna kolejnic současně s výměnou kompletů a pryžové podložky tv. UIC60 rozdělení "d"</t>
  </si>
  <si>
    <t>629837314</t>
  </si>
  <si>
    <t>310</t>
  </si>
  <si>
    <t>5907020385</t>
  </si>
  <si>
    <t>Souvislá výměna kolejnic současně s výměnou kompletů a pryžové podložky tv. UIC60 rozdělení "u"</t>
  </si>
  <si>
    <t>-2145252930</t>
  </si>
  <si>
    <t>311</t>
  </si>
  <si>
    <t>5907020390</t>
  </si>
  <si>
    <t>Souvislá výměna kolejnic současně s výměnou kompletů a pryžové podložky tv. R65 rozdělení "c"</t>
  </si>
  <si>
    <t>-1157353997</t>
  </si>
  <si>
    <t>312</t>
  </si>
  <si>
    <t>5907020395</t>
  </si>
  <si>
    <t>Souvislá výměna kolejnic současně s výměnou kompletů a pryžové podložky tv. R65 rozdělení "d"</t>
  </si>
  <si>
    <t>-1032898646</t>
  </si>
  <si>
    <t>313</t>
  </si>
  <si>
    <t>5907020400</t>
  </si>
  <si>
    <t>Souvislá výměna kolejnic současně s výměnou kompletů a pryžové podložky tv. R65 rozdělení "u"</t>
  </si>
  <si>
    <t>1648382707</t>
  </si>
  <si>
    <t>314</t>
  </si>
  <si>
    <t>5907020405</t>
  </si>
  <si>
    <t>Souvislá výměna kolejnic současně s výměnou kompletů a pryžové podložky tv. R65 rozdělení "e"</t>
  </si>
  <si>
    <t>1617417989</t>
  </si>
  <si>
    <t>315</t>
  </si>
  <si>
    <t>5907020410</t>
  </si>
  <si>
    <t>Souvislá výměna kolejnic současně s výměnou kompletů a pryžové podložky tv. S49 rozdělení "c"</t>
  </si>
  <si>
    <t>-1679091390</t>
  </si>
  <si>
    <t>316</t>
  </si>
  <si>
    <t>5907020415</t>
  </si>
  <si>
    <t>Souvislá výměna kolejnic současně s výměnou kompletů a pryžové podložky tv. S49 rozdělení "d"</t>
  </si>
  <si>
    <t>1565304900</t>
  </si>
  <si>
    <t>317</t>
  </si>
  <si>
    <t>5907020420</t>
  </si>
  <si>
    <t>Souvislá výměna kolejnic současně s výměnou kompletů a pryžové podložky tv. S49 rozdělení "u"</t>
  </si>
  <si>
    <t>1580822721</t>
  </si>
  <si>
    <t>318</t>
  </si>
  <si>
    <t>5907020460</t>
  </si>
  <si>
    <t>Souvislá výměna kolejnic současně s výměnou pryžové podložky tv. UIC60 rozdělení "u"</t>
  </si>
  <si>
    <t>-1937193602</t>
  </si>
  <si>
    <t>319</t>
  </si>
  <si>
    <t>5907020465</t>
  </si>
  <si>
    <t>Souvislá výměna kolejnic současně s výměnou pryžové podložky tv. R65 rozdělení "c"</t>
  </si>
  <si>
    <t>-1526245858</t>
  </si>
  <si>
    <t>320</t>
  </si>
  <si>
    <t>5907020470</t>
  </si>
  <si>
    <t>Souvislá výměna kolejnic současně s výměnou pryžové podložky tv. R65 rozdělení "d"</t>
  </si>
  <si>
    <t>-659068278</t>
  </si>
  <si>
    <t>321</t>
  </si>
  <si>
    <t>5907020480</t>
  </si>
  <si>
    <t>Souvislá výměna kolejnic současně s výměnou pryžové podložky tv. R65 rozdělení "e"</t>
  </si>
  <si>
    <t>-603829625</t>
  </si>
  <si>
    <t>322</t>
  </si>
  <si>
    <t>5907020485</t>
  </si>
  <si>
    <t>Souvislá výměna kolejnic současně s výměnou pryžové podložky tv. S49 rozdělení "c"</t>
  </si>
  <si>
    <t>690446657</t>
  </si>
  <si>
    <t>323</t>
  </si>
  <si>
    <t>5907020490</t>
  </si>
  <si>
    <t>Souvislá výměna kolejnic současně s výměnou pryžové podložky tv. S49 rozdělení "d"</t>
  </si>
  <si>
    <t>-1361359066</t>
  </si>
  <si>
    <t>324</t>
  </si>
  <si>
    <t>5907020495</t>
  </si>
  <si>
    <t>Souvislá výměna kolejnic současně s výměnou pryžové podložky tv. S49 rozdělení "u"</t>
  </si>
  <si>
    <t>1941555082</t>
  </si>
  <si>
    <t>325</t>
  </si>
  <si>
    <t>5907025010</t>
  </si>
  <si>
    <t>Výměna kolejnicových pásů stávající upevnění tv. UIC60 rozdělení "u"</t>
  </si>
  <si>
    <t>153018801</t>
  </si>
  <si>
    <t>326</t>
  </si>
  <si>
    <t>5907025015</t>
  </si>
  <si>
    <t>Výměna kolejnicových pásů stávající upevnění tv. R65 rozdělení "c"</t>
  </si>
  <si>
    <t>1280349404</t>
  </si>
  <si>
    <t>327</t>
  </si>
  <si>
    <t>5907025020</t>
  </si>
  <si>
    <t>Výměna kolejnicových pásů stávající upevnění tv. R65 rozdělení "d"</t>
  </si>
  <si>
    <t>1838242452</t>
  </si>
  <si>
    <t>328</t>
  </si>
  <si>
    <t>5907025030</t>
  </si>
  <si>
    <t>Výměna kolejnicových pásů stávající upevnění tv. R65 rozdělení "e"</t>
  </si>
  <si>
    <t>-1234103893</t>
  </si>
  <si>
    <t>329</t>
  </si>
  <si>
    <t>5907025035</t>
  </si>
  <si>
    <t>Výměna kolejnicových pásů stávající upevnění tv. S49 rozdělení "c"</t>
  </si>
  <si>
    <t>1854664576</t>
  </si>
  <si>
    <t>330</t>
  </si>
  <si>
    <t>5907025040</t>
  </si>
  <si>
    <t>Výměna kolejnicových pásů stávající upevnění tv. S49 rozdělení "d"</t>
  </si>
  <si>
    <t>1199443703</t>
  </si>
  <si>
    <t>331</t>
  </si>
  <si>
    <t>5907025045</t>
  </si>
  <si>
    <t>Výměna kolejnicových pásů stávající upevnění tv. S49 rozdělení "u"</t>
  </si>
  <si>
    <t>1203406883</t>
  </si>
  <si>
    <t>332</t>
  </si>
  <si>
    <t>5907025385</t>
  </si>
  <si>
    <t>Výměna kolejnicových pásů současně s výměnou kompletů a pryžové podložky tv. UIC60 rozdělení "u"</t>
  </si>
  <si>
    <t>2098256321</t>
  </si>
  <si>
    <t>333</t>
  </si>
  <si>
    <t>5907025390</t>
  </si>
  <si>
    <t>Výměna kolejnicových pásů současně s výměnou kompletů a pryžové podložky tv. R65 rozdělení "c"</t>
  </si>
  <si>
    <t>-1949788823</t>
  </si>
  <si>
    <t>334</t>
  </si>
  <si>
    <t>5907025395</t>
  </si>
  <si>
    <t>Výměna kolejnicových pásů současně s výměnou kompletů a pryžové podložky tv. R65 rozdělení "d"</t>
  </si>
  <si>
    <t>632235320</t>
  </si>
  <si>
    <t>335</t>
  </si>
  <si>
    <t>5907025405</t>
  </si>
  <si>
    <t>Výměna kolejnicových pásů současně s výměnou kompletů a pryžové podložky tv. R65 rozdělení "e"</t>
  </si>
  <si>
    <t>-1927270234</t>
  </si>
  <si>
    <t>336</t>
  </si>
  <si>
    <t>5907025410</t>
  </si>
  <si>
    <t>Výměna kolejnicových pásů současně s výměnou kompletů a pryžové podložky tv. S49 rozdělení "c"</t>
  </si>
  <si>
    <t>-203019188</t>
  </si>
  <si>
    <t>337</t>
  </si>
  <si>
    <t>5907025415</t>
  </si>
  <si>
    <t>Výměna kolejnicových pásů současně s výměnou kompletů a pryžové podložky tv. S49 rozdělení "d"</t>
  </si>
  <si>
    <t>-1609480315</t>
  </si>
  <si>
    <t>338</t>
  </si>
  <si>
    <t>5907025420</t>
  </si>
  <si>
    <t>Výměna kolejnicových pásů současně s výměnou kompletů a pryžové podložky tv. S49 rozdělení "u"</t>
  </si>
  <si>
    <t>-853600598</t>
  </si>
  <si>
    <t>339</t>
  </si>
  <si>
    <t>5907030010</t>
  </si>
  <si>
    <t>Záměna kolejnic stávající upevnění tv. UIC60 rozdělení "u"</t>
  </si>
  <si>
    <t>-774478445</t>
  </si>
  <si>
    <t>340</t>
  </si>
  <si>
    <t>5907030015</t>
  </si>
  <si>
    <t>Záměna kolejnic stávající upevnění tv. R65 rozdělení "c"</t>
  </si>
  <si>
    <t>1880618463</t>
  </si>
  <si>
    <t>341</t>
  </si>
  <si>
    <t>5907030020</t>
  </si>
  <si>
    <t>Záměna kolejnic stávající upevnění tv. R65 rozdělení "d"</t>
  </si>
  <si>
    <t>-1173949741</t>
  </si>
  <si>
    <t>342</t>
  </si>
  <si>
    <t>5907030030</t>
  </si>
  <si>
    <t>Záměna kolejnic stávající upevnění tv. R65 rozdělení "e"</t>
  </si>
  <si>
    <t>-1348641256</t>
  </si>
  <si>
    <t>343</t>
  </si>
  <si>
    <t>5907030035</t>
  </si>
  <si>
    <t>Záměna kolejnic stávající upevnění tv. S49 rozdělení "c"</t>
  </si>
  <si>
    <t>-1196395049</t>
  </si>
  <si>
    <t>344</t>
  </si>
  <si>
    <t>5907030040</t>
  </si>
  <si>
    <t>Záměna kolejnic stávající upevnění tv. S49 rozdělení "d"</t>
  </si>
  <si>
    <t>1799402137</t>
  </si>
  <si>
    <t>345</t>
  </si>
  <si>
    <t>5907030045</t>
  </si>
  <si>
    <t>Záměna kolejnic stávající upevnění tv. S49 rozdělení "u"</t>
  </si>
  <si>
    <t>1552626908</t>
  </si>
  <si>
    <t>346</t>
  </si>
  <si>
    <t>5907030385</t>
  </si>
  <si>
    <t>Záměna kolejnic současně s výměnou kompletů a pryžové podložky tv. UIC60 rozdělení "u"</t>
  </si>
  <si>
    <t>1775711090</t>
  </si>
  <si>
    <t>347</t>
  </si>
  <si>
    <t>5907030390</t>
  </si>
  <si>
    <t>Záměna kolejnic současně s výměnou kompletů a pryžové podložky tv. R65 rozdělení "c"</t>
  </si>
  <si>
    <t>-51408358</t>
  </si>
  <si>
    <t>348</t>
  </si>
  <si>
    <t>5907030395</t>
  </si>
  <si>
    <t>Záměna kolejnic současně s výměnou kompletů a pryžové podložky tv. R65 rozdělení "d"</t>
  </si>
  <si>
    <t>-517859174</t>
  </si>
  <si>
    <t>349</t>
  </si>
  <si>
    <t>5907030405</t>
  </si>
  <si>
    <t>Záměna kolejnic současně s výměnou kompletů a pryžové podložky tv. R65 rozdělení "e"</t>
  </si>
  <si>
    <t>-2124209474</t>
  </si>
  <si>
    <t>350</t>
  </si>
  <si>
    <t>5907030410</t>
  </si>
  <si>
    <t>Záměna kolejnic současně s výměnou kompletů a pryžové podložky tv. S49 rozdělení "c"</t>
  </si>
  <si>
    <t>1683206110</t>
  </si>
  <si>
    <t>351</t>
  </si>
  <si>
    <t>5907030415</t>
  </si>
  <si>
    <t>Záměna kolejnic současně s výměnou kompletů a pryžové podložky tv. S49 rozdělení "d"</t>
  </si>
  <si>
    <t>482334781</t>
  </si>
  <si>
    <t>352</t>
  </si>
  <si>
    <t>5907030420</t>
  </si>
  <si>
    <t>Záměna kolejnic současně s výměnou kompletů a pryžové podložky tv. S49 rozdělení "u"</t>
  </si>
  <si>
    <t>-251834752</t>
  </si>
  <si>
    <t>353</t>
  </si>
  <si>
    <t>5907035020</t>
  </si>
  <si>
    <t>Úprava dilatačních spár kolejnic tv. UIC60 rozdělení "d"</t>
  </si>
  <si>
    <t>1917892526</t>
  </si>
  <si>
    <t>354</t>
  </si>
  <si>
    <t>5907035030</t>
  </si>
  <si>
    <t>Úprava dilatačních spár kolejnic tv. UIC60 rozdělení "u"</t>
  </si>
  <si>
    <t>1385564470</t>
  </si>
  <si>
    <t>355</t>
  </si>
  <si>
    <t>5907035040</t>
  </si>
  <si>
    <t>Úprava dilatačních spár kolejnic tv. UIC60 rozdělení "e"</t>
  </si>
  <si>
    <t>482850643</t>
  </si>
  <si>
    <t>356</t>
  </si>
  <si>
    <t>5907035120</t>
  </si>
  <si>
    <t>Úprava dilatačních spár kolejnic tv. R65 rozdělení "c"</t>
  </si>
  <si>
    <t>-40071805</t>
  </si>
  <si>
    <t>357</t>
  </si>
  <si>
    <t>5907035130</t>
  </si>
  <si>
    <t>Úprava dilatačních spár kolejnic tv. R65 rozdělení "d"</t>
  </si>
  <si>
    <t>-1620108179</t>
  </si>
  <si>
    <t>358</t>
  </si>
  <si>
    <t>5907035140</t>
  </si>
  <si>
    <t>Úprava dilatačních spár kolejnic tv. R65 rozdělení "u"</t>
  </si>
  <si>
    <t>703475016</t>
  </si>
  <si>
    <t>359</t>
  </si>
  <si>
    <t>5907035150</t>
  </si>
  <si>
    <t>Úprava dilatačních spár kolejnic tv. R65 rozdělení "e"</t>
  </si>
  <si>
    <t>703559454</t>
  </si>
  <si>
    <t>360</t>
  </si>
  <si>
    <t>5907035210</t>
  </si>
  <si>
    <t>Úprava dilatačních spár kolejnic tv. S49 rozdělení "c"</t>
  </si>
  <si>
    <t>990730798</t>
  </si>
  <si>
    <t>361</t>
  </si>
  <si>
    <t>5907035220</t>
  </si>
  <si>
    <t>Úprava dilatačních spár kolejnic tv. S49 rozdělení "d"</t>
  </si>
  <si>
    <t>1158534121</t>
  </si>
  <si>
    <t>362</t>
  </si>
  <si>
    <t>5907035230</t>
  </si>
  <si>
    <t>Úprava dilatačních spár kolejnic tv. S49 rozdělení "u"</t>
  </si>
  <si>
    <t>1568204543</t>
  </si>
  <si>
    <t>363</t>
  </si>
  <si>
    <t>5907035240</t>
  </si>
  <si>
    <t>Úprava dilatačních spár kolejnic tv. S49 rozdělení "e"</t>
  </si>
  <si>
    <t>1202494630</t>
  </si>
  <si>
    <t>364</t>
  </si>
  <si>
    <t>5907040010</t>
  </si>
  <si>
    <t>Posun kolejnic před svařováním tv. UIC60</t>
  </si>
  <si>
    <t>316930485</t>
  </si>
  <si>
    <t>365</t>
  </si>
  <si>
    <t>5907040020</t>
  </si>
  <si>
    <t>Posun kolejnic před svařováním tv. R65</t>
  </si>
  <si>
    <t>387077289</t>
  </si>
  <si>
    <t>366</t>
  </si>
  <si>
    <t>5907040030</t>
  </si>
  <si>
    <t>Posun kolejnic před svařováním tv. S49</t>
  </si>
  <si>
    <t>-693659636</t>
  </si>
  <si>
    <t>367</t>
  </si>
  <si>
    <t>5907040040</t>
  </si>
  <si>
    <t>Posun kolejnic před svařováním tv. A</t>
  </si>
  <si>
    <t>-685539850</t>
  </si>
  <si>
    <t>368</t>
  </si>
  <si>
    <t>5907045010</t>
  </si>
  <si>
    <t>Příplatek za obtížnost při výměně kolejnic v oblouku o poloměru menším než 200 m tv. UIC60</t>
  </si>
  <si>
    <t>-1382522116</t>
  </si>
  <si>
    <t>369</t>
  </si>
  <si>
    <t>5907045020</t>
  </si>
  <si>
    <t>Příplatek za obtížnost při výměně kolejnic v oblouku o poloměru menším než 200 m tv. R65</t>
  </si>
  <si>
    <t>351474195</t>
  </si>
  <si>
    <t>370</t>
  </si>
  <si>
    <t>5907045110</t>
  </si>
  <si>
    <t>Příplatek za obtížnost při výměně kolejnic na rozponových podkladnicích tv. R65</t>
  </si>
  <si>
    <t>-1216092596</t>
  </si>
  <si>
    <t>371</t>
  </si>
  <si>
    <t>5907045120</t>
  </si>
  <si>
    <t>Příplatek za obtížnost při výměně kolejnic na rozponových podkladnicích tv. S49</t>
  </si>
  <si>
    <t>685466723</t>
  </si>
  <si>
    <t>372</t>
  </si>
  <si>
    <t>5907050010</t>
  </si>
  <si>
    <t>Dělení kolejnic řezáním nebo rozbroušením soustavy UIC60 nebo R65</t>
  </si>
  <si>
    <t>882372149</t>
  </si>
  <si>
    <t>373</t>
  </si>
  <si>
    <t>5907050020</t>
  </si>
  <si>
    <t>Dělení kolejnic řezáním nebo rozbroušením soustavy S49 nebo T</t>
  </si>
  <si>
    <t>-615478222</t>
  </si>
  <si>
    <t>374</t>
  </si>
  <si>
    <t>5907050030</t>
  </si>
  <si>
    <t>Dělení kolejnic řezáním nebo rozbroušením soustavy A</t>
  </si>
  <si>
    <t>1199394501</t>
  </si>
  <si>
    <t>375</t>
  </si>
  <si>
    <t>5907050110</t>
  </si>
  <si>
    <t>Dělení kolejnic kyslíkem soustavy UIC60 nebo R65</t>
  </si>
  <si>
    <t>-156073005</t>
  </si>
  <si>
    <t>376</t>
  </si>
  <si>
    <t>5907050120</t>
  </si>
  <si>
    <t>Dělení kolejnic kyslíkem soustavy S49 nebo T</t>
  </si>
  <si>
    <t>564043628</t>
  </si>
  <si>
    <t>377</t>
  </si>
  <si>
    <t>5907050130</t>
  </si>
  <si>
    <t>Dělení kolejnic kyslíkem soustavy A</t>
  </si>
  <si>
    <t>-377651503</t>
  </si>
  <si>
    <t>378</t>
  </si>
  <si>
    <t>5907055010</t>
  </si>
  <si>
    <t>Vrtání kolejnic otvor o průměru do 10 mm</t>
  </si>
  <si>
    <t>-899029920</t>
  </si>
  <si>
    <t>379</t>
  </si>
  <si>
    <t>5907055020</t>
  </si>
  <si>
    <t>Vrtání kolejnic otvor o průměru přes 10 do 23 mm</t>
  </si>
  <si>
    <t>-1895930948</t>
  </si>
  <si>
    <t>380</t>
  </si>
  <si>
    <t>5907055030</t>
  </si>
  <si>
    <t>Vrtání kolejnic otvor o průměru přes 23 mm</t>
  </si>
  <si>
    <t>-350488584</t>
  </si>
  <si>
    <t>381</t>
  </si>
  <si>
    <t>5908005010</t>
  </si>
  <si>
    <t>Oprava kolejnicového styku výměna spojky tv. UIC60</t>
  </si>
  <si>
    <t>1404338178</t>
  </si>
  <si>
    <t>382</t>
  </si>
  <si>
    <t>5908005020</t>
  </si>
  <si>
    <t>Oprava kolejnicového styku výměna spojky tv. R65</t>
  </si>
  <si>
    <t>98005499</t>
  </si>
  <si>
    <t>383</t>
  </si>
  <si>
    <t>5908005030</t>
  </si>
  <si>
    <t>Oprava kolejnicového styku výměna spojky tv. S49</t>
  </si>
  <si>
    <t>355266074</t>
  </si>
  <si>
    <t>384</t>
  </si>
  <si>
    <t>5908005110</t>
  </si>
  <si>
    <t>Oprava kolejnicového styku demontáž spojky tv. UIC60</t>
  </si>
  <si>
    <t>-131088855</t>
  </si>
  <si>
    <t>385</t>
  </si>
  <si>
    <t>5908005120</t>
  </si>
  <si>
    <t>Oprava kolejnicového styku demontáž spojky tv. R65</t>
  </si>
  <si>
    <t>160560024</t>
  </si>
  <si>
    <t>386</t>
  </si>
  <si>
    <t>5908005130</t>
  </si>
  <si>
    <t>Oprava kolejnicového styku demontáž spojky tv. S49</t>
  </si>
  <si>
    <t>1526410004</t>
  </si>
  <si>
    <t>387</t>
  </si>
  <si>
    <t>5908005210</t>
  </si>
  <si>
    <t>Oprava kolejnicového styku montáž spojky tv. UIC60</t>
  </si>
  <si>
    <t>2126843352</t>
  </si>
  <si>
    <t>388</t>
  </si>
  <si>
    <t>5908005220</t>
  </si>
  <si>
    <t>Oprava kolejnicového styku montáž spojky tv. R65</t>
  </si>
  <si>
    <t>-394012252</t>
  </si>
  <si>
    <t>389</t>
  </si>
  <si>
    <t>5908005230</t>
  </si>
  <si>
    <t>Oprava kolejnicového styku montáž spojky tv. S49</t>
  </si>
  <si>
    <t>536355876</t>
  </si>
  <si>
    <t>390</t>
  </si>
  <si>
    <t>5908005410</t>
  </si>
  <si>
    <t>Oprava kolejnicového styku demontáž spojek tv. UIC60</t>
  </si>
  <si>
    <t>styk</t>
  </si>
  <si>
    <t>968472485</t>
  </si>
  <si>
    <t>391</t>
  </si>
  <si>
    <t>5908005420</t>
  </si>
  <si>
    <t>Oprava kolejnicového styku demontáž spojek tv. R65</t>
  </si>
  <si>
    <t>-2121250699</t>
  </si>
  <si>
    <t>392</t>
  </si>
  <si>
    <t>5908005430</t>
  </si>
  <si>
    <t>Oprava kolejnicového styku demontáž spojek tv. S49</t>
  </si>
  <si>
    <t>-1232426422</t>
  </si>
  <si>
    <t>393</t>
  </si>
  <si>
    <t>5908005440</t>
  </si>
  <si>
    <t>Oprava kolejnicového styku demontáž spojek tv. A</t>
  </si>
  <si>
    <t>-1600666820</t>
  </si>
  <si>
    <t>394</t>
  </si>
  <si>
    <t>5908005510</t>
  </si>
  <si>
    <t>Oprava kolejnicového styku montáž spojek tv. UIC60</t>
  </si>
  <si>
    <t>748367973</t>
  </si>
  <si>
    <t>395</t>
  </si>
  <si>
    <t>5908005520</t>
  </si>
  <si>
    <t>Oprava kolejnicového styku montáž spojek tv. R65</t>
  </si>
  <si>
    <t>961176153</t>
  </si>
  <si>
    <t>396</t>
  </si>
  <si>
    <t>5908005530</t>
  </si>
  <si>
    <t>Oprava kolejnicového styku montáž spojek tv. S49</t>
  </si>
  <si>
    <t>-1152043056</t>
  </si>
  <si>
    <t>397</t>
  </si>
  <si>
    <t>5908005540</t>
  </si>
  <si>
    <t>Oprava kolejnicového styku montáž spojek tv. A</t>
  </si>
  <si>
    <t>-237305369</t>
  </si>
  <si>
    <t>398</t>
  </si>
  <si>
    <t>5908010010</t>
  </si>
  <si>
    <t>Zřízení kolejnicového styku bez rozřezu tv. UIC60</t>
  </si>
  <si>
    <t>-1422545626</t>
  </si>
  <si>
    <t>399</t>
  </si>
  <si>
    <t>5908010020</t>
  </si>
  <si>
    <t>Zřízení kolejnicového styku bez rozřezu tv. R65</t>
  </si>
  <si>
    <t>943296534</t>
  </si>
  <si>
    <t>400</t>
  </si>
  <si>
    <t>5908010030</t>
  </si>
  <si>
    <t>Zřízení kolejnicového styku bez rozřezu tv. S49</t>
  </si>
  <si>
    <t>-266831115</t>
  </si>
  <si>
    <t>401</t>
  </si>
  <si>
    <t>5908010040</t>
  </si>
  <si>
    <t>Zřízení kolejnicového styku bez rozřezu tv. A</t>
  </si>
  <si>
    <t>-186250813</t>
  </si>
  <si>
    <t>402</t>
  </si>
  <si>
    <t>5908010110</t>
  </si>
  <si>
    <t>Zřízení kolejnicového styku s rozřezem a vrtáním - 4 otvory tv. UIC60</t>
  </si>
  <si>
    <t>678749966</t>
  </si>
  <si>
    <t>403</t>
  </si>
  <si>
    <t>5908010120</t>
  </si>
  <si>
    <t>Zřízení kolejnicového styku s rozřezem a vrtáním - 4 otvory tv. R65</t>
  </si>
  <si>
    <t>1620975790</t>
  </si>
  <si>
    <t>404</t>
  </si>
  <si>
    <t>5908010130</t>
  </si>
  <si>
    <t>Zřízení kolejnicového styku s rozřezem a vrtáním - 4 otvory tv. S49</t>
  </si>
  <si>
    <t>603677623</t>
  </si>
  <si>
    <t>405</t>
  </si>
  <si>
    <t>5908010140</t>
  </si>
  <si>
    <t>Zřízení kolejnicového styku s rozřezem a vrtáním - 4 otvory tv. A</t>
  </si>
  <si>
    <t>490138070</t>
  </si>
  <si>
    <t>406</t>
  </si>
  <si>
    <t>5908010210</t>
  </si>
  <si>
    <t>Zřízení kolejnicového styku s rozřezem a vrtáním - 2 otvory tv. UIC60</t>
  </si>
  <si>
    <t>-601306982</t>
  </si>
  <si>
    <t>407</t>
  </si>
  <si>
    <t>5908010220</t>
  </si>
  <si>
    <t>Zřízení kolejnicového styku s rozřezem a vrtáním - 2 otvory tv. R65</t>
  </si>
  <si>
    <t>-1294961803</t>
  </si>
  <si>
    <t>408</t>
  </si>
  <si>
    <t>5908010230</t>
  </si>
  <si>
    <t>Zřízení kolejnicového styku s rozřezem a vrtáním - 2 otvory tv. S49</t>
  </si>
  <si>
    <t>-575073763</t>
  </si>
  <si>
    <t>409</t>
  </si>
  <si>
    <t>5908010240</t>
  </si>
  <si>
    <t>Zřízení kolejnicového styku s rozřezem a vrtáním - 2 otvory tv. A</t>
  </si>
  <si>
    <t>657743388</t>
  </si>
  <si>
    <t>410</t>
  </si>
  <si>
    <t>5908025110</t>
  </si>
  <si>
    <t>Zřízení izolovaného styku (IS) s rozřezem kolejnice tv. UIC60</t>
  </si>
  <si>
    <t>1483815691</t>
  </si>
  <si>
    <t>411</t>
  </si>
  <si>
    <t>5908025120</t>
  </si>
  <si>
    <t>Zřízení izolovaného styku (IS) s rozřezem kolejnice tv. R65</t>
  </si>
  <si>
    <t>-1911237744</t>
  </si>
  <si>
    <t>412</t>
  </si>
  <si>
    <t>5908025130</t>
  </si>
  <si>
    <t>Zřízení izolovaného styku (IS) s rozřezem kolejnice tv. S49</t>
  </si>
  <si>
    <t>-1713273285</t>
  </si>
  <si>
    <t>413</t>
  </si>
  <si>
    <t>5908030010</t>
  </si>
  <si>
    <t>Zřízení A-LISU soupravou in-sittu tv. UIC60</t>
  </si>
  <si>
    <t>646216572</t>
  </si>
  <si>
    <t>414</t>
  </si>
  <si>
    <t>5908030020</t>
  </si>
  <si>
    <t>Zřízení A-LISU soupravou in-sittu tv. R65</t>
  </si>
  <si>
    <t>905005203</t>
  </si>
  <si>
    <t>415</t>
  </si>
  <si>
    <t>5908030030</t>
  </si>
  <si>
    <t>Zřízení A-LISU soupravou in-sittu tv. S49</t>
  </si>
  <si>
    <t>-878102785</t>
  </si>
  <si>
    <t>416</t>
  </si>
  <si>
    <t>5908040010</t>
  </si>
  <si>
    <t>Výměna můstkové desky za podkladnice pražce dřevěné</t>
  </si>
  <si>
    <t>358051553</t>
  </si>
  <si>
    <t>417</t>
  </si>
  <si>
    <t>5908040020</t>
  </si>
  <si>
    <t>Výměna můstkové desky za podkladnice pražce betonové</t>
  </si>
  <si>
    <t>1605119058</t>
  </si>
  <si>
    <t>418</t>
  </si>
  <si>
    <t>5908045020</t>
  </si>
  <si>
    <t>Výměna podkladnice dvě vrtule pražce betonové</t>
  </si>
  <si>
    <t>-1858294113</t>
  </si>
  <si>
    <t>419</t>
  </si>
  <si>
    <t>5908045025</t>
  </si>
  <si>
    <t>Výměna podkladnice čtyři vrtule pražce dřevěné</t>
  </si>
  <si>
    <t>-1769858806</t>
  </si>
  <si>
    <t>420</t>
  </si>
  <si>
    <t>5908045030</t>
  </si>
  <si>
    <t>Výměna podkladnice čtyři vrtule pražce betonové</t>
  </si>
  <si>
    <t>-963571200</t>
  </si>
  <si>
    <t>421</t>
  </si>
  <si>
    <t>5908050010</t>
  </si>
  <si>
    <t>Výměna upevnění podkladnicového komplety a pryžová podložka</t>
  </si>
  <si>
    <t>483185708</t>
  </si>
  <si>
    <t>422</t>
  </si>
  <si>
    <t>5908050040</t>
  </si>
  <si>
    <t>Výměna upevnění bezpokladnicového komplet</t>
  </si>
  <si>
    <t>1212928767</t>
  </si>
  <si>
    <t>423</t>
  </si>
  <si>
    <t>5908050050</t>
  </si>
  <si>
    <t>Výměna upevnění bezpokladnicového komplety a pryžová podložka</t>
  </si>
  <si>
    <t>2056943183</t>
  </si>
  <si>
    <t>424</t>
  </si>
  <si>
    <t>5908050060</t>
  </si>
  <si>
    <t>Výměna upevnění bezpokladnicového komplety a úhlové vodicí vložky</t>
  </si>
  <si>
    <t>-1379368969</t>
  </si>
  <si>
    <t>425</t>
  </si>
  <si>
    <t>5908050070</t>
  </si>
  <si>
    <t>Výměna upevnění bezpokladnicového komplety, pryžová podložka a úhlové vodicí vložky nebo boční izolátory</t>
  </si>
  <si>
    <t>-322173112</t>
  </si>
  <si>
    <t>426</t>
  </si>
  <si>
    <t>5908052010</t>
  </si>
  <si>
    <t>Výměna podložky pryžové pod patu kolejnice</t>
  </si>
  <si>
    <t>-1584074099</t>
  </si>
  <si>
    <t>427</t>
  </si>
  <si>
    <t>5908052020</t>
  </si>
  <si>
    <t>Výměna podložky plastové pod patu kolejnice</t>
  </si>
  <si>
    <t>2011179696</t>
  </si>
  <si>
    <t>428</t>
  </si>
  <si>
    <t>5908052030</t>
  </si>
  <si>
    <t>Výměna podložky pryžové pod roznášecí desku</t>
  </si>
  <si>
    <t>1501615071</t>
  </si>
  <si>
    <t>429</t>
  </si>
  <si>
    <t>5908052040</t>
  </si>
  <si>
    <t>Výměna podložky polyetylenové pod podkladnici</t>
  </si>
  <si>
    <t>1420143526</t>
  </si>
  <si>
    <t>430</t>
  </si>
  <si>
    <t>5908052060</t>
  </si>
  <si>
    <t>Výměna podložky penefolové pod podkladnici</t>
  </si>
  <si>
    <t>-628752758</t>
  </si>
  <si>
    <t>431</t>
  </si>
  <si>
    <t>5908052070</t>
  </si>
  <si>
    <t>Výměna podložky plastové klínové pro úpravu rozchodu</t>
  </si>
  <si>
    <t>1520003352</t>
  </si>
  <si>
    <t>432</t>
  </si>
  <si>
    <t>5908053050</t>
  </si>
  <si>
    <t>Výměna drobného kolejiva vložka vodící úhlová</t>
  </si>
  <si>
    <t>-502050618</t>
  </si>
  <si>
    <t>433</t>
  </si>
  <si>
    <t>5908053060</t>
  </si>
  <si>
    <t>Výměna drobného kolejiva vložka vodící úhlová vnější</t>
  </si>
  <si>
    <t>-1485672396</t>
  </si>
  <si>
    <t>434</t>
  </si>
  <si>
    <t>5908053070</t>
  </si>
  <si>
    <t>Výměna drobného kolejiva vložka vodící úhlová vnitřní</t>
  </si>
  <si>
    <t>1274172677</t>
  </si>
  <si>
    <t>435</t>
  </si>
  <si>
    <t>5908053090</t>
  </si>
  <si>
    <t>Výměna drobného kolejiva svěrka rozponová</t>
  </si>
  <si>
    <t>1250829447</t>
  </si>
  <si>
    <t>436</t>
  </si>
  <si>
    <t>5908053100</t>
  </si>
  <si>
    <t>Výměna drobného kolejiva svěrka tuhá</t>
  </si>
  <si>
    <t>-2099944704</t>
  </si>
  <si>
    <t>437</t>
  </si>
  <si>
    <t>5908053110</t>
  </si>
  <si>
    <t>Výměna drobného kolejiva svěrka pružná</t>
  </si>
  <si>
    <t>73581033</t>
  </si>
  <si>
    <t>438</t>
  </si>
  <si>
    <t>5908053120</t>
  </si>
  <si>
    <t>Výměna drobného kolejiva svěrka výhybková VT</t>
  </si>
  <si>
    <t>-1781450707</t>
  </si>
  <si>
    <t>439</t>
  </si>
  <si>
    <t>5908053150</t>
  </si>
  <si>
    <t>Výměna drobného kolejiva šroub svěrkový tv. T</t>
  </si>
  <si>
    <t>-179746948</t>
  </si>
  <si>
    <t>440</t>
  </si>
  <si>
    <t>5908053160</t>
  </si>
  <si>
    <t>Výměna drobného kolejiva šroub svěrkový tv. RS</t>
  </si>
  <si>
    <t>650143554</t>
  </si>
  <si>
    <t>441</t>
  </si>
  <si>
    <t>5908053170</t>
  </si>
  <si>
    <t>Výměna drobného kolejiva šroub svěrkový jiný tvar</t>
  </si>
  <si>
    <t>-715086762</t>
  </si>
  <si>
    <t>442</t>
  </si>
  <si>
    <t>5908053200</t>
  </si>
  <si>
    <t>Výměna drobného kolejiva šroub pražcový</t>
  </si>
  <si>
    <t>-1509733244</t>
  </si>
  <si>
    <t>443</t>
  </si>
  <si>
    <t>5908053210</t>
  </si>
  <si>
    <t>Výměna drobného kolejiva vrtule do pražce</t>
  </si>
  <si>
    <t>105214138</t>
  </si>
  <si>
    <t>444</t>
  </si>
  <si>
    <t>5908053220</t>
  </si>
  <si>
    <t>Výměna drobného kolejiva podložka Uls 6</t>
  </si>
  <si>
    <t>-738488342</t>
  </si>
  <si>
    <t>445</t>
  </si>
  <si>
    <t>5908053250</t>
  </si>
  <si>
    <t>Výměna drobného kolejiva kroužek dvojitý pružný</t>
  </si>
  <si>
    <t>1599068512</t>
  </si>
  <si>
    <t>446</t>
  </si>
  <si>
    <t>5908053270</t>
  </si>
  <si>
    <t>Výměna drobného kolejiva vložka "M"</t>
  </si>
  <si>
    <t>1797592130</t>
  </si>
  <si>
    <t>447</t>
  </si>
  <si>
    <t>5908055010</t>
  </si>
  <si>
    <t>Příplatek za výměnu částí upevňovadel - deformovaného šroubu</t>
  </si>
  <si>
    <t>-31875506</t>
  </si>
  <si>
    <t>448</t>
  </si>
  <si>
    <t>5908055020</t>
  </si>
  <si>
    <t>Příplatek za výměnu částí upevňovadel - deformované vrtule</t>
  </si>
  <si>
    <t>1601357302</t>
  </si>
  <si>
    <t>449</t>
  </si>
  <si>
    <t>5908060020</t>
  </si>
  <si>
    <t>Oprava rozchodu koleje převrtáním podkladnice 4 vrtule</t>
  </si>
  <si>
    <t>-1289581446</t>
  </si>
  <si>
    <t>450</t>
  </si>
  <si>
    <t>5908063010</t>
  </si>
  <si>
    <t>Oprava rozchodu koleje otočením podkladnice</t>
  </si>
  <si>
    <t>922380954</t>
  </si>
  <si>
    <t>451</t>
  </si>
  <si>
    <t>5908063020</t>
  </si>
  <si>
    <t>Oprava rozchodu koleje otočením nebo záměnou rozponových svěrek</t>
  </si>
  <si>
    <t>1682681182</t>
  </si>
  <si>
    <t>452</t>
  </si>
  <si>
    <t>5908063030</t>
  </si>
  <si>
    <t>Oprava rozchodu koleje výměnou úhlových vodicích vložek</t>
  </si>
  <si>
    <t>1571991392</t>
  </si>
  <si>
    <t>453</t>
  </si>
  <si>
    <t>5908063040</t>
  </si>
  <si>
    <t>Oprava rozchodu koleje výměnou bočních izolátorů</t>
  </si>
  <si>
    <t>1108102138</t>
  </si>
  <si>
    <t>454</t>
  </si>
  <si>
    <t>5908063050</t>
  </si>
  <si>
    <t>Oprava rozchodu koleje vložením klínové podložky</t>
  </si>
  <si>
    <t>262598926</t>
  </si>
  <si>
    <t>455</t>
  </si>
  <si>
    <t>5908065020</t>
  </si>
  <si>
    <t>Ojedinělé dotahování upevňovadel bez protáčení závitů šroub svěrkový</t>
  </si>
  <si>
    <t>1876382624</t>
  </si>
  <si>
    <t>456</t>
  </si>
  <si>
    <t>5908065040</t>
  </si>
  <si>
    <t>Ojedinělé dotahování upevňovadel bez protáčení závitů vrtule</t>
  </si>
  <si>
    <t>1390334579</t>
  </si>
  <si>
    <t>457</t>
  </si>
  <si>
    <t>5908065120</t>
  </si>
  <si>
    <t>Ojedinělé dotahování upevňovadel s protáčením závitů šroub svěrkový</t>
  </si>
  <si>
    <t>-393311688</t>
  </si>
  <si>
    <t>458</t>
  </si>
  <si>
    <t>5908065140</t>
  </si>
  <si>
    <t>Ojedinělé dotahování upevňovadel s protáčením závitů vrtule</t>
  </si>
  <si>
    <t>120241924</t>
  </si>
  <si>
    <t>459</t>
  </si>
  <si>
    <t>5908070010</t>
  </si>
  <si>
    <t>Souvislé dotahování upevňovadel v koleji bez protáčení závitů šrouby svěrkové rozdělení "c"</t>
  </si>
  <si>
    <t>335648683</t>
  </si>
  <si>
    <t>460</t>
  </si>
  <si>
    <t>5908070020</t>
  </si>
  <si>
    <t>Souvislé dotahování upevňovadel v koleji bez protáčení závitů šrouby svěrkové rozdělení "d"</t>
  </si>
  <si>
    <t>-1298109578</t>
  </si>
  <si>
    <t>461</t>
  </si>
  <si>
    <t>5908070025</t>
  </si>
  <si>
    <t>Souvislé dotahování upevňovadel v koleji bez protáčení závitů šrouby svěrkové rozdělení "u"</t>
  </si>
  <si>
    <t>1918695567</t>
  </si>
  <si>
    <t>462</t>
  </si>
  <si>
    <t>5908070030</t>
  </si>
  <si>
    <t>Souvislé dotahování upevňovadel v koleji bez protáčení závitů šrouby svěrkové rozdělení "e"</t>
  </si>
  <si>
    <t>-1820916166</t>
  </si>
  <si>
    <t>463</t>
  </si>
  <si>
    <t>5908070110</t>
  </si>
  <si>
    <t>Souvislé dotahování upevňovadel v koleji bez protáčení závitů vrtule rozdělení "c"</t>
  </si>
  <si>
    <t>-1928193194</t>
  </si>
  <si>
    <t>464</t>
  </si>
  <si>
    <t>5908070120</t>
  </si>
  <si>
    <t>Souvislé dotahování upevňovadel v koleji bez protáčení závitů vrtule rozdělení "d"</t>
  </si>
  <si>
    <t>1161053184</t>
  </si>
  <si>
    <t>465</t>
  </si>
  <si>
    <t>5908070125</t>
  </si>
  <si>
    <t>Souvislé dotahování upevňovadel v koleji bez protáčení závitů vrtule rozdělení "u"</t>
  </si>
  <si>
    <t>383261484</t>
  </si>
  <si>
    <t>466</t>
  </si>
  <si>
    <t>5908070130</t>
  </si>
  <si>
    <t>Souvislé dotahování upevňovadel v koleji bez protáčení závitů vrtule rozdělení "e"</t>
  </si>
  <si>
    <t>195647311</t>
  </si>
  <si>
    <t>467</t>
  </si>
  <si>
    <t>5908070210</t>
  </si>
  <si>
    <t>Souvislé dotahování upevňovadel v koleji bez protáčení závitů šrouby svěrkové a vrtule rozdělení "c"</t>
  </si>
  <si>
    <t>-1489167320</t>
  </si>
  <si>
    <t>468</t>
  </si>
  <si>
    <t>5908070220</t>
  </si>
  <si>
    <t>Souvislé dotahování upevňovadel v koleji bez protáčení závitů šrouby svěrkové a vrtule rozdělení "d"</t>
  </si>
  <si>
    <t>1161027926</t>
  </si>
  <si>
    <t>469</t>
  </si>
  <si>
    <t>5908070225</t>
  </si>
  <si>
    <t>Souvislé dotahování upevňovadel v koleji bez protáčení závitů šrouby svěrkové a vrtule rozdělení "u"</t>
  </si>
  <si>
    <t>708488215</t>
  </si>
  <si>
    <t>470</t>
  </si>
  <si>
    <t>5908070230</t>
  </si>
  <si>
    <t>Souvislé dotahování upevňovadel v koleji bez protáčení závitů šrouby svěrkové a vrtule rozdělení "e"</t>
  </si>
  <si>
    <t>-1430430825</t>
  </si>
  <si>
    <t>471</t>
  </si>
  <si>
    <t>5908070320</t>
  </si>
  <si>
    <t>Souvislé dotahování upevňovadel v koleji s protáčením závitů šrouby svěrkové rozdělení "c"</t>
  </si>
  <si>
    <t>-1725899301</t>
  </si>
  <si>
    <t>472</t>
  </si>
  <si>
    <t>5908070330</t>
  </si>
  <si>
    <t>Souvislé dotahování upevňovadel v koleji s protáčením závitů šrouby svěrkové rozdělení "d"</t>
  </si>
  <si>
    <t>-1917047975</t>
  </si>
  <si>
    <t>473</t>
  </si>
  <si>
    <t>5908070335</t>
  </si>
  <si>
    <t>Souvislé dotahování upevňovadel v koleji s protáčením závitů šrouby svěrkové rozdělení "u"</t>
  </si>
  <si>
    <t>-289956449</t>
  </si>
  <si>
    <t>474</t>
  </si>
  <si>
    <t>5908070340</t>
  </si>
  <si>
    <t>Souvislé dotahování upevňovadel v koleji s protáčením závitů šrouby svěrkové rozdělení "e"</t>
  </si>
  <si>
    <t>946051978</t>
  </si>
  <si>
    <t>475</t>
  </si>
  <si>
    <t>5908070410</t>
  </si>
  <si>
    <t>Souvislé dotahování upevňovadel v koleji s protáčením závitů vrtule rozdělení "c"</t>
  </si>
  <si>
    <t>585794314</t>
  </si>
  <si>
    <t>476</t>
  </si>
  <si>
    <t>5908070420</t>
  </si>
  <si>
    <t>Souvislé dotahování upevňovadel v koleji s protáčením závitů vrtule rozdělení "d"</t>
  </si>
  <si>
    <t>1002751750</t>
  </si>
  <si>
    <t>477</t>
  </si>
  <si>
    <t>5908070425</t>
  </si>
  <si>
    <t>Souvislé dotahování upevňovadel v koleji s protáčením závitů vrtule rozdělení "u"</t>
  </si>
  <si>
    <t>344737108</t>
  </si>
  <si>
    <t>478</t>
  </si>
  <si>
    <t>5908070430</t>
  </si>
  <si>
    <t>Souvislé dotahování upevňovadel v koleji s protáčením závitů vrtule rozdělení "e"</t>
  </si>
  <si>
    <t>-682405923</t>
  </si>
  <si>
    <t>479</t>
  </si>
  <si>
    <t>5908070510</t>
  </si>
  <si>
    <t>Souvislé dotahování upevňovadel v koleji s protáčením závitů šrouby svěrkové a vrtule rozdělení "c"</t>
  </si>
  <si>
    <t>-696899963</t>
  </si>
  <si>
    <t>480</t>
  </si>
  <si>
    <t>5908070520</t>
  </si>
  <si>
    <t>Souvislé dotahování upevňovadel v koleji s protáčením závitů šrouby svěrkové a vrtule rozdělení "d"</t>
  </si>
  <si>
    <t>391661633</t>
  </si>
  <si>
    <t>481</t>
  </si>
  <si>
    <t>5908070525</t>
  </si>
  <si>
    <t>Souvislé dotahování upevňovadel v koleji s protáčením závitů šrouby svěrkové a vrtule rozdělení "u"</t>
  </si>
  <si>
    <t>-806086533</t>
  </si>
  <si>
    <t>482</t>
  </si>
  <si>
    <t>5908070530</t>
  </si>
  <si>
    <t>Souvislé dotahování upevňovadel v koleji s protáčením závitů šrouby svěrkové a vrtule rozdělení "e"</t>
  </si>
  <si>
    <t>-1539557416</t>
  </si>
  <si>
    <t>483</t>
  </si>
  <si>
    <t>5908075010</t>
  </si>
  <si>
    <t>Souvislé dotahování upevňovadel ve výhybce bez protáčení závitů šrouby svěrkové výhybka I. generace</t>
  </si>
  <si>
    <t>-731041931</t>
  </si>
  <si>
    <t>484</t>
  </si>
  <si>
    <t>5908075020</t>
  </si>
  <si>
    <t>Souvislé dotahování upevňovadel ve výhybce bez protáčení závitů šrouby svěrkové výhybka II. generace</t>
  </si>
  <si>
    <t>926447966</t>
  </si>
  <si>
    <t>485</t>
  </si>
  <si>
    <t>5908075050</t>
  </si>
  <si>
    <t>Souvislé dotahování upevňovadel ve výhybce bez protáčení závitů vrtule výhybka I. generace</t>
  </si>
  <si>
    <t>2138949757</t>
  </si>
  <si>
    <t>486</t>
  </si>
  <si>
    <t>5908075060</t>
  </si>
  <si>
    <t>Souvislé dotahování upevňovadel ve výhybce bez protáčení závitů pražcové šrouby výhybka II. generace</t>
  </si>
  <si>
    <t>2090777496</t>
  </si>
  <si>
    <t>487</t>
  </si>
  <si>
    <t>5908075080</t>
  </si>
  <si>
    <t>Souvislé dotahování upevňovadel ve výhybce bez protáčení závitů šrouby svěrkové a vrtule výhybka I. generace</t>
  </si>
  <si>
    <t>-554881471</t>
  </si>
  <si>
    <t>488</t>
  </si>
  <si>
    <t>5908075090</t>
  </si>
  <si>
    <t>Souvislé dotahování upevňovadel ve výhybce bez protáčení závitů šrouby svěrkové a vrtule výhybka II. generace</t>
  </si>
  <si>
    <t>1835053487</t>
  </si>
  <si>
    <t>489</t>
  </si>
  <si>
    <t>5908075110</t>
  </si>
  <si>
    <t>Souvislé dotahování upevňovadel ve výhybce bez protáčení závitů šrouby svěrkové a pražcové šrouby výhybka II. generace</t>
  </si>
  <si>
    <t>217904119</t>
  </si>
  <si>
    <t>490</t>
  </si>
  <si>
    <t>5908075210</t>
  </si>
  <si>
    <t>Souvislé dotahování upevňovadel ve výhybce s protáčením závitů šrouby svěrkové výhybka I. generace</t>
  </si>
  <si>
    <t>-1741210004</t>
  </si>
  <si>
    <t>491</t>
  </si>
  <si>
    <t>5908075220</t>
  </si>
  <si>
    <t>Souvislé dotahování upevňovadel ve výhybce s protáčením závitů šrouby svěrkové výhybka II. generace</t>
  </si>
  <si>
    <t>1920960185</t>
  </si>
  <si>
    <t>492</t>
  </si>
  <si>
    <t>5908075250</t>
  </si>
  <si>
    <t>Souvislé dotahování upevňovadel ve výhybce s protáčením závitů vrtule výhybka I. generace</t>
  </si>
  <si>
    <t>-1090612389</t>
  </si>
  <si>
    <t>493</t>
  </si>
  <si>
    <t>5908075300</t>
  </si>
  <si>
    <t>Souvislé dotahování upevňovadel ve výhybce s protáčením závitů šrouby svěrkové a vrtule výhybka I. generace</t>
  </si>
  <si>
    <t>-1550588806</t>
  </si>
  <si>
    <t>494</t>
  </si>
  <si>
    <t>5908075310</t>
  </si>
  <si>
    <t>Souvislé dotahování upevňovadel ve výhybce s protáčením závitů šrouby svěrkové a vrtule výhybka II. generace</t>
  </si>
  <si>
    <t>-426010122</t>
  </si>
  <si>
    <t>495</t>
  </si>
  <si>
    <t>5908085010</t>
  </si>
  <si>
    <t>Ojedinělá montáž kolejiva (podkladnice, můstkové desky, spojky)</t>
  </si>
  <si>
    <t>588312501</t>
  </si>
  <si>
    <t>496</t>
  </si>
  <si>
    <t>5908085020</t>
  </si>
  <si>
    <t>Ojedinělá montáž drobného kolejiva (svěrky, spony, šrouby, kroužky, vložky, podložky)</t>
  </si>
  <si>
    <t>-1855544333</t>
  </si>
  <si>
    <t>497</t>
  </si>
  <si>
    <t>5908087010</t>
  </si>
  <si>
    <t>Ojedinělá demontáž kolejiva (podkladnice, můstkové desky, spojky)</t>
  </si>
  <si>
    <t>1655704801</t>
  </si>
  <si>
    <t>498</t>
  </si>
  <si>
    <t>5908087020</t>
  </si>
  <si>
    <t>Ojedinělá demontáž drobného kolejiva (svěrky, spony, šrouby, kroužky, vložky, podložky)</t>
  </si>
  <si>
    <t>805886445</t>
  </si>
  <si>
    <t>499</t>
  </si>
  <si>
    <t>5909010020</t>
  </si>
  <si>
    <t>Ojedinělé ruční podbití pražců příčných dřevěných</t>
  </si>
  <si>
    <t>1958930244</t>
  </si>
  <si>
    <t>500</t>
  </si>
  <si>
    <t>5909010030</t>
  </si>
  <si>
    <t>Ojedinělé ruční podbití pražců příčných betonových</t>
  </si>
  <si>
    <t>953216944</t>
  </si>
  <si>
    <t>501</t>
  </si>
  <si>
    <t>5909010040</t>
  </si>
  <si>
    <t>Ojedinělé ruční podbití pražců příčných ocelových válcovaných</t>
  </si>
  <si>
    <t>160477361</t>
  </si>
  <si>
    <t>502</t>
  </si>
  <si>
    <t>5909010110</t>
  </si>
  <si>
    <t>Ojedinělé ruční podbití pražců výhybkových dřevěných délky do 3 m</t>
  </si>
  <si>
    <t>-1549901960</t>
  </si>
  <si>
    <t>503</t>
  </si>
  <si>
    <t>5909010120</t>
  </si>
  <si>
    <t>Ojedinělé ruční podbití pražců výhybkových dřevěných délky přes 3 do 4 m</t>
  </si>
  <si>
    <t>1514792059</t>
  </si>
  <si>
    <t>504</t>
  </si>
  <si>
    <t>5909010130</t>
  </si>
  <si>
    <t>Ojedinělé ruční podbití pražců výhybkových dřevěných délky přes 4 m</t>
  </si>
  <si>
    <t>207697348</t>
  </si>
  <si>
    <t>505</t>
  </si>
  <si>
    <t>5909010210</t>
  </si>
  <si>
    <t>Ojedinělé ruční podbití pražců výhybkových ocelových válcovaných délky do 3 m</t>
  </si>
  <si>
    <t>958437131</t>
  </si>
  <si>
    <t>506</t>
  </si>
  <si>
    <t>5909010220</t>
  </si>
  <si>
    <t>Ojedinělé ruční podbití pražců výhybkových ocelových válcovaných délky přes 3 do 4 m</t>
  </si>
  <si>
    <t>1630889433</t>
  </si>
  <si>
    <t>507</t>
  </si>
  <si>
    <t>5909010230</t>
  </si>
  <si>
    <t>Ojedinělé ruční podbití pražců výhybkových ocelových válcovaných délky přes 4 m</t>
  </si>
  <si>
    <t>354834633</t>
  </si>
  <si>
    <t>508</t>
  </si>
  <si>
    <t>5909010410</t>
  </si>
  <si>
    <t>Ojedinělé ruční podbití pražců výhybkových betonových délky do 3 m</t>
  </si>
  <si>
    <t>-552016160</t>
  </si>
  <si>
    <t>509</t>
  </si>
  <si>
    <t>5909010420</t>
  </si>
  <si>
    <t>Ojedinělé ruční podbití pražců výhybkových betonových délky přes 3 do 4 m</t>
  </si>
  <si>
    <t>-496196395</t>
  </si>
  <si>
    <t>510</t>
  </si>
  <si>
    <t>5909010430</t>
  </si>
  <si>
    <t>Ojedinělé ruční podbití pražců výhybkových betonových délky přes 4 m</t>
  </si>
  <si>
    <t>-1207721075</t>
  </si>
  <si>
    <t>511</t>
  </si>
  <si>
    <t>5909015510</t>
  </si>
  <si>
    <t>Příplatek k cenám za podbití dvojčitých pražců</t>
  </si>
  <si>
    <t>344233650</t>
  </si>
  <si>
    <t>512</t>
  </si>
  <si>
    <t>5909020020</t>
  </si>
  <si>
    <t>Oprava nivelety do 100 mm ručně koleje zdvih</t>
  </si>
  <si>
    <t>1164787350</t>
  </si>
  <si>
    <t>513</t>
  </si>
  <si>
    <t>5909020120</t>
  </si>
  <si>
    <t>Oprava nivelety do 100 mm ručně výhybky zdvih</t>
  </si>
  <si>
    <t>1953127824</t>
  </si>
  <si>
    <t>514</t>
  </si>
  <si>
    <t>5909025010</t>
  </si>
  <si>
    <t>Odstranění lokálních závad koleje pražce dřevěné nebo ocelové</t>
  </si>
  <si>
    <t>1841338781</t>
  </si>
  <si>
    <t>515</t>
  </si>
  <si>
    <t>5909025020</t>
  </si>
  <si>
    <t>Odstranění lokálních závad koleje pražce betonové</t>
  </si>
  <si>
    <t>-1532531348</t>
  </si>
  <si>
    <t>516</t>
  </si>
  <si>
    <t>5909030010</t>
  </si>
  <si>
    <t>Následná úprava GPK koleje směrové a výškové uspořádání pražce dřevěné nebo ocelové</t>
  </si>
  <si>
    <t>94358725</t>
  </si>
  <si>
    <t>517</t>
  </si>
  <si>
    <t>5909030020</t>
  </si>
  <si>
    <t>Následná úprava GPK koleje směrové a výškové uspořádání pražce betonové</t>
  </si>
  <si>
    <t>-244612168</t>
  </si>
  <si>
    <t>518</t>
  </si>
  <si>
    <t>5909031010</t>
  </si>
  <si>
    <t>Úprava GPK koleje směrové a výškové uspořádání pražce dřevěné nebo ocelové</t>
  </si>
  <si>
    <t>413985591</t>
  </si>
  <si>
    <t>519</t>
  </si>
  <si>
    <t>5909031020</t>
  </si>
  <si>
    <t>Úprava GPK koleje směrové a výškové uspořádání pražce betonové</t>
  </si>
  <si>
    <t>1804595970</t>
  </si>
  <si>
    <t>520</t>
  </si>
  <si>
    <t>5909032010</t>
  </si>
  <si>
    <t>Přesná úprava GPK koleje směrové a výškové uspořádání pražce dřevěné nebo ocelové</t>
  </si>
  <si>
    <t>542832979</t>
  </si>
  <si>
    <t>521</t>
  </si>
  <si>
    <t>5909032020</t>
  </si>
  <si>
    <t>Přesná úprava GPK koleje směrové a výškové uspořádání pražce betonové</t>
  </si>
  <si>
    <t>1652967155</t>
  </si>
  <si>
    <t>522</t>
  </si>
  <si>
    <t>5909035010</t>
  </si>
  <si>
    <t>Odstranění lokálních závad výhybky pražce dřevěné nebo ocelové</t>
  </si>
  <si>
    <t>2137439243</t>
  </si>
  <si>
    <t>523</t>
  </si>
  <si>
    <t>5909035020</t>
  </si>
  <si>
    <t>Odstranění lokálních závad výhybky pražce betonové</t>
  </si>
  <si>
    <t>1796535412</t>
  </si>
  <si>
    <t>524</t>
  </si>
  <si>
    <t>5909040010</t>
  </si>
  <si>
    <t>Následná úprava GPK výhybky směrové a výškové uspořádání pražce dřevěné nebo ocelové</t>
  </si>
  <si>
    <t>2105723575</t>
  </si>
  <si>
    <t>525</t>
  </si>
  <si>
    <t>5909040020</t>
  </si>
  <si>
    <t>Následná úprava GPK výhybky směrové a výškové uspořádání pražce betonové</t>
  </si>
  <si>
    <t>-1499123273</t>
  </si>
  <si>
    <t>526</t>
  </si>
  <si>
    <t>5909041010</t>
  </si>
  <si>
    <t>Úprava GPK výhybky směrové a výškové uspořádání pražce dřevěné nebo ocelové</t>
  </si>
  <si>
    <t>1260166004</t>
  </si>
  <si>
    <t>527</t>
  </si>
  <si>
    <t>5909041020</t>
  </si>
  <si>
    <t>Úprava GPK výhybky směrové a výškové uspořádání pražce betonové</t>
  </si>
  <si>
    <t>-856434438</t>
  </si>
  <si>
    <t>528</t>
  </si>
  <si>
    <t>5909042010</t>
  </si>
  <si>
    <t>Přesná úprava GPK výhybky směrové a výškové uspořádání pražce dřevěné nebo ocelové</t>
  </si>
  <si>
    <t>-1345369026</t>
  </si>
  <si>
    <t>529</t>
  </si>
  <si>
    <t>5909042020</t>
  </si>
  <si>
    <t>Přesná úprava GPK výhybky směrové a výškové uspořádání pražce betonové</t>
  </si>
  <si>
    <t>205908261</t>
  </si>
  <si>
    <t>530</t>
  </si>
  <si>
    <t>5909050010</t>
  </si>
  <si>
    <t>Stabilizace kolejového lože koleje nově zřízeného nebo čistého</t>
  </si>
  <si>
    <t>-1527586562</t>
  </si>
  <si>
    <t>531</t>
  </si>
  <si>
    <t>5909050020</t>
  </si>
  <si>
    <t>Stabilizace kolejového lože koleje stávajícího</t>
  </si>
  <si>
    <t>-1761923653</t>
  </si>
  <si>
    <t>532</t>
  </si>
  <si>
    <t>5909050030</t>
  </si>
  <si>
    <t>Stabilizace kolejového lože výhybky nově zřízeného nebo čistého</t>
  </si>
  <si>
    <t>1987574539</t>
  </si>
  <si>
    <t>533</t>
  </si>
  <si>
    <t>5909050040</t>
  </si>
  <si>
    <t>Stabilizace kolejového lože výhybky stávajícího</t>
  </si>
  <si>
    <t>-1550660341</t>
  </si>
  <si>
    <t>534</t>
  </si>
  <si>
    <t>5910010010</t>
  </si>
  <si>
    <t>Odtavovací stykové svařování kolejnic užitých ve stabilní svařovně vstupní délky do 10 m tv. UIC60</t>
  </si>
  <si>
    <t>1609211414</t>
  </si>
  <si>
    <t>535</t>
  </si>
  <si>
    <t>5910010020</t>
  </si>
  <si>
    <t>Odtavovací stykové svařování kolejnic užitých ve stabilní svařovně vstupní délky do 10 m tv. R65</t>
  </si>
  <si>
    <t>1225909289</t>
  </si>
  <si>
    <t>536</t>
  </si>
  <si>
    <t>5910010030</t>
  </si>
  <si>
    <t>Odtavovací stykové svařování kolejnic užitých ve stabilní svařovně vstupní délky do 10 m tv. S49</t>
  </si>
  <si>
    <t>-2043667218</t>
  </si>
  <si>
    <t>537</t>
  </si>
  <si>
    <t>5910010110</t>
  </si>
  <si>
    <t>Odtavovací stykové svařování kolejnic užitých ve stabilní svařovně vstupní délky přes 10 m tv. UIC60</t>
  </si>
  <si>
    <t>717918005</t>
  </si>
  <si>
    <t>538</t>
  </si>
  <si>
    <t>5910010120</t>
  </si>
  <si>
    <t>Odtavovací stykové svařování kolejnic užitých ve stabilní svařovně vstupní délky přes 10 m tv. R65</t>
  </si>
  <si>
    <t>413062727</t>
  </si>
  <si>
    <t>539</t>
  </si>
  <si>
    <t>5910010130</t>
  </si>
  <si>
    <t>Odtavovací stykové svařování kolejnic užitých ve stabilní svařovně vstupní délky přes 10 m tv. S49</t>
  </si>
  <si>
    <t>1521120780</t>
  </si>
  <si>
    <t>540</t>
  </si>
  <si>
    <t>5910015010</t>
  </si>
  <si>
    <t>Odtavovací stykové svařování mobilní svářečkou kolejnic nových délky do 150 m tv. UIC60</t>
  </si>
  <si>
    <t>svar</t>
  </si>
  <si>
    <t>31597004</t>
  </si>
  <si>
    <t>541</t>
  </si>
  <si>
    <t>5910015020</t>
  </si>
  <si>
    <t>Odtavovací stykové svařování mobilní svářečkou kolejnic nových délky do 150 m tv. S49</t>
  </si>
  <si>
    <t>-1159785800</t>
  </si>
  <si>
    <t>542</t>
  </si>
  <si>
    <t>5910015110</t>
  </si>
  <si>
    <t>Odtavovací stykové svařování mobilní svářečkou kolejnic nových délky přes 150 m tv .UIC60</t>
  </si>
  <si>
    <t>-1861366609</t>
  </si>
  <si>
    <t>543</t>
  </si>
  <si>
    <t>5910015120</t>
  </si>
  <si>
    <t>Odtavovací stykové svařování mobilní svářečkou kolejnic nových délky přes 150 m tv. S49</t>
  </si>
  <si>
    <t>537943769</t>
  </si>
  <si>
    <t>544</t>
  </si>
  <si>
    <t>5910015210</t>
  </si>
  <si>
    <t>Odtavovací stykové svařování mobilní svářečkou kolejnic užitých délky do 150 m tv. UIC60</t>
  </si>
  <si>
    <t>2053903746</t>
  </si>
  <si>
    <t>545</t>
  </si>
  <si>
    <t>5910015220</t>
  </si>
  <si>
    <t>Odtavovací stykové svařování mobilní svářečkou kolejnic užitých délky do 150 m tv. R65</t>
  </si>
  <si>
    <t>1140698649</t>
  </si>
  <si>
    <t>546</t>
  </si>
  <si>
    <t>5910015230</t>
  </si>
  <si>
    <t>Odtavovací stykové svařování mobilní svářečkou kolejnic užitých délky do 150 m tv. S49</t>
  </si>
  <si>
    <t>-148729650</t>
  </si>
  <si>
    <t>547</t>
  </si>
  <si>
    <t>5910015310</t>
  </si>
  <si>
    <t>Odtavovací stykové svařování mobilní svářečkou kolejnic užitých délky přes 150 m tv. UIC60</t>
  </si>
  <si>
    <t>-1768863210</t>
  </si>
  <si>
    <t>548</t>
  </si>
  <si>
    <t>5910015320</t>
  </si>
  <si>
    <t>Odtavovací stykové svařování mobilní svářečkou kolejnic užitých délky přes 150 m tv. R65</t>
  </si>
  <si>
    <t>680904311</t>
  </si>
  <si>
    <t>549</t>
  </si>
  <si>
    <t>5910015330</t>
  </si>
  <si>
    <t>Odtavovací stykové svařování mobilní svářečkou kolejnic užitých délky přes 150 m tv. S49</t>
  </si>
  <si>
    <t>-1490854351</t>
  </si>
  <si>
    <t>550</t>
  </si>
  <si>
    <t>5910020010</t>
  </si>
  <si>
    <t>Svařování kolejnic termitem plný předehřev standardní spára svar sériový tv. UIC60</t>
  </si>
  <si>
    <t>1307231251</t>
  </si>
  <si>
    <t>551</t>
  </si>
  <si>
    <t>5910020020</t>
  </si>
  <si>
    <t>Svařování kolejnic termitem plný předehřev standardní spára svar sériový tv. R65</t>
  </si>
  <si>
    <t>-587329649</t>
  </si>
  <si>
    <t>552</t>
  </si>
  <si>
    <t>5910020030</t>
  </si>
  <si>
    <t>Svařování kolejnic termitem plný předehřev standardní spára svar sériový tv. S49</t>
  </si>
  <si>
    <t>-519661998</t>
  </si>
  <si>
    <t>553</t>
  </si>
  <si>
    <t>5910020110</t>
  </si>
  <si>
    <t>Svařování kolejnic termitem plný předehřev standardní spára svar jednotlivý tv. UIC60</t>
  </si>
  <si>
    <t>1929711196</t>
  </si>
  <si>
    <t>554</t>
  </si>
  <si>
    <t>5910020120</t>
  </si>
  <si>
    <t>Svařování kolejnic termitem plný předehřev standardní spára svar jednotlivý tv. R65</t>
  </si>
  <si>
    <t>-1233331386</t>
  </si>
  <si>
    <t>555</t>
  </si>
  <si>
    <t>5910020130</t>
  </si>
  <si>
    <t>Svařování kolejnic termitem plný předehřev standardní spára svar jednotlivý tv. S49</t>
  </si>
  <si>
    <t>1497823879</t>
  </si>
  <si>
    <t>556</t>
  </si>
  <si>
    <t>5910020140</t>
  </si>
  <si>
    <t>Svařování kolejnic termitem plný předehřev standardní spára svar jednotlivý tv. A</t>
  </si>
  <si>
    <t>1590518974</t>
  </si>
  <si>
    <t>557</t>
  </si>
  <si>
    <t>5910020310</t>
  </si>
  <si>
    <t>Svařování kolejnic termitem plný předehřev standardní spára svar přechodový tv. R65/UIC60</t>
  </si>
  <si>
    <t>-2065599384</t>
  </si>
  <si>
    <t>558</t>
  </si>
  <si>
    <t>5910020320</t>
  </si>
  <si>
    <t>Svařování kolejnic termitem plný předehřev standardní spára svar přechodový tv. R65/S49</t>
  </si>
  <si>
    <t>1724770852</t>
  </si>
  <si>
    <t>559</t>
  </si>
  <si>
    <t>5910020330</t>
  </si>
  <si>
    <t>Svařování kolejnic termitem plný předehřev standardní spára svar přechodový tv. UIC60/S49</t>
  </si>
  <si>
    <t>724542828</t>
  </si>
  <si>
    <t>560</t>
  </si>
  <si>
    <t>5910020340</t>
  </si>
  <si>
    <t>Svařování kolejnic termitem plný předehřev standardní spára svar přechodový tv. S49/A</t>
  </si>
  <si>
    <t>-1164708035</t>
  </si>
  <si>
    <t>561</t>
  </si>
  <si>
    <t>5910020910</t>
  </si>
  <si>
    <t>Svařování kolejnic termitem plný předehřev příplatek typ kolejnic R350HT</t>
  </si>
  <si>
    <t>1013156814</t>
  </si>
  <si>
    <t>562</t>
  </si>
  <si>
    <t>5910021010</t>
  </si>
  <si>
    <t>Svařování kolejnic termitem zkrácený předehřev standardní spára svar sériový tv. UIC60</t>
  </si>
  <si>
    <t>127028004</t>
  </si>
  <si>
    <t>563</t>
  </si>
  <si>
    <t>5910021020</t>
  </si>
  <si>
    <t>Svařování kolejnic termitem zkrácený předehřev standardní spára svar sériový tv. S49</t>
  </si>
  <si>
    <t>1326582195</t>
  </si>
  <si>
    <t>564</t>
  </si>
  <si>
    <t>5910021110</t>
  </si>
  <si>
    <t>Svařování kolejnic termitem zkrácený předehřev standardní spára svar jednotlivý tv. UIC60</t>
  </si>
  <si>
    <t>347831447</t>
  </si>
  <si>
    <t>565</t>
  </si>
  <si>
    <t>5910021120</t>
  </si>
  <si>
    <t>Svařování kolejnic termitem zkrácený předehřev standardní spára svar jednotlivý tv. S49</t>
  </si>
  <si>
    <t>-1003575536</t>
  </si>
  <si>
    <t>566</t>
  </si>
  <si>
    <t>5910022010</t>
  </si>
  <si>
    <t>Svařování kolejnic termitem krátký předehřev široká spára, krátký předehřev svar jednotlivý tv. UIC60</t>
  </si>
  <si>
    <t>347065689</t>
  </si>
  <si>
    <t>567</t>
  </si>
  <si>
    <t>5910022020</t>
  </si>
  <si>
    <t>Svařování kolejnic termitem krátký předehřev široká spára, krátký předehřev svar jednotlivý tv. R65</t>
  </si>
  <si>
    <t>728646577</t>
  </si>
  <si>
    <t>568</t>
  </si>
  <si>
    <t>5910022030</t>
  </si>
  <si>
    <t>Svařování kolejnic termitem krátký předehřev široká spára, krátký předehřev svar jednotlivý tv. S49</t>
  </si>
  <si>
    <t>-671540886</t>
  </si>
  <si>
    <t>569</t>
  </si>
  <si>
    <t>5910025010</t>
  </si>
  <si>
    <t>Svařování kolejnic elektrickým obloukem svar sériový tv. UIC60</t>
  </si>
  <si>
    <t>-399053794</t>
  </si>
  <si>
    <t>570</t>
  </si>
  <si>
    <t>5910025020</t>
  </si>
  <si>
    <t>Svařování kolejnic elektrickým obloukem svar sériový tv. R65</t>
  </si>
  <si>
    <t>-1827372786</t>
  </si>
  <si>
    <t>571</t>
  </si>
  <si>
    <t>5910025030</t>
  </si>
  <si>
    <t>Svařování kolejnic elektrickým obloukem svar sériový tv. S49</t>
  </si>
  <si>
    <t>-522137676</t>
  </si>
  <si>
    <t>572</t>
  </si>
  <si>
    <t>5910025040</t>
  </si>
  <si>
    <t>Svařování kolejnic elektrickým obloukem svar sériový tv. A</t>
  </si>
  <si>
    <t>309010618</t>
  </si>
  <si>
    <t>573</t>
  </si>
  <si>
    <t>5910025110</t>
  </si>
  <si>
    <t>Svařování kolejnic elektrickým obloukem svar jednotlivý tv. UIC60</t>
  </si>
  <si>
    <t>-1116956458</t>
  </si>
  <si>
    <t>574</t>
  </si>
  <si>
    <t>5910025120</t>
  </si>
  <si>
    <t>Svařování kolejnic elektrickým obloukem svar jednotlivý tv. R65</t>
  </si>
  <si>
    <t>-1407313929</t>
  </si>
  <si>
    <t>575</t>
  </si>
  <si>
    <t>5910025130</t>
  </si>
  <si>
    <t>Svařování kolejnic elektrickým obloukem svar jednotlivý tv. S49</t>
  </si>
  <si>
    <t>1110309471</t>
  </si>
  <si>
    <t>576</t>
  </si>
  <si>
    <t>5910025140</t>
  </si>
  <si>
    <t>Svařování kolejnic elektrickým obloukem svar jednotlivý tv. A</t>
  </si>
  <si>
    <t>1308614653</t>
  </si>
  <si>
    <t>577</t>
  </si>
  <si>
    <t>5910030310</t>
  </si>
  <si>
    <t>Příplatek za směrové vyrovnání kolejnic v obloucích o poloměru 300 m a menším</t>
  </si>
  <si>
    <t>-1795023678</t>
  </si>
  <si>
    <t>578</t>
  </si>
  <si>
    <t>5910035010</t>
  </si>
  <si>
    <t>Dosažení dovolené upínací teploty v BK prodloužením kolejnicového pásu v koleji tv. UIC60</t>
  </si>
  <si>
    <t>772225951</t>
  </si>
  <si>
    <t>579</t>
  </si>
  <si>
    <t>5910035020</t>
  </si>
  <si>
    <t>Dosažení dovolené upínací teploty v BK prodloužením kolejnicového pásu v koleji tv. R65</t>
  </si>
  <si>
    <t>562344748</t>
  </si>
  <si>
    <t>580</t>
  </si>
  <si>
    <t>5910035030</t>
  </si>
  <si>
    <t>Dosažení dovolené upínací teploty v BK prodloužením kolejnicového pásu v koleji tv. S49</t>
  </si>
  <si>
    <t>-639655988</t>
  </si>
  <si>
    <t>581</t>
  </si>
  <si>
    <t>5910035110</t>
  </si>
  <si>
    <t>Dosažení dovolené upínací teploty v BK prodloužením kolejnicového pásu ve výhybce tv. UIC60</t>
  </si>
  <si>
    <t>1172206429</t>
  </si>
  <si>
    <t>582</t>
  </si>
  <si>
    <t>5910035120</t>
  </si>
  <si>
    <t>Dosažení dovolené upínací teploty v BK prodloužením kolejnicového pásu ve výhybce tv. R65</t>
  </si>
  <si>
    <t>-1503862618</t>
  </si>
  <si>
    <t>583</t>
  </si>
  <si>
    <t>5910035130</t>
  </si>
  <si>
    <t>Dosažení dovolené upínací teploty v BK prodloužením kolejnicového pásu ve výhybce tv. S49</t>
  </si>
  <si>
    <t>-1014465568</t>
  </si>
  <si>
    <t>584</t>
  </si>
  <si>
    <t>5910040010</t>
  </si>
  <si>
    <t>Umožnění volné dilatace kolejnice demontáž upevňovadel bez osazení kluzných podložek rozdělení pražců "c"</t>
  </si>
  <si>
    <t>-968350849</t>
  </si>
  <si>
    <t>585</t>
  </si>
  <si>
    <t>5910040020</t>
  </si>
  <si>
    <t>Umožnění volné dilatace kolejnice demontáž upevňovadel bez osazení kluzných podložek rozdělení pražců "d"</t>
  </si>
  <si>
    <t>1821158771</t>
  </si>
  <si>
    <t>586</t>
  </si>
  <si>
    <t>5910040030</t>
  </si>
  <si>
    <t>Umožnění volné dilatace kolejnice demontáž upevňovadel bez osazení kluzných podložek rozdělení pražců "u"</t>
  </si>
  <si>
    <t>1864893806</t>
  </si>
  <si>
    <t>587</t>
  </si>
  <si>
    <t>5910040040</t>
  </si>
  <si>
    <t>Umožnění volné dilatace kolejnice demontáž upevňovadel bez osazení kluzných podložek rozdělení pražců "e"</t>
  </si>
  <si>
    <t>-1506320378</t>
  </si>
  <si>
    <t>588</t>
  </si>
  <si>
    <t>5910040110</t>
  </si>
  <si>
    <t>Umožnění volné dilatace kolejnice montáž upevňovadel bez odstranění kluzných podložek rozdělení pražců "c"</t>
  </si>
  <si>
    <t>-250379883</t>
  </si>
  <si>
    <t>589</t>
  </si>
  <si>
    <t>5910040120</t>
  </si>
  <si>
    <t>Umožnění volné dilatace kolejnice montáž upevňovadel bez odstranění kluzných podložek rozdělení pražců "d"</t>
  </si>
  <si>
    <t>625203222</t>
  </si>
  <si>
    <t>590</t>
  </si>
  <si>
    <t>5910040130</t>
  </si>
  <si>
    <t>Umožnění volné dilatace kolejnice montáž upevňovadel bez odstranění kluzných podložek rozdělení pražců "u"</t>
  </si>
  <si>
    <t>649997429</t>
  </si>
  <si>
    <t>591</t>
  </si>
  <si>
    <t>5910040140</t>
  </si>
  <si>
    <t>Umožnění volné dilatace kolejnice montáž upevňovadel bez odstranění kluzných podložek rozdělení pražců "e"</t>
  </si>
  <si>
    <t>1541873898</t>
  </si>
  <si>
    <t>592</t>
  </si>
  <si>
    <t>5910040210</t>
  </si>
  <si>
    <t>Umožnění volné dilatace kolejnice bez demontáže nebo montáže upevňovadel s osazením a odstraněním kluzných podložek rozdělení pražců "c"</t>
  </si>
  <si>
    <t>1228462486</t>
  </si>
  <si>
    <t>593</t>
  </si>
  <si>
    <t>5910040220</t>
  </si>
  <si>
    <t>Umožnění volné dilatace kolejnice bez demontáže nebo montáže upevňovadel s osazením a odstraněním kluzných podložek rozdělení pražců "d"</t>
  </si>
  <si>
    <t>-1403792467</t>
  </si>
  <si>
    <t>594</t>
  </si>
  <si>
    <t>5910040230</t>
  </si>
  <si>
    <t>Umožnění volné dilatace kolejnice bez demontáže nebo montáže upevňovadel s osazením a odstraněním kluzných podložek rozdělení pražců "u"</t>
  </si>
  <si>
    <t>1882491573</t>
  </si>
  <si>
    <t>595</t>
  </si>
  <si>
    <t>5910040240</t>
  </si>
  <si>
    <t>Umožnění volné dilatace kolejnice bez demontáže nebo montáže upevňovadel s osazením a odstraněním kluzných podložek rozdělení pražců "e"</t>
  </si>
  <si>
    <t>-1324501360</t>
  </si>
  <si>
    <t>596</t>
  </si>
  <si>
    <t>5910040310</t>
  </si>
  <si>
    <t>Umožnění volné dilatace kolejnice demontáž upevňovadel s osazením kluzných podložek rozdělení pražců "c"</t>
  </si>
  <si>
    <t>-504763287</t>
  </si>
  <si>
    <t>597</t>
  </si>
  <si>
    <t>5910040320</t>
  </si>
  <si>
    <t>Umožnění volné dilatace kolejnice demontáž upevňovadel s osazením kluzných podložek rozdělení pražců "d"</t>
  </si>
  <si>
    <t>-1442662171</t>
  </si>
  <si>
    <t>598</t>
  </si>
  <si>
    <t>5910040330</t>
  </si>
  <si>
    <t>Umožnění volné dilatace kolejnice demontáž upevňovadel s osazením kluzných podložek rozdělení pražců "u"</t>
  </si>
  <si>
    <t>266854877</t>
  </si>
  <si>
    <t>599</t>
  </si>
  <si>
    <t>5910040340</t>
  </si>
  <si>
    <t>Umožnění volné dilatace kolejnice demontáž upevňovadel s osazením kluzných podložek rozdělení pražců "e"</t>
  </si>
  <si>
    <t>-1235520710</t>
  </si>
  <si>
    <t>600</t>
  </si>
  <si>
    <t>5910040410</t>
  </si>
  <si>
    <t>Umožnění volné dilatace kolejnice montáž upevňovadel s odstraněním kluzných podložek rozdělení pražců "c"</t>
  </si>
  <si>
    <t>-117590993</t>
  </si>
  <si>
    <t>601</t>
  </si>
  <si>
    <t>5910040420</t>
  </si>
  <si>
    <t>Umožnění volné dilatace kolejnice montáž upevňovadel s odstraněním kluzných podložek rozdělení pražců "d"</t>
  </si>
  <si>
    <t>-611029150</t>
  </si>
  <si>
    <t>602</t>
  </si>
  <si>
    <t>5910040430</t>
  </si>
  <si>
    <t>Umožnění volné dilatace kolejnice montáž upevňovadel s odstraněním kluzných podložek rozdělení pražců "u"</t>
  </si>
  <si>
    <t>-367945099</t>
  </si>
  <si>
    <t>603</t>
  </si>
  <si>
    <t>5910040440</t>
  </si>
  <si>
    <t>Umožnění volné dilatace kolejnice montáž upevňovadel s odstraněním kluzných podložek rozdělení pražců "e"</t>
  </si>
  <si>
    <t>-405946691</t>
  </si>
  <si>
    <t>604</t>
  </si>
  <si>
    <t>5910045010</t>
  </si>
  <si>
    <t>Zajištění polohy kolejnice bočními válečkovými opěrkami rozdělení pražců "c"</t>
  </si>
  <si>
    <t>-1231628964</t>
  </si>
  <si>
    <t>605</t>
  </si>
  <si>
    <t>5910045020</t>
  </si>
  <si>
    <t>Zajištění polohy kolejnice bočními válečkovými opěrkami rozdělení pražců "d"</t>
  </si>
  <si>
    <t>-191915580</t>
  </si>
  <si>
    <t>606</t>
  </si>
  <si>
    <t>5910045030</t>
  </si>
  <si>
    <t>Zajištění polohy kolejnice bočními válečkovými opěrkami rozdělení pražců "u"</t>
  </si>
  <si>
    <t>1558379140</t>
  </si>
  <si>
    <t>607</t>
  </si>
  <si>
    <t>5910045040</t>
  </si>
  <si>
    <t>Zajištění polohy kolejnice bočními válečkovými opěrkami rozdělení pražců "e"</t>
  </si>
  <si>
    <t>-1268487915</t>
  </si>
  <si>
    <t>608</t>
  </si>
  <si>
    <t>5910050010</t>
  </si>
  <si>
    <t>Umožnění volné dilatace dílů výhybek demontáž upevňovadel výhybka I. generace</t>
  </si>
  <si>
    <t>-1019492486</t>
  </si>
  <si>
    <t>609</t>
  </si>
  <si>
    <t>5910050020</t>
  </si>
  <si>
    <t>Umožnění volné dilatace dílů výhybek demontáž upevňovadel výhybka II. generace</t>
  </si>
  <si>
    <t>-44872741</t>
  </si>
  <si>
    <t>610</t>
  </si>
  <si>
    <t>5910050110</t>
  </si>
  <si>
    <t>Umožnění volné dilatace dílů výhybek montáž upevňovadel výhybka I. generace</t>
  </si>
  <si>
    <t>602803393</t>
  </si>
  <si>
    <t>611</t>
  </si>
  <si>
    <t>5910050120</t>
  </si>
  <si>
    <t>Umožnění volné dilatace dílů výhybek montáž upevňovadel výhybka II. generace</t>
  </si>
  <si>
    <t>553442553</t>
  </si>
  <si>
    <t>612</t>
  </si>
  <si>
    <t>5910060010</t>
  </si>
  <si>
    <t>Ojedinělé broušení kolejnic R260 do hloubky do 2 mm</t>
  </si>
  <si>
    <t>1278628957</t>
  </si>
  <si>
    <t>613</t>
  </si>
  <si>
    <t>5910060020</t>
  </si>
  <si>
    <t>Ojedinělé broušení kolejnic R260 do hloubky přes 2 mm</t>
  </si>
  <si>
    <t>1016642129</t>
  </si>
  <si>
    <t>614</t>
  </si>
  <si>
    <t>5910060110</t>
  </si>
  <si>
    <t>Ojedinělé broušení kolejnic R350HT do hloubky do 2 mm</t>
  </si>
  <si>
    <t>1917666204</t>
  </si>
  <si>
    <t>615</t>
  </si>
  <si>
    <t>5910060120</t>
  </si>
  <si>
    <t>Ojedinělé broušení kolejnic R350HT do hloubky přes 2 mm</t>
  </si>
  <si>
    <t>1296340197</t>
  </si>
  <si>
    <t>616</t>
  </si>
  <si>
    <t>5910063010</t>
  </si>
  <si>
    <t>Opravné souvislé broušení kolejnic R260 head checking, povrchové vady, příčný a podélný profil hloubky do 2 mm</t>
  </si>
  <si>
    <t>1121535698</t>
  </si>
  <si>
    <t>617</t>
  </si>
  <si>
    <t>5910063020</t>
  </si>
  <si>
    <t>Opravné souvislé broušení kolejnic R260 head checking, povrchové vady, příčný a podélný profil hloubky přes 2 mm do 4 mm</t>
  </si>
  <si>
    <t>-1223605254</t>
  </si>
  <si>
    <t>618</t>
  </si>
  <si>
    <t>5910063030</t>
  </si>
  <si>
    <t>Opravné souvislé broušení kolejnic R260 head checking, povrchové vady, příčný a podélný profil hloubky přes 4 mm</t>
  </si>
  <si>
    <t>-72846705</t>
  </si>
  <si>
    <t>619</t>
  </si>
  <si>
    <t>5910063050</t>
  </si>
  <si>
    <t>Opravné souvislé broušení kolejnic R260 příčný a podélný profil oprava příčného a podélného profilu</t>
  </si>
  <si>
    <t>-618101621</t>
  </si>
  <si>
    <t>620</t>
  </si>
  <si>
    <t>5910063060</t>
  </si>
  <si>
    <t>Opravné souvislé broušení kolejnic R260 příčný a podélný profil vlnkovitost</t>
  </si>
  <si>
    <t>387234702</t>
  </si>
  <si>
    <t>621</t>
  </si>
  <si>
    <t>5910063110</t>
  </si>
  <si>
    <t>Opravné souvislé broušení kolejnic R350HT head checking, povrchové vady, příčný a podélný profil hloubky do 2 mm</t>
  </si>
  <si>
    <t>-1503308733</t>
  </si>
  <si>
    <t>622</t>
  </si>
  <si>
    <t>5910063120</t>
  </si>
  <si>
    <t>Opravné souvislé broušení kolejnic R350HT head checking, povrchové vady, příčný a podélný profil hloubky přes 2 mm do 4 mm</t>
  </si>
  <si>
    <t>-500921209</t>
  </si>
  <si>
    <t>623</t>
  </si>
  <si>
    <t>5910063130</t>
  </si>
  <si>
    <t>Opravné souvislé broušení kolejnic R350HT head checking, povrchové vady, příčný a podélný profil hloubky přes 4 mm</t>
  </si>
  <si>
    <t>1558378085</t>
  </si>
  <si>
    <t>624</t>
  </si>
  <si>
    <t>5910063150</t>
  </si>
  <si>
    <t>Opravné souvislé broušení kolejnic R350HT příčný a podélný profil oprava příčného a podélného profilu</t>
  </si>
  <si>
    <t>111630232</t>
  </si>
  <si>
    <t>625</t>
  </si>
  <si>
    <t>5910063160</t>
  </si>
  <si>
    <t>Opravné souvislé broušení kolejnic R350HT příčný a podélný profil vlnkovitost</t>
  </si>
  <si>
    <t>1794734921</t>
  </si>
  <si>
    <t>626</t>
  </si>
  <si>
    <t>5910065010</t>
  </si>
  <si>
    <t>Odstranění převalků izolovaného styku lepeného</t>
  </si>
  <si>
    <t>1567441737</t>
  </si>
  <si>
    <t>627</t>
  </si>
  <si>
    <t>5910065020</t>
  </si>
  <si>
    <t>Odstranění převalků izolovaného styku montovaného</t>
  </si>
  <si>
    <t>-17838119</t>
  </si>
  <si>
    <t>628</t>
  </si>
  <si>
    <t>5910070010</t>
  </si>
  <si>
    <t>Základní broušení výhybky optimalizace příčného profilu</t>
  </si>
  <si>
    <t>2036223653</t>
  </si>
  <si>
    <t>629</t>
  </si>
  <si>
    <t>5910075010</t>
  </si>
  <si>
    <t>Opravné broušení jazyka šíře plochy do 30 mm hloubky do 2 mm</t>
  </si>
  <si>
    <t>991364034</t>
  </si>
  <si>
    <t>630</t>
  </si>
  <si>
    <t>5910075020</t>
  </si>
  <si>
    <t>Opravné broušení jazyka šíře plochy do 30 mm hloubky přes 2 mm</t>
  </si>
  <si>
    <t>-1109946642</t>
  </si>
  <si>
    <t>631</t>
  </si>
  <si>
    <t>5910075050</t>
  </si>
  <si>
    <t>Opravné broušení jazyka šíře plochy přes 30 mm hloubky do 2 mm</t>
  </si>
  <si>
    <t>-787562016</t>
  </si>
  <si>
    <t>632</t>
  </si>
  <si>
    <t>5910075060</t>
  </si>
  <si>
    <t>Opravné broušení jazyka šíře plochy přes 30 mm hloubky přes 2 mm</t>
  </si>
  <si>
    <t>-1880404663</t>
  </si>
  <si>
    <t>633</t>
  </si>
  <si>
    <t>5910075110</t>
  </si>
  <si>
    <t>Opravné broušení opornice šíře plochy do 30 mm hloubky do 2 mm</t>
  </si>
  <si>
    <t>1128596538</t>
  </si>
  <si>
    <t>634</t>
  </si>
  <si>
    <t>5910075120</t>
  </si>
  <si>
    <t>Opravné broušení opornice šíře plochy do 30 mm hloubky přes 2 mm</t>
  </si>
  <si>
    <t>350016616</t>
  </si>
  <si>
    <t>635</t>
  </si>
  <si>
    <t>5910075150</t>
  </si>
  <si>
    <t>Opravné broušení opornice šíře plochy přes 30 mm hloubky do 2 mm</t>
  </si>
  <si>
    <t>-1018112368</t>
  </si>
  <si>
    <t>636</t>
  </si>
  <si>
    <t>5910075160</t>
  </si>
  <si>
    <t>Opravné broušení opornice šíře plochy přes 30 mm hloubky přes 2 mm</t>
  </si>
  <si>
    <t>-1715241116</t>
  </si>
  <si>
    <t>637</t>
  </si>
  <si>
    <t>5910075210</t>
  </si>
  <si>
    <t>Opravné broušení výhybkové kolejnice šíře plochy do 30 mm hloubky do 2 mm</t>
  </si>
  <si>
    <t>-1790433535</t>
  </si>
  <si>
    <t>638</t>
  </si>
  <si>
    <t>5910075220</t>
  </si>
  <si>
    <t>Opravné broušení výhybkové kolejnice šíře plochy do 30 mm hloubky přes 2 mm</t>
  </si>
  <si>
    <t>-260483512</t>
  </si>
  <si>
    <t>639</t>
  </si>
  <si>
    <t>5910075250</t>
  </si>
  <si>
    <t>Opravné broušení výhybkové kolejnice šíře plochy přes 30 mm hloubky do 2 mm</t>
  </si>
  <si>
    <t>1118233238</t>
  </si>
  <si>
    <t>640</t>
  </si>
  <si>
    <t>5910075260</t>
  </si>
  <si>
    <t>Opravné broušení výhybkové kolejnice šíře plochy přes 30 mm hloubky přes 2 mm</t>
  </si>
  <si>
    <t>-199958805</t>
  </si>
  <si>
    <t>641</t>
  </si>
  <si>
    <t>5910075310</t>
  </si>
  <si>
    <t>Opravné broušení hrotnice PHS šíře plochy do 30 mm hloubky do 2 mm</t>
  </si>
  <si>
    <t>-174586992</t>
  </si>
  <si>
    <t>642</t>
  </si>
  <si>
    <t>5910075320</t>
  </si>
  <si>
    <t>Opravné broušení hrotnice PHS šíře plochy do 30 mm hloubky přes 2 mm</t>
  </si>
  <si>
    <t>-306104772</t>
  </si>
  <si>
    <t>643</t>
  </si>
  <si>
    <t>5910075350</t>
  </si>
  <si>
    <t>Opravné broušení hrotnice PHS šíře plochy přes 30 mm hloubky do 2 mm</t>
  </si>
  <si>
    <t>-1349853521</t>
  </si>
  <si>
    <t>644</t>
  </si>
  <si>
    <t>5910075360</t>
  </si>
  <si>
    <t>Opravné broušení hrotnice PHS šíře plochy přes 30 mm hloubky přes 2 mm</t>
  </si>
  <si>
    <t>110753962</t>
  </si>
  <si>
    <t>645</t>
  </si>
  <si>
    <t>5910080110</t>
  </si>
  <si>
    <t>Opravné broušení srdcovky jednoduché 1:7,5 a 1:9 hloubky do 2 mm</t>
  </si>
  <si>
    <t>1757537297</t>
  </si>
  <si>
    <t>646</t>
  </si>
  <si>
    <t>5910080120</t>
  </si>
  <si>
    <t>Opravné broušení srdcovky jednoduché 1:7,5 a 1:9 hloubky přes 2 mm</t>
  </si>
  <si>
    <t>317022860</t>
  </si>
  <si>
    <t>647</t>
  </si>
  <si>
    <t>5910080210</t>
  </si>
  <si>
    <t>Opravné broušení srdcovky jednoduché 1:11 a 1:12 hloubky do 2 mm</t>
  </si>
  <si>
    <t>1689195671</t>
  </si>
  <si>
    <t>648</t>
  </si>
  <si>
    <t>5910080220</t>
  </si>
  <si>
    <t>Opravné broušení srdcovky jednoduché 1:11 a 1:12 hloubky přes 2 mm</t>
  </si>
  <si>
    <t>1376114269</t>
  </si>
  <si>
    <t>649</t>
  </si>
  <si>
    <t>5910080310</t>
  </si>
  <si>
    <t>Opravné broušení srdcovky jednoduché 1:14 a 1:18,5 hloubky do 2 mm</t>
  </si>
  <si>
    <t>1909493840</t>
  </si>
  <si>
    <t>650</t>
  </si>
  <si>
    <t>5910080320</t>
  </si>
  <si>
    <t>Opravné broušení srdcovky jednoduché 1:14 a 1:18,5 hloubky přes 2 mm</t>
  </si>
  <si>
    <t>226632453</t>
  </si>
  <si>
    <t>651</t>
  </si>
  <si>
    <t>5910085030</t>
  </si>
  <si>
    <t>Navaření hlavy kolejnice tv. S49</t>
  </si>
  <si>
    <t>cm2</t>
  </si>
  <si>
    <t>860753748</t>
  </si>
  <si>
    <t>652</t>
  </si>
  <si>
    <t>5910085040</t>
  </si>
  <si>
    <t>Navaření hlavy kolejnice tv. T</t>
  </si>
  <si>
    <t>-983603873</t>
  </si>
  <si>
    <t>653</t>
  </si>
  <si>
    <t>5910085050</t>
  </si>
  <si>
    <t>Navaření hlavy kolejnice tv. A</t>
  </si>
  <si>
    <t>-2092574475</t>
  </si>
  <si>
    <t>654</t>
  </si>
  <si>
    <t>5910090010</t>
  </si>
  <si>
    <t>Navaření srdcovky jednoduché montované z kolejnic úhel odbočení přes 8° (1:5,7) hloubky do 10 mm</t>
  </si>
  <si>
    <t>183235981</t>
  </si>
  <si>
    <t>655</t>
  </si>
  <si>
    <t>5910090020</t>
  </si>
  <si>
    <t>Navaření srdcovky jednoduché montované z kolejnic úhel odbočení přes 8° (1:5,7) hloubky přes 10 do 20 mm</t>
  </si>
  <si>
    <t>1199560260</t>
  </si>
  <si>
    <t>656</t>
  </si>
  <si>
    <t>5910090030</t>
  </si>
  <si>
    <t>Navaření srdcovky jednoduché montované z kolejnic úhel odbočení přes 8° (1:5,7) hloubky přes 20 do 35 mm</t>
  </si>
  <si>
    <t>-755273175</t>
  </si>
  <si>
    <t>657</t>
  </si>
  <si>
    <t>5910090050</t>
  </si>
  <si>
    <t>Navaření srdcovky jednoduché montované z kolejnic úhel odbočení 5°-7,9° (1:7,5 až 1:9) hloubky do 10 mm</t>
  </si>
  <si>
    <t>1310509991</t>
  </si>
  <si>
    <t>658</t>
  </si>
  <si>
    <t>5910090060</t>
  </si>
  <si>
    <t>Navaření srdcovky jednoduché montované z kolejnic úhel odbočení 5°-7,9° (1:7,5 až 1:9) hloubky přes 10 do 20 mm</t>
  </si>
  <si>
    <t>-1854931997</t>
  </si>
  <si>
    <t>659</t>
  </si>
  <si>
    <t>5910090070</t>
  </si>
  <si>
    <t>Navaření srdcovky jednoduché montované z kolejnic úhel odbočení 5°-7,9° (1:7,5 až 1:9) hloubky přes 20 do 35 mm</t>
  </si>
  <si>
    <t>2011640985</t>
  </si>
  <si>
    <t>660</t>
  </si>
  <si>
    <t>5910090110</t>
  </si>
  <si>
    <t>Navaření srdcovky jednoduché montované z kolejnic úhel odbočení 3,5°-4,9° (1:11 až 1:14) hloubky do 10 mm</t>
  </si>
  <si>
    <t>-831607279</t>
  </si>
  <si>
    <t>661</t>
  </si>
  <si>
    <t>5910090120</t>
  </si>
  <si>
    <t>Navaření srdcovky jednoduché montované z kolejnic úhel odbočení 3,5°-4,9° (1:11 až 1:14) hloubky přes 10 do 20 mm</t>
  </si>
  <si>
    <t>-1573111503</t>
  </si>
  <si>
    <t>662</t>
  </si>
  <si>
    <t>5910090130</t>
  </si>
  <si>
    <t>Navaření srdcovky jednoduché montované z kolejnic úhel odbočení 3,5°-4,9° (1:11 až 1:14) hloubky přes 20 do 35 mm</t>
  </si>
  <si>
    <t>-1501150771</t>
  </si>
  <si>
    <t>663</t>
  </si>
  <si>
    <t>5910090150</t>
  </si>
  <si>
    <t>Navaření srdcovky jednoduché montované z kolejnic hloubky úhel odbočení 3,4° (1:18,5) do 10 mm</t>
  </si>
  <si>
    <t>1035844554</t>
  </si>
  <si>
    <t>664</t>
  </si>
  <si>
    <t>5910090160</t>
  </si>
  <si>
    <t>Navaření srdcovky jednoduché montované z kolejnic hloubky úhel odbočení 3,4° (1:18,5) přes 10 do 20 mm</t>
  </si>
  <si>
    <t>-2109760041</t>
  </si>
  <si>
    <t>665</t>
  </si>
  <si>
    <t>5910090180</t>
  </si>
  <si>
    <t>Navaření srdcovky jednoduché montované z kolejnic hloubky úhel odbočení 3,4° (1:18,5) přes 20 do 35 mm</t>
  </si>
  <si>
    <t>1269500430</t>
  </si>
  <si>
    <t>666</t>
  </si>
  <si>
    <t>5910090210</t>
  </si>
  <si>
    <t>Navaření srdcovky jednoduché s kovaným klínem nebo s hrotem klínu z plnoprofilové kolejnice úhel odbočení 1:7,5 až 1:9 opotřebení do 10 mm</t>
  </si>
  <si>
    <t>330569894</t>
  </si>
  <si>
    <t>667</t>
  </si>
  <si>
    <t>5910090220</t>
  </si>
  <si>
    <t>Navaření srdcovky jednoduché s kovaným klínem nebo s hrotem klínu z plnoprofilové kolejnice úhel odbočení 1:7,5 až 1:9 opotřebení přes 10 do 20 mm</t>
  </si>
  <si>
    <t>-888117697</t>
  </si>
  <si>
    <t>668</t>
  </si>
  <si>
    <t>5910090230</t>
  </si>
  <si>
    <t>Navaření srdcovky jednoduché s kovaným klínem nebo s hrotem klínu z plnoprofilové kolejnice úhel odbočení 1:7,5 až 1:9 opotřebení přes 20 do 35 mm</t>
  </si>
  <si>
    <t>-1467371775</t>
  </si>
  <si>
    <t>669</t>
  </si>
  <si>
    <t>5910090250</t>
  </si>
  <si>
    <t>Navaření srdcovky jednoduché s kovaným klínem nebo s hrotem klínu z plnoprofilové kolejnice úhel odbočení 1:11 až 1:14 opotřebení do 10 mm</t>
  </si>
  <si>
    <t>723285312</t>
  </si>
  <si>
    <t>670</t>
  </si>
  <si>
    <t>5910090260</t>
  </si>
  <si>
    <t>Navaření srdcovky jednoduché s kovaným klínem nebo s hrotem klínu z plnoprofilové kolejnice úhel odbočení 1:11 až 1:14 opotřebení přes 10 do 20 mm</t>
  </si>
  <si>
    <t>-1407592399</t>
  </si>
  <si>
    <t>671</t>
  </si>
  <si>
    <t>5910090270</t>
  </si>
  <si>
    <t>Navaření srdcovky jednoduché s kovaným klínem nebo s hrotem klínu z plnoprofilové kolejnice úhel odbočení 1:11 až 1:14 opotřebení přes 20 do 35 mm</t>
  </si>
  <si>
    <t>-369063716</t>
  </si>
  <si>
    <t>672</t>
  </si>
  <si>
    <t>5910090310</t>
  </si>
  <si>
    <t>Navaření srdcovky jednoduché s kovaným klínem nebo s hrotem klínu z plnoprofilové kolejnice úhel odbočení 1:18,5 opotřebení do 10 mm</t>
  </si>
  <si>
    <t>925045530</t>
  </si>
  <si>
    <t>673</t>
  </si>
  <si>
    <t>5910090320</t>
  </si>
  <si>
    <t>Navaření srdcovky jednoduché s kovaným klínem nebo s hrotem klínu z plnoprofilové kolejnice úhel odbočení 1:18,5 opotřebení přes 10 do 20 mm</t>
  </si>
  <si>
    <t>-1276498820</t>
  </si>
  <si>
    <t>674</t>
  </si>
  <si>
    <t>5910090330</t>
  </si>
  <si>
    <t>Navaření srdcovky jednoduché s kovaným klínem nebo s hrotem klínu z plnoprofilové kolejnice úhel odbočení 1:18,5 opotřebení přes 20 do 35 mm</t>
  </si>
  <si>
    <t>-1563243454</t>
  </si>
  <si>
    <t>675</t>
  </si>
  <si>
    <t>5910090350</t>
  </si>
  <si>
    <t>Navaření srdcovky jednoduché lité z oceli bainitické úhel odbočení 1:7,5 až 1:9 opotřebení do 10 mm</t>
  </si>
  <si>
    <t>-924731319</t>
  </si>
  <si>
    <t>676</t>
  </si>
  <si>
    <t>5910090360</t>
  </si>
  <si>
    <t>Navaření srdcovky jednoduché lité z oceli bainitické úhel odbočení 1:7,5 až 1:9 opotřebení přes 10 do 20 mm</t>
  </si>
  <si>
    <t>-1102866783</t>
  </si>
  <si>
    <t>677</t>
  </si>
  <si>
    <t>5910090370</t>
  </si>
  <si>
    <t>Navaření srdcovky jednoduché lité z oceli bainitické úhel odbočení 1:7,5 až 1:9 opotřebení přes 20 do 35 mm</t>
  </si>
  <si>
    <t>2136423061</t>
  </si>
  <si>
    <t>678</t>
  </si>
  <si>
    <t>5910090410</t>
  </si>
  <si>
    <t>Navaření srdcovky jednoduché lité z oceli bainitické úhel odbočení 1:11 až 1:14 opotřebení do 10 mm</t>
  </si>
  <si>
    <t>-1390929557</t>
  </si>
  <si>
    <t>679</t>
  </si>
  <si>
    <t>5910090420</t>
  </si>
  <si>
    <t>Navaření srdcovky jednoduché lité z oceli bainitické úhel odbočení 1:11 až 1:14 opotřebení přes 10 do 20 mm</t>
  </si>
  <si>
    <t>1605579847</t>
  </si>
  <si>
    <t>680</t>
  </si>
  <si>
    <t>5910090430</t>
  </si>
  <si>
    <t>Navaření srdcovky jednoduché lité z oceli bainitické úhel odbočení 1:11 až 1:14 opotřebení přes 20 do 35 mm</t>
  </si>
  <si>
    <t>-1177804237</t>
  </si>
  <si>
    <t>681</t>
  </si>
  <si>
    <t>5910090450</t>
  </si>
  <si>
    <t>Navaření srdcovky jednoduché lité z oceli bainitické úhel odbočení 1:18,5 opotřebení do 10 mm</t>
  </si>
  <si>
    <t>42138356</t>
  </si>
  <si>
    <t>682</t>
  </si>
  <si>
    <t>5910090460</t>
  </si>
  <si>
    <t>Navaření srdcovky jednoduché lité z oceli bainitické úhel odbočení 1:18,5 opotřebení přes 10 do 20 mm</t>
  </si>
  <si>
    <t>-1626711312</t>
  </si>
  <si>
    <t>683</t>
  </si>
  <si>
    <t>5910090470</t>
  </si>
  <si>
    <t>Navaření srdcovky jednoduché lité z oceli bainitické úhel odbočení 1:18,5 opotřebení přes 20 do 35 mm</t>
  </si>
  <si>
    <t>-292106850</t>
  </si>
  <si>
    <t>684</t>
  </si>
  <si>
    <t>5910090510</t>
  </si>
  <si>
    <t>Navaření srdcovky jednoduché lité z oceli manganové úhel odbočení 1:7,5 až 1:9 opotřebení do 4 mm</t>
  </si>
  <si>
    <t>1492624331</t>
  </si>
  <si>
    <t>685</t>
  </si>
  <si>
    <t>5910090520</t>
  </si>
  <si>
    <t>Navaření srdcovky jednoduché lité z oceli manganové úhel odbočení 1:7,5 až 1:9 opotřebení přes 4 do 10 mm</t>
  </si>
  <si>
    <t>16610804</t>
  </si>
  <si>
    <t>686</t>
  </si>
  <si>
    <t>5910090530</t>
  </si>
  <si>
    <t>Navaření srdcovky jednoduché lité z oceli manganové úhel odbočení 1:7,5 až 1:9 opotřebení přes 10 mm</t>
  </si>
  <si>
    <t>284095207</t>
  </si>
  <si>
    <t>687</t>
  </si>
  <si>
    <t>5910090550</t>
  </si>
  <si>
    <t>Navaření srdcovky jednoduché lité z oceli manganové úhel odbočení 1:11 až 1:14 opotřebení do 4 mm</t>
  </si>
  <si>
    <t>-1238848814</t>
  </si>
  <si>
    <t>688</t>
  </si>
  <si>
    <t>5910090560</t>
  </si>
  <si>
    <t>Navaření srdcovky jednoduché lité z oceli manganové úhel odbočení 1:11 až 1:14 opotřebení přes 4 do 10 mm</t>
  </si>
  <si>
    <t>606318089</t>
  </si>
  <si>
    <t>689</t>
  </si>
  <si>
    <t>5910090570</t>
  </si>
  <si>
    <t>Navaření srdcovky jednoduché lité z oceli manganové úhel odbočení 1:11 až 1:14 opotřebení přes 10 mm</t>
  </si>
  <si>
    <t>1877879135</t>
  </si>
  <si>
    <t>690</t>
  </si>
  <si>
    <t>5910090610</t>
  </si>
  <si>
    <t>Navaření srdcovky jednoduché lité z oceli manganové úhel odbočení 1:18,5 opotřebení do 4 mm</t>
  </si>
  <si>
    <t>-536589402</t>
  </si>
  <si>
    <t>691</t>
  </si>
  <si>
    <t>5910090620</t>
  </si>
  <si>
    <t>Navaření srdcovky jednoduché lité z oceli manganové úhel odbočení 1:18,5 opotřebení přes 4 do 10 mm</t>
  </si>
  <si>
    <t>-1464776737</t>
  </si>
  <si>
    <t>692</t>
  </si>
  <si>
    <t>5910090630</t>
  </si>
  <si>
    <t>Navaření srdcovky jednoduché lité z oceli manganové úhel odbočení 1:18,5 opotřebení přes 10 mm</t>
  </si>
  <si>
    <t>121742211</t>
  </si>
  <si>
    <t>693</t>
  </si>
  <si>
    <t>5910095010</t>
  </si>
  <si>
    <t>Navaření srdcovky dvojité montované opotřebení do 10 mm</t>
  </si>
  <si>
    <t>-119015040</t>
  </si>
  <si>
    <t>694</t>
  </si>
  <si>
    <t>5910095020</t>
  </si>
  <si>
    <t>Navaření srdcovky dvojité montované opotřebení přes 10 do 20 mm</t>
  </si>
  <si>
    <t>-1484814882</t>
  </si>
  <si>
    <t>695</t>
  </si>
  <si>
    <t>5910095030</t>
  </si>
  <si>
    <t>Navaření srdcovky dvojité montované opotřebení přes 20 do 35 mm</t>
  </si>
  <si>
    <t>-1997628722</t>
  </si>
  <si>
    <t>696</t>
  </si>
  <si>
    <t>5910105010</t>
  </si>
  <si>
    <t>Navaření lokální vady jazyka</t>
  </si>
  <si>
    <t>119759546</t>
  </si>
  <si>
    <t>697</t>
  </si>
  <si>
    <t>5910105020</t>
  </si>
  <si>
    <t>Navaření lokální vady opornice</t>
  </si>
  <si>
    <t>825382361</t>
  </si>
  <si>
    <t>698</t>
  </si>
  <si>
    <t>5910110010</t>
  </si>
  <si>
    <t>Navaření přídržnice Kn 60 opotřebení do 10 mm</t>
  </si>
  <si>
    <t>1617923255</t>
  </si>
  <si>
    <t>699</t>
  </si>
  <si>
    <t>5910110020</t>
  </si>
  <si>
    <t>Navaření přídržnice Kn 60 opotřebení přes 10 do 15 mm</t>
  </si>
  <si>
    <t>1611912335</t>
  </si>
  <si>
    <t>700</t>
  </si>
  <si>
    <t>5910110030</t>
  </si>
  <si>
    <t>Navaření přídržnice Kn 60 opotřebení přes 15 mm</t>
  </si>
  <si>
    <t>-1604631662</t>
  </si>
  <si>
    <t>701</t>
  </si>
  <si>
    <t>5910110110</t>
  </si>
  <si>
    <t>Navaření přídržnice tvar obrácené"T" (plech) opotřebení do 10 mm</t>
  </si>
  <si>
    <t>389027143</t>
  </si>
  <si>
    <t>702</t>
  </si>
  <si>
    <t>5910110120</t>
  </si>
  <si>
    <t>Navaření přídržnice tvar obrácené"T" (plech) opotřebení přes 10 mm</t>
  </si>
  <si>
    <t>843465357</t>
  </si>
  <si>
    <t>703</t>
  </si>
  <si>
    <t>5910115020</t>
  </si>
  <si>
    <t>Oprava deformací rovnáním svaru</t>
  </si>
  <si>
    <t>1738908484</t>
  </si>
  <si>
    <t>704</t>
  </si>
  <si>
    <t>5910120010</t>
  </si>
  <si>
    <t>Ohýbání kolejnic hmotnosti do 50 kg/m</t>
  </si>
  <si>
    <t>-2021011916</t>
  </si>
  <si>
    <t>705</t>
  </si>
  <si>
    <t>5910130010</t>
  </si>
  <si>
    <t>Demontáž zádržné opěrky z jazyka</t>
  </si>
  <si>
    <t>989995763</t>
  </si>
  <si>
    <t>706</t>
  </si>
  <si>
    <t>5910130020</t>
  </si>
  <si>
    <t>Demontáž zádržné opěrky z opornice</t>
  </si>
  <si>
    <t>-237950232</t>
  </si>
  <si>
    <t>707</t>
  </si>
  <si>
    <t>5910130030</t>
  </si>
  <si>
    <t>Demontáž zádržné opěrky z jazyka i opornice</t>
  </si>
  <si>
    <t>pár</t>
  </si>
  <si>
    <t>-331325237</t>
  </si>
  <si>
    <t>708</t>
  </si>
  <si>
    <t>5910131010</t>
  </si>
  <si>
    <t>Montáž zádržné opěrky na jazyk</t>
  </si>
  <si>
    <t>-930248161</t>
  </si>
  <si>
    <t>709</t>
  </si>
  <si>
    <t>5910131020</t>
  </si>
  <si>
    <t>Montáž zádržné opěrky na opornici</t>
  </si>
  <si>
    <t>555100025</t>
  </si>
  <si>
    <t>710</t>
  </si>
  <si>
    <t>5910131030</t>
  </si>
  <si>
    <t>Montáž zádržné opěrky na jazyk i opornici</t>
  </si>
  <si>
    <t>463436444</t>
  </si>
  <si>
    <t>711</t>
  </si>
  <si>
    <t>5910132030</t>
  </si>
  <si>
    <t>Zřízení zádržné opěrky na jazyku i opornici</t>
  </si>
  <si>
    <t>-209272281</t>
  </si>
  <si>
    <t>712</t>
  </si>
  <si>
    <t>5910134010</t>
  </si>
  <si>
    <t>Výměna pražcové kotvy v koleji</t>
  </si>
  <si>
    <t>-1398733605</t>
  </si>
  <si>
    <t>713</t>
  </si>
  <si>
    <t>5910134020</t>
  </si>
  <si>
    <t>Výměna pražcové kotvy ve výhybce</t>
  </si>
  <si>
    <t>-1449350950</t>
  </si>
  <si>
    <t>714</t>
  </si>
  <si>
    <t>5910135010</t>
  </si>
  <si>
    <t>Demontáž pražcové kotvy v koleji</t>
  </si>
  <si>
    <t>755158765</t>
  </si>
  <si>
    <t>715</t>
  </si>
  <si>
    <t>5910135020</t>
  </si>
  <si>
    <t>Demontáž pražcové kotvy ve výhybce</t>
  </si>
  <si>
    <t>-1970401556</t>
  </si>
  <si>
    <t>716</t>
  </si>
  <si>
    <t>5910136010</t>
  </si>
  <si>
    <t>Montáž pražcové kotvy v koleji</t>
  </si>
  <si>
    <t>-1179505517</t>
  </si>
  <si>
    <t>717</t>
  </si>
  <si>
    <t>5910136020</t>
  </si>
  <si>
    <t>Montáž pražcové kotvy ve výhybce</t>
  </si>
  <si>
    <t>-2131328201</t>
  </si>
  <si>
    <t>718</t>
  </si>
  <si>
    <t>5910137010</t>
  </si>
  <si>
    <t>Kontrola pražcové kotvy v koleji</t>
  </si>
  <si>
    <t>755328990</t>
  </si>
  <si>
    <t>719</t>
  </si>
  <si>
    <t>5910137020</t>
  </si>
  <si>
    <t>Kontrola pražcové kotvy ve výhybce</t>
  </si>
  <si>
    <t>-1315794215</t>
  </si>
  <si>
    <t>720</t>
  </si>
  <si>
    <t>5911001010</t>
  </si>
  <si>
    <t>Čištění a mazání výhybky jednoduché s úhlem odbočení 1:5,7 až 1:11 nebo 8° až 5°</t>
  </si>
  <si>
    <t>-540017290</t>
  </si>
  <si>
    <t>721</t>
  </si>
  <si>
    <t>5911001020</t>
  </si>
  <si>
    <t>Čištění a mazání výhybky jednoduché s úhlem odbočení 1:12 až 1:18,5 nebo 3° až 4,5°</t>
  </si>
  <si>
    <t>1736049511</t>
  </si>
  <si>
    <t>722</t>
  </si>
  <si>
    <t>5911001110</t>
  </si>
  <si>
    <t>Čištění a mazání výhybky křižovatkové celé</t>
  </si>
  <si>
    <t>-1289220392</t>
  </si>
  <si>
    <t>723</t>
  </si>
  <si>
    <t>5911001130</t>
  </si>
  <si>
    <t>Čištění a mazání výhybky křižovatkové s pohyblivým hrotem srdcovky</t>
  </si>
  <si>
    <t>-1402073530</t>
  </si>
  <si>
    <t>724</t>
  </si>
  <si>
    <t>5911005010</t>
  </si>
  <si>
    <t>Válečková stolička jazyka nadzvedávací výměna s upevněním na patu kolejnice</t>
  </si>
  <si>
    <t>502601093</t>
  </si>
  <si>
    <t>725</t>
  </si>
  <si>
    <t>5911005110</t>
  </si>
  <si>
    <t>Válečková stolička jazyka nadzvedávací demontáž s upevněním na patu kolejnice</t>
  </si>
  <si>
    <t>71663302</t>
  </si>
  <si>
    <t>726</t>
  </si>
  <si>
    <t>5911005210</t>
  </si>
  <si>
    <t>Válečková stolička jazyka nadzvedávací montáž s upevněním na patu kolejnice</t>
  </si>
  <si>
    <t>-744964678</t>
  </si>
  <si>
    <t>727</t>
  </si>
  <si>
    <t>5911005310</t>
  </si>
  <si>
    <t>Válečková stolička jazyka nadzvedávací seřízení s upevněním na patu kolejnice</t>
  </si>
  <si>
    <t>-951565336</t>
  </si>
  <si>
    <t>728</t>
  </si>
  <si>
    <t>5911011010</t>
  </si>
  <si>
    <t>Výměna jazyků a opornic výhybky jednoduché s jedním hákovým závěrem soustavy R65</t>
  </si>
  <si>
    <t>44804533</t>
  </si>
  <si>
    <t>729</t>
  </si>
  <si>
    <t>5911011020</t>
  </si>
  <si>
    <t>Výměna jazyků a opornic výhybky jednoduché s jedním hákovým závěrem soustavy S49</t>
  </si>
  <si>
    <t>847602197</t>
  </si>
  <si>
    <t>730</t>
  </si>
  <si>
    <t>5911013010</t>
  </si>
  <si>
    <t>Výměna jazyka a opornice výhybky jednoduché s jedním hákovým závěrem soustavy R65</t>
  </si>
  <si>
    <t>1090315158</t>
  </si>
  <si>
    <t>731</t>
  </si>
  <si>
    <t>5911013020</t>
  </si>
  <si>
    <t>Výměna jazyka a opornice výhybky jednoduché s jedním hákovým závěrem soustavy S49</t>
  </si>
  <si>
    <t>1151493924</t>
  </si>
  <si>
    <t>732</t>
  </si>
  <si>
    <t>5911013030</t>
  </si>
  <si>
    <t>Výměna jazyka a opornice výhybky jednoduché s jedním hákovým závěrem soustavy T</t>
  </si>
  <si>
    <t>503474954</t>
  </si>
  <si>
    <t>733</t>
  </si>
  <si>
    <t>5911013040</t>
  </si>
  <si>
    <t>Výměna jazyka a opornice výhybky jednoduché s jedním hákovým závěrem soustavy A</t>
  </si>
  <si>
    <t>-1265738917</t>
  </si>
  <si>
    <t>734</t>
  </si>
  <si>
    <t>5911015010</t>
  </si>
  <si>
    <t>Výměna jazyka výhybky jednoduché s jedním hákovým závěrem soustavy R65</t>
  </si>
  <si>
    <t>-489069551</t>
  </si>
  <si>
    <t>735</t>
  </si>
  <si>
    <t>5911015020</t>
  </si>
  <si>
    <t>Výměna jazyka výhybky jednoduché s jedním hákovým závěrem soustavy S49</t>
  </si>
  <si>
    <t>1962948958</t>
  </si>
  <si>
    <t>736</t>
  </si>
  <si>
    <t>5911015030</t>
  </si>
  <si>
    <t>Výměna jazyka výhybky jednoduché s jedním hákovým závěrem soustavy T</t>
  </si>
  <si>
    <t>-487827077</t>
  </si>
  <si>
    <t>737</t>
  </si>
  <si>
    <t>5911015040</t>
  </si>
  <si>
    <t>Výměna jazyka výhybky jednoduché s jedním hákovým závěrem soustavy A</t>
  </si>
  <si>
    <t>-534145470</t>
  </si>
  <si>
    <t>738</t>
  </si>
  <si>
    <t>5911017010</t>
  </si>
  <si>
    <t>Výměna opornice výhybky jednoduché s jedním hákovým závěrem soustavy R65</t>
  </si>
  <si>
    <t>-165361844</t>
  </si>
  <si>
    <t>739</t>
  </si>
  <si>
    <t>5911017020</t>
  </si>
  <si>
    <t>Výměna opornice výhybky jednoduché s jedním hákovým závěrem soustavy S49</t>
  </si>
  <si>
    <t>-2070153171</t>
  </si>
  <si>
    <t>740</t>
  </si>
  <si>
    <t>5911017040</t>
  </si>
  <si>
    <t>Výměna opornice výhybky jednoduché s jedním hákovým závěrem soustavy A</t>
  </si>
  <si>
    <t>-2066017539</t>
  </si>
  <si>
    <t>741</t>
  </si>
  <si>
    <t>5911019010</t>
  </si>
  <si>
    <t>Výměna jazyků a opornic výhybky jednoduché s dvěma hákovými závěry soustavy R65</t>
  </si>
  <si>
    <t>-122354242</t>
  </si>
  <si>
    <t>742</t>
  </si>
  <si>
    <t>5911019020</t>
  </si>
  <si>
    <t>Výměna jazyků a opornic výhybky jednoduché s dvěma hákovými závěry soustavy S49</t>
  </si>
  <si>
    <t>-1826363255</t>
  </si>
  <si>
    <t>743</t>
  </si>
  <si>
    <t>5911019030</t>
  </si>
  <si>
    <t>Výměna jazyků a opornic výhybky jednoduché s dvěma hákovými závěry soustavy T</t>
  </si>
  <si>
    <t>1139653733</t>
  </si>
  <si>
    <t>744</t>
  </si>
  <si>
    <t>5911021010</t>
  </si>
  <si>
    <t>Výměna jazyka a opornice výhybky jednoduché s dvěma hákovými závěry soustavy R65</t>
  </si>
  <si>
    <t>1454474667</t>
  </si>
  <si>
    <t>745</t>
  </si>
  <si>
    <t>5911021020</t>
  </si>
  <si>
    <t>Výměna jazyka a opornice výhybky jednoduché s dvěma hákovými závěry soustavy S49</t>
  </si>
  <si>
    <t>1726530528</t>
  </si>
  <si>
    <t>746</t>
  </si>
  <si>
    <t>5911021030</t>
  </si>
  <si>
    <t>Výměna jazyka a opornice výhybky jednoduché s dvěma hákovými závěry soustavy T</t>
  </si>
  <si>
    <t>1778906239</t>
  </si>
  <si>
    <t>747</t>
  </si>
  <si>
    <t>5911023010</t>
  </si>
  <si>
    <t>Výměna jazyka výhybky jednoduché s dvěma hákovými závěry soustavy R65</t>
  </si>
  <si>
    <t>1780469243</t>
  </si>
  <si>
    <t>748</t>
  </si>
  <si>
    <t>5911023020</t>
  </si>
  <si>
    <t>Výměna jazyka výhybky jednoduché s dvěma hákovými závěry soustavy S49</t>
  </si>
  <si>
    <t>1829392623</t>
  </si>
  <si>
    <t>749</t>
  </si>
  <si>
    <t>5911023030</t>
  </si>
  <si>
    <t>Výměna jazyka výhybky jednoduché s dvěma hákovými závěry soustavy T</t>
  </si>
  <si>
    <t>806303796</t>
  </si>
  <si>
    <t>750</t>
  </si>
  <si>
    <t>5911025010</t>
  </si>
  <si>
    <t>Výměna opornice výhybky jednoduché s dvěma hákovými závěry soustavy R65</t>
  </si>
  <si>
    <t>-1056807240</t>
  </si>
  <si>
    <t>751</t>
  </si>
  <si>
    <t>5911025020</t>
  </si>
  <si>
    <t>Výměna opornice výhybky jednoduché s dvěma hákovými závěry soustavy S49</t>
  </si>
  <si>
    <t>-577527187</t>
  </si>
  <si>
    <t>752</t>
  </si>
  <si>
    <t>5911025030</t>
  </si>
  <si>
    <t>Výměna opornice výhybky jednoduché s dvěma hákovými závěry soustavy T</t>
  </si>
  <si>
    <t>-964284349</t>
  </si>
  <si>
    <t>753</t>
  </si>
  <si>
    <t>5911027010</t>
  </si>
  <si>
    <t>Výměna jazyků a opornic výhybky jednoduché s jedním čelisťovým závěrem soustavy UIC60</t>
  </si>
  <si>
    <t>-86123343</t>
  </si>
  <si>
    <t>754</t>
  </si>
  <si>
    <t>5911027020</t>
  </si>
  <si>
    <t>Výměna jazyků a opornic výhybky jednoduché s jedním čelisťovým závěrem soustavy R65</t>
  </si>
  <si>
    <t>1593053477</t>
  </si>
  <si>
    <t>755</t>
  </si>
  <si>
    <t>5911027030</t>
  </si>
  <si>
    <t>Výměna jazyků a opornic výhybky jednoduché s jedním čelisťovým závěrem soustavy S49</t>
  </si>
  <si>
    <t>1011489318</t>
  </si>
  <si>
    <t>756</t>
  </si>
  <si>
    <t>5911027040</t>
  </si>
  <si>
    <t>Výměna jazyků a opornic výhybky jednoduché s jedním čelisťovým závěrem soustavy T</t>
  </si>
  <si>
    <t>1228932711</t>
  </si>
  <si>
    <t>757</t>
  </si>
  <si>
    <t>5911029010</t>
  </si>
  <si>
    <t>Výměna jazyka a opornice výhybky jednoduché s jedním čelisťovým závěrem soustavy UIC60</t>
  </si>
  <si>
    <t>-325557970</t>
  </si>
  <si>
    <t>758</t>
  </si>
  <si>
    <t>5911029020</t>
  </si>
  <si>
    <t>Výměna jazyka a opornice výhybky jednoduché s jedním čelisťovým závěrem soustavy R65</t>
  </si>
  <si>
    <t>-913373234</t>
  </si>
  <si>
    <t>759</t>
  </si>
  <si>
    <t>5911029030</t>
  </si>
  <si>
    <t>Výměna jazyka a opornice výhybky jednoduché s jedním čelisťovým závěrem soustavy S49</t>
  </si>
  <si>
    <t>1042000368</t>
  </si>
  <si>
    <t>760</t>
  </si>
  <si>
    <t>5911029040</t>
  </si>
  <si>
    <t>Výměna jazyka a opornice výhybky jednoduché s jedním čelisťovým závěrem soustavy T</t>
  </si>
  <si>
    <t>1232393940</t>
  </si>
  <si>
    <t>761</t>
  </si>
  <si>
    <t>5911031010</t>
  </si>
  <si>
    <t>Výměna jazyka výhybky jednoduché s jedním čelisťovým závěrem soustavy UIC60</t>
  </si>
  <si>
    <t>-1181980009</t>
  </si>
  <si>
    <t>762</t>
  </si>
  <si>
    <t>5911031020</t>
  </si>
  <si>
    <t>Výměna jazyka výhybky jednoduché s jedním čelisťovým závěrem soustavy R65</t>
  </si>
  <si>
    <t>931444475</t>
  </si>
  <si>
    <t>763</t>
  </si>
  <si>
    <t>5911031030</t>
  </si>
  <si>
    <t>Výměna jazyka výhybky jednoduché s jedním čelisťovým závěrem soustavy S49</t>
  </si>
  <si>
    <t>1387723797</t>
  </si>
  <si>
    <t>764</t>
  </si>
  <si>
    <t>5911031040</t>
  </si>
  <si>
    <t>Výměna jazyka výhybky jednoduché s jedním čelisťovým závěrem soustavy T</t>
  </si>
  <si>
    <t>1355314371</t>
  </si>
  <si>
    <t>765</t>
  </si>
  <si>
    <t>5911033010</t>
  </si>
  <si>
    <t>Výměna opornice výhybky jednoduché s jedním čelisťovým závěrem soustavy UIC60</t>
  </si>
  <si>
    <t>-770268754</t>
  </si>
  <si>
    <t>766</t>
  </si>
  <si>
    <t>5911033020</t>
  </si>
  <si>
    <t>Výměna opornice výhybky jednoduché s jedním čelisťovým závěrem soustavy R65</t>
  </si>
  <si>
    <t>-116398679</t>
  </si>
  <si>
    <t>767</t>
  </si>
  <si>
    <t>5911033030</t>
  </si>
  <si>
    <t>Výměna opornice výhybky jednoduché s jedním čelisťovým závěrem soustavy S49</t>
  </si>
  <si>
    <t>206387431</t>
  </si>
  <si>
    <t>768</t>
  </si>
  <si>
    <t>5911033040</t>
  </si>
  <si>
    <t>Výměna opornice výhybky jednoduché s jedním čelisťovým závěrem soustavy T</t>
  </si>
  <si>
    <t>902957746</t>
  </si>
  <si>
    <t>769</t>
  </si>
  <si>
    <t>5911035010</t>
  </si>
  <si>
    <t>Výměna jazyků a opornic výhybky jednoduché s dvěma čelisťovými závěry soustavy UIC60</t>
  </si>
  <si>
    <t>758075827</t>
  </si>
  <si>
    <t>770</t>
  </si>
  <si>
    <t>5911035020</t>
  </si>
  <si>
    <t>Výměna jazyků a opornic výhybky jednoduché s dvěma čelisťovými závěry soustavy R65</t>
  </si>
  <si>
    <t>49454015</t>
  </si>
  <si>
    <t>771</t>
  </si>
  <si>
    <t>5911035030</t>
  </si>
  <si>
    <t>Výměna jazyků a opornic výhybky jednoduché s dvěma čelisťovými závěry soustavy S49</t>
  </si>
  <si>
    <t>-873548051</t>
  </si>
  <si>
    <t>772</t>
  </si>
  <si>
    <t>5911035040</t>
  </si>
  <si>
    <t>Výměna jazyků a opornic výhybky jednoduché s dvěma čelisťovými závěry soustavy T</t>
  </si>
  <si>
    <t>1650728702</t>
  </si>
  <si>
    <t>773</t>
  </si>
  <si>
    <t>5911037010</t>
  </si>
  <si>
    <t>Výměna jazyka a opornice výhybky jednoduché s dvěma čelisťovými závěry soustavy UIC60</t>
  </si>
  <si>
    <t>1274857159</t>
  </si>
  <si>
    <t>774</t>
  </si>
  <si>
    <t>5911037020</t>
  </si>
  <si>
    <t>Výměna jazyka a opornice výhybky jednoduché s dvěma čelisťovými závěry soustavy R65</t>
  </si>
  <si>
    <t>-262590972</t>
  </si>
  <si>
    <t>775</t>
  </si>
  <si>
    <t>5911037030</t>
  </si>
  <si>
    <t>Výměna jazyka a opornice výhybky jednoduché s dvěma čelisťovými závěry soustavy S49</t>
  </si>
  <si>
    <t>180717059</t>
  </si>
  <si>
    <t>776</t>
  </si>
  <si>
    <t>5911037040</t>
  </si>
  <si>
    <t>Výměna jazyka a opornice výhybky jednoduché s dvěma čelisťovými závěry soustavy T</t>
  </si>
  <si>
    <t>-2089380010</t>
  </si>
  <si>
    <t>777</t>
  </si>
  <si>
    <t>5911039010</t>
  </si>
  <si>
    <t>Výměna jazyka výhybky jednoduché s dvěma čelisťovými závěry soustavy UIC60</t>
  </si>
  <si>
    <t>383680652</t>
  </si>
  <si>
    <t>778</t>
  </si>
  <si>
    <t>5911039020</t>
  </si>
  <si>
    <t>Výměna jazyka výhybky jednoduché s dvěma čelisťovými závěry soustavy R65</t>
  </si>
  <si>
    <t>1389194433</t>
  </si>
  <si>
    <t>779</t>
  </si>
  <si>
    <t>5911039030</t>
  </si>
  <si>
    <t>Výměna jazyka výhybky jednoduché s dvěma čelisťovými závěry soustavy S49</t>
  </si>
  <si>
    <t>-770751334</t>
  </si>
  <si>
    <t>780</t>
  </si>
  <si>
    <t>5911039040</t>
  </si>
  <si>
    <t>Výměna jazyka výhybky jednoduché s dvěma čelisťovými závěry soustavy T</t>
  </si>
  <si>
    <t>1433682424</t>
  </si>
  <si>
    <t>781</t>
  </si>
  <si>
    <t>5911041010</t>
  </si>
  <si>
    <t>Výměna opornice výhybky jednoduché s dvěma čelisťovými závěry soustavy UIC60</t>
  </si>
  <si>
    <t>-996322042</t>
  </si>
  <si>
    <t>782</t>
  </si>
  <si>
    <t>5911041020</t>
  </si>
  <si>
    <t>Výměna opornice výhybky jednoduché s dvěma čelisťovými závěry soustavy R65</t>
  </si>
  <si>
    <t>1738668121</t>
  </si>
  <si>
    <t>783</t>
  </si>
  <si>
    <t>5911041030</t>
  </si>
  <si>
    <t>Výměna opornice výhybky jednoduché s dvěma čelisťovými závěry soustavy S49</t>
  </si>
  <si>
    <t>-933878641</t>
  </si>
  <si>
    <t>784</t>
  </si>
  <si>
    <t>5911041040</t>
  </si>
  <si>
    <t>Výměna opornice výhybky jednoduché s dvěma čelisťovými závěry soustavy T</t>
  </si>
  <si>
    <t>-381587370</t>
  </si>
  <si>
    <t>785</t>
  </si>
  <si>
    <t>5911043010</t>
  </si>
  <si>
    <t>Výměna jazyků a opornic výhybky jednoduché s třemi čelisťovými závěry soustavy UIC60</t>
  </si>
  <si>
    <t>818430978</t>
  </si>
  <si>
    <t>786</t>
  </si>
  <si>
    <t>5911043020</t>
  </si>
  <si>
    <t>Výměna jazyků a opornic výhybky jednoduché s třemi čelisťovými závěry S49</t>
  </si>
  <si>
    <t>-2060864423</t>
  </si>
  <si>
    <t>787</t>
  </si>
  <si>
    <t>5911045010</t>
  </si>
  <si>
    <t>Výměna jazyka a opornice výhybky jednoduché s třemi čelisťovými závěry soustavy UIC60</t>
  </si>
  <si>
    <t>-1855778244</t>
  </si>
  <si>
    <t>788</t>
  </si>
  <si>
    <t>5911045020</t>
  </si>
  <si>
    <t>Výměna jazyka a opornice výhybky jednoduché s třemi čelisťovými závěry soustavy S49</t>
  </si>
  <si>
    <t>-1821960112</t>
  </si>
  <si>
    <t>789</t>
  </si>
  <si>
    <t>5911047010</t>
  </si>
  <si>
    <t>Výměna jazyka výhybky jednoduché s třemi čelisťovými závěry soustavy UIC60</t>
  </si>
  <si>
    <t>-970592760</t>
  </si>
  <si>
    <t>790</t>
  </si>
  <si>
    <t>5911047020</t>
  </si>
  <si>
    <t>Výměna jazyka výhybky jednoduché s třemi čelisťovými závěry soustavy S49</t>
  </si>
  <si>
    <t>-868182440</t>
  </si>
  <si>
    <t>791</t>
  </si>
  <si>
    <t>5911049010</t>
  </si>
  <si>
    <t>Výměna opornice výhybky jednoduché s třemi čelisťovými závěry soustavy UIC60</t>
  </si>
  <si>
    <t>297706733</t>
  </si>
  <si>
    <t>792</t>
  </si>
  <si>
    <t>5911049020</t>
  </si>
  <si>
    <t>Výměna opornice výhybky jednoduché s třemi čelisťovými závěry soustavy S49</t>
  </si>
  <si>
    <t>-1948167422</t>
  </si>
  <si>
    <t>793</t>
  </si>
  <si>
    <t>5911051010</t>
  </si>
  <si>
    <t>Výměna jazyků a opornic výhybky jednoduché s čtyřmi čelisťovými závěry soustavy UIC60</t>
  </si>
  <si>
    <t>994309824</t>
  </si>
  <si>
    <t>794</t>
  </si>
  <si>
    <t>5911053010</t>
  </si>
  <si>
    <t>Výměna jazyka a opornice výhybky jednoduché s čtyřmi čelisťovými závěry soustavy UIC60</t>
  </si>
  <si>
    <t>1137776069</t>
  </si>
  <si>
    <t>795</t>
  </si>
  <si>
    <t>5911055010</t>
  </si>
  <si>
    <t>Výměna jazyka výhybky jednoduché s čtyřmi čelisťovými závěry soustavy UIC60</t>
  </si>
  <si>
    <t>-892047660</t>
  </si>
  <si>
    <t>796</t>
  </si>
  <si>
    <t>5911057010</t>
  </si>
  <si>
    <t>Výměna opornice výhybky jednoduché s čtyřmi čelisťovými závěry soustavy UIC60</t>
  </si>
  <si>
    <t>-323710498</t>
  </si>
  <si>
    <t>797</t>
  </si>
  <si>
    <t>5911113010</t>
  </si>
  <si>
    <t>Výměna srdcovky jednoduché montované z kolejnic soustavy R65</t>
  </si>
  <si>
    <t>t</t>
  </si>
  <si>
    <t>1927436624</t>
  </si>
  <si>
    <t>798</t>
  </si>
  <si>
    <t>5911113020</t>
  </si>
  <si>
    <t>Výměna srdcovky jednoduché montované z kolejnic soustavy S49</t>
  </si>
  <si>
    <t>464852592</t>
  </si>
  <si>
    <t>799</t>
  </si>
  <si>
    <t>5911113030</t>
  </si>
  <si>
    <t>Výměna srdcovky jednoduché montované z kolejnic soustavy T</t>
  </si>
  <si>
    <t>-1425072749</t>
  </si>
  <si>
    <t>800</t>
  </si>
  <si>
    <t>5911113040</t>
  </si>
  <si>
    <t>Výměna srdcovky jednoduché montované z kolejnic soustavy A</t>
  </si>
  <si>
    <t>324144473</t>
  </si>
  <si>
    <t>801</t>
  </si>
  <si>
    <t>5911113110</t>
  </si>
  <si>
    <t>Výměna srdcovky jednoduché svařované (SK) soustavy UIC60</t>
  </si>
  <si>
    <t>1804473886</t>
  </si>
  <si>
    <t>802</t>
  </si>
  <si>
    <t>5911113120</t>
  </si>
  <si>
    <t>Výměna srdcovky jednoduché svařované (SK) soustavy R65</t>
  </si>
  <si>
    <t>1320384308</t>
  </si>
  <si>
    <t>803</t>
  </si>
  <si>
    <t>5911113130</t>
  </si>
  <si>
    <t>Výměna srdcovky jednoduché svařované (SK) soustavy S49</t>
  </si>
  <si>
    <t>-848097313</t>
  </si>
  <si>
    <t>804</t>
  </si>
  <si>
    <t>5911113210</t>
  </si>
  <si>
    <t>Výměna srdcovky jednoduché z částmi z odlévané oceli (ZMB) soustavy UIC60</t>
  </si>
  <si>
    <t>776332500</t>
  </si>
  <si>
    <t>805</t>
  </si>
  <si>
    <t>5911113310</t>
  </si>
  <si>
    <t>Výměna srdcovky jednoduché lité (ZPT) soustavy UIC60 za stejný typ bez výměny podkladnic</t>
  </si>
  <si>
    <t>597922876</t>
  </si>
  <si>
    <t>806</t>
  </si>
  <si>
    <t>5911113320</t>
  </si>
  <si>
    <t>Výměna srdcovky jednoduché lité (ZPT) soustavy UIC60 za jiný typ včetně výměny sady podkladnic</t>
  </si>
  <si>
    <t>-2095760158</t>
  </si>
  <si>
    <t>807</t>
  </si>
  <si>
    <t>5911117010</t>
  </si>
  <si>
    <t>Výměna přídržnice srdcovky jednoduché typ Kn60 přímé soustavy UIC60</t>
  </si>
  <si>
    <t>-1182542694</t>
  </si>
  <si>
    <t>808</t>
  </si>
  <si>
    <t>5911117020</t>
  </si>
  <si>
    <t>Výměna přídržnice srdcovky jednoduché typ Kn60 přímé soustavy R65</t>
  </si>
  <si>
    <t>-66133803</t>
  </si>
  <si>
    <t>809</t>
  </si>
  <si>
    <t>5911117030</t>
  </si>
  <si>
    <t>Výměna přídržnice srdcovky jednoduché typ Kn60 přímé soustavy S49</t>
  </si>
  <si>
    <t>-1816571474</t>
  </si>
  <si>
    <t>810</t>
  </si>
  <si>
    <t>5911117040</t>
  </si>
  <si>
    <t>Výměna přídržnice srdcovky jednoduché typ Kn60 přímé soustavy T</t>
  </si>
  <si>
    <t>-928626584</t>
  </si>
  <si>
    <t>811</t>
  </si>
  <si>
    <t>5911117110</t>
  </si>
  <si>
    <t>Výměna přídržnice srdcovky jednoduché typ Kn60 ohnuté soustavy UIC60</t>
  </si>
  <si>
    <t>-2083267525</t>
  </si>
  <si>
    <t>812</t>
  </si>
  <si>
    <t>5911117120</t>
  </si>
  <si>
    <t>Výměna přídržnice srdcovky jednoduché typ Kn60 ohnuté soustavy R65</t>
  </si>
  <si>
    <t>-204005672</t>
  </si>
  <si>
    <t>813</t>
  </si>
  <si>
    <t>5911117130</t>
  </si>
  <si>
    <t>Výměna přídržnice srdcovky jednoduché typ Kn60 ohnuté soustavy S49</t>
  </si>
  <si>
    <t>-142256630</t>
  </si>
  <si>
    <t>814</t>
  </si>
  <si>
    <t>5911117140</t>
  </si>
  <si>
    <t>Výměna přídržnice srdcovky jednoduché typ Kn60 ohnuté soustavy T</t>
  </si>
  <si>
    <t>1069838158</t>
  </si>
  <si>
    <t>815</t>
  </si>
  <si>
    <t>5911117210</t>
  </si>
  <si>
    <t>Výměna přídržnice srdcovky jednoduché typ obrácené T (plech) přímé soustavy R65</t>
  </si>
  <si>
    <t>-1104292413</t>
  </si>
  <si>
    <t>816</t>
  </si>
  <si>
    <t>5911117220</t>
  </si>
  <si>
    <t>Výměna přídržnice srdcovky jednoduché typ obrácené T (plech) přímé soustavy S49</t>
  </si>
  <si>
    <t>1931793724</t>
  </si>
  <si>
    <t>817</t>
  </si>
  <si>
    <t>5911117230</t>
  </si>
  <si>
    <t>Výměna přídržnice srdcovky jednoduché typ obrácené T (plech) přímé soustavy T</t>
  </si>
  <si>
    <t>-825513384</t>
  </si>
  <si>
    <t>818</t>
  </si>
  <si>
    <t>5911117240</t>
  </si>
  <si>
    <t>Výměna přídržnice srdcovky jednoduché typ obrácené T (plech) přímé soustavy A</t>
  </si>
  <si>
    <t>-771725716</t>
  </si>
  <si>
    <t>819</t>
  </si>
  <si>
    <t>5911119010</t>
  </si>
  <si>
    <t>Oprava šíře žlábku přídržnice srdcovky jednoduché typ Kn60 soustavy UIC60</t>
  </si>
  <si>
    <t>1589611220</t>
  </si>
  <si>
    <t>820</t>
  </si>
  <si>
    <t>5911119020</t>
  </si>
  <si>
    <t>Oprava šíře žlábku přídržnice srdcovky jednoduché typ Kn60 soustavy R65</t>
  </si>
  <si>
    <t>-1287039443</t>
  </si>
  <si>
    <t>821</t>
  </si>
  <si>
    <t>5911119030</t>
  </si>
  <si>
    <t>Oprava šíře žlábku přídržnice srdcovky jednoduché typ Kn60 soustavy S49</t>
  </si>
  <si>
    <t>-1752684790</t>
  </si>
  <si>
    <t>822</t>
  </si>
  <si>
    <t>5911119110</t>
  </si>
  <si>
    <t>Oprava šíře žlábku přídržnice srdcovky jednoduché typ obrácené T soustavy R65</t>
  </si>
  <si>
    <t>1716577750</t>
  </si>
  <si>
    <t>823</t>
  </si>
  <si>
    <t>5911119120</t>
  </si>
  <si>
    <t>Oprava šíře žlábku přídržnice srdcovky jednoduché typ obrácené T soustavy S49</t>
  </si>
  <si>
    <t>-1381003610</t>
  </si>
  <si>
    <t>824</t>
  </si>
  <si>
    <t>5911119130</t>
  </si>
  <si>
    <t>Oprava šíře žlábku přídržnice srdcovky jednoduché typ obrácené T soustavy T</t>
  </si>
  <si>
    <t>-1961176755</t>
  </si>
  <si>
    <t>825</t>
  </si>
  <si>
    <t>5911121020</t>
  </si>
  <si>
    <t>Výměna kolejnice u přídržnice typ Kn60 přímá soustavy R65</t>
  </si>
  <si>
    <t>-1118146658</t>
  </si>
  <si>
    <t>826</t>
  </si>
  <si>
    <t>5911121030</t>
  </si>
  <si>
    <t>Výměna kolejnice u přídržnice typ Kn60 přímá soustavy S49</t>
  </si>
  <si>
    <t>1048466622</t>
  </si>
  <si>
    <t>827</t>
  </si>
  <si>
    <t>5911121040</t>
  </si>
  <si>
    <t>Výměna kolejnice u přídržnice typ Kn60 přímá soustavy T</t>
  </si>
  <si>
    <t>1308913372</t>
  </si>
  <si>
    <t>828</t>
  </si>
  <si>
    <t>5911131010</t>
  </si>
  <si>
    <t>Výměna jazyků vnějších i vnitřních a opornic vnějších i vnitřních výhybky křižovatkové s hákovým závěrem soustavy R65</t>
  </si>
  <si>
    <t>2083060421</t>
  </si>
  <si>
    <t>829</t>
  </si>
  <si>
    <t>5911131020</t>
  </si>
  <si>
    <t>Výměna jazyků vnějších i vnitřních a opornic vnějších i vnitřních výhybky křižovatkové s hákovým závěrem soustavy S49</t>
  </si>
  <si>
    <t>1224008189</t>
  </si>
  <si>
    <t>830</t>
  </si>
  <si>
    <t>5911131030</t>
  </si>
  <si>
    <t>Výměna jazyků vnějších i vnitřních a opornic vnějších i vnitřních výhybky křižovatkové s hákovým závěrem soustavy T</t>
  </si>
  <si>
    <t>-1226497315</t>
  </si>
  <si>
    <t>831</t>
  </si>
  <si>
    <t>5911131040</t>
  </si>
  <si>
    <t>Výměna jazyků vnějších i vnitřních a opornic vnějších i vnitřních A</t>
  </si>
  <si>
    <t>808735186</t>
  </si>
  <si>
    <t>832</t>
  </si>
  <si>
    <t>5911133010</t>
  </si>
  <si>
    <t>Výměna jazyka vnějšího a vnitřního a opornice vnější a vnitřní výhybky křižovatkové s hákovým závěrem soustavy R65</t>
  </si>
  <si>
    <t>1527713317</t>
  </si>
  <si>
    <t>833</t>
  </si>
  <si>
    <t>5911133020</t>
  </si>
  <si>
    <t>Výměna jazyka vnějšího a vnitřního a opornice vnější a vnitřní výhybky křižovatkové s hákovým závěrem soustavy S49</t>
  </si>
  <si>
    <t>1744830765</t>
  </si>
  <si>
    <t>834</t>
  </si>
  <si>
    <t>5911133030</t>
  </si>
  <si>
    <t>Výměna jazyka vnějšího a vnitřního a opornice vnější a vnitřní výhybky křižovatkové s hákovým závěrem soustavy T</t>
  </si>
  <si>
    <t>-321869896</t>
  </si>
  <si>
    <t>835</t>
  </si>
  <si>
    <t>5911133040</t>
  </si>
  <si>
    <t>Výměna jazyka vnějšího a vnitřního a opornice vnější a vnitřní výhybky křižovatkové s hákovým závěrem soustavy A</t>
  </si>
  <si>
    <t>-691766112</t>
  </si>
  <si>
    <t>836</t>
  </si>
  <si>
    <t>5911135010</t>
  </si>
  <si>
    <t>Výměna jazyka vnějšího a opornice vnější výhybky křižovatkové s hákovým závěrem soustavy R65</t>
  </si>
  <si>
    <t>1677070106</t>
  </si>
  <si>
    <t>837</t>
  </si>
  <si>
    <t>5911135020</t>
  </si>
  <si>
    <t>Výměna jazyka vnějšího a opornice vnější výhybky křižovatkové s hákovým závěrem soustavy S49</t>
  </si>
  <si>
    <t>-1942585698</t>
  </si>
  <si>
    <t>838</t>
  </si>
  <si>
    <t>5911135030</t>
  </si>
  <si>
    <t>Výměna jazyka vnějšího a opornice vnější výhybky křižovatkové s hákovým závěrem soustavy T</t>
  </si>
  <si>
    <t>-681698074</t>
  </si>
  <si>
    <t>839</t>
  </si>
  <si>
    <t>5911135040</t>
  </si>
  <si>
    <t>Výměna jazyka vnějšího a opornice vnější výhybky křižovatkové s hákovým závěrem soustavy A</t>
  </si>
  <si>
    <t>-2019412856</t>
  </si>
  <si>
    <t>840</t>
  </si>
  <si>
    <t>5911139010</t>
  </si>
  <si>
    <t>Výměna jazyka vnějšího výhybky křižovatkové s hákovým závěrem soustavy R65</t>
  </si>
  <si>
    <t>785759098</t>
  </si>
  <si>
    <t>841</t>
  </si>
  <si>
    <t>5911139020</t>
  </si>
  <si>
    <t>Výměna jazyka vnějšího výhybky křižovatkové s hákovým závěrem soustavy S49</t>
  </si>
  <si>
    <t>-292920379</t>
  </si>
  <si>
    <t>842</t>
  </si>
  <si>
    <t>5911141010</t>
  </si>
  <si>
    <t>Výměna jazyka vnitřního výhybky křižovatkové s hákovým závěrem soustavy R65</t>
  </si>
  <si>
    <t>668706627</t>
  </si>
  <si>
    <t>843</t>
  </si>
  <si>
    <t>5911141020</t>
  </si>
  <si>
    <t>Výměna jazyka vnitřního výhybky křižovatkové s hákovým závěrem soustavy S49</t>
  </si>
  <si>
    <t>-1709786803</t>
  </si>
  <si>
    <t>844</t>
  </si>
  <si>
    <t>5911141030</t>
  </si>
  <si>
    <t>Výměna jazyka vnitřního výhybky křižovatkové s hákovým závěrem soustavy T</t>
  </si>
  <si>
    <t>-1817426026</t>
  </si>
  <si>
    <t>845</t>
  </si>
  <si>
    <t>5911141040</t>
  </si>
  <si>
    <t>Výměna jazyka vnitřního výhybky křižovatkové s hákovým závěrem soustavy A</t>
  </si>
  <si>
    <t>-616098299</t>
  </si>
  <si>
    <t>846</t>
  </si>
  <si>
    <t>5911143010</t>
  </si>
  <si>
    <t>Výměna opornice vnější výhybky křižovatkové s hákovým závěrem soustavy R65</t>
  </si>
  <si>
    <t>-1811346760</t>
  </si>
  <si>
    <t>847</t>
  </si>
  <si>
    <t>5911143020</t>
  </si>
  <si>
    <t>Výměna opornice vnější výhybky křižovatkové s hákovým závěrem soustavy S49</t>
  </si>
  <si>
    <t>1915098190</t>
  </si>
  <si>
    <t>848</t>
  </si>
  <si>
    <t>5911143030</t>
  </si>
  <si>
    <t>Výměna opornice vnější výhybky křižovatkové s hákovým závěrem soustavy T</t>
  </si>
  <si>
    <t>-431387722</t>
  </si>
  <si>
    <t>849</t>
  </si>
  <si>
    <t>5911143040</t>
  </si>
  <si>
    <t>Výměna opornice vnější výhybky křižovatkové s hákovým závěrem soustavy A</t>
  </si>
  <si>
    <t>38574035</t>
  </si>
  <si>
    <t>850</t>
  </si>
  <si>
    <t>5911145010</t>
  </si>
  <si>
    <t>Výměna opornice vnitřní výhybky křižovatkové s hákovým závěrem soustavy R65</t>
  </si>
  <si>
    <t>1712683923</t>
  </si>
  <si>
    <t>851</t>
  </si>
  <si>
    <t>5911145020</t>
  </si>
  <si>
    <t>Výměna opornice vnitřní výhybky křižovatkové s hákovým závěrem soustavy S49</t>
  </si>
  <si>
    <t>-1670306836</t>
  </si>
  <si>
    <t>852</t>
  </si>
  <si>
    <t>5911145030</t>
  </si>
  <si>
    <t>Výměna opornice vnitřní výhybky křižovatkové s hákovým závěrem soustavy T</t>
  </si>
  <si>
    <t>-994965163</t>
  </si>
  <si>
    <t>853</t>
  </si>
  <si>
    <t>5911145040</t>
  </si>
  <si>
    <t>Výměna opornice vnitřní výhybky křižovatkové s hákovým závěrem soustavy A</t>
  </si>
  <si>
    <t>-434109442</t>
  </si>
  <si>
    <t>854</t>
  </si>
  <si>
    <t>5911147010</t>
  </si>
  <si>
    <t>Výměna jazyků vnějších i vnitřních a opornic vnějších i vnitřních výhybky křižovatkové s čelisťovým závěrem soustavy UIC60</t>
  </si>
  <si>
    <t>2080141358</t>
  </si>
  <si>
    <t>855</t>
  </si>
  <si>
    <t>5911147020</t>
  </si>
  <si>
    <t>Výměna jazyků vnějších i vnitřních a opornic vnějších i vnitřních výhybky křižovatkové s čelisťovým závěrem soustavy R65</t>
  </si>
  <si>
    <t>1531854431</t>
  </si>
  <si>
    <t>856</t>
  </si>
  <si>
    <t>5911147030</t>
  </si>
  <si>
    <t>Výměna jazyků vnějších i vnitřních a opornic vnějších i vnitřních výhybky křižovatkové s čelisťovým závěrem soustavy S49</t>
  </si>
  <si>
    <t>1600965777</t>
  </si>
  <si>
    <t>857</t>
  </si>
  <si>
    <t>5911149010</t>
  </si>
  <si>
    <t>Výměna jazyka vnějšího i vnitřního a opornice vnější i vnitřní výhybky křižovatkové s čelisťovým závěrem soustavy UIC60</t>
  </si>
  <si>
    <t>-1129446550</t>
  </si>
  <si>
    <t>858</t>
  </si>
  <si>
    <t>5911149020</t>
  </si>
  <si>
    <t>Výměna jazyka vnějšího i vnitřního a opornice vnější i vnitřní výhybky křižovatkové s čelisťovým závěrem soustavy R65</t>
  </si>
  <si>
    <t>-355488136</t>
  </si>
  <si>
    <t>859</t>
  </si>
  <si>
    <t>5911149030</t>
  </si>
  <si>
    <t>Výměna jazyka vnějšího i vnitřního a opornice vnější i vnitřní výhybky křižovatkové s čelisťovým závěrem soustavy S49</t>
  </si>
  <si>
    <t>-972968739</t>
  </si>
  <si>
    <t>860</t>
  </si>
  <si>
    <t>5911151010</t>
  </si>
  <si>
    <t>Výměna jazyka vnějšího a opornice vnější výhybky křižovatkové s čelisťovým závěrem soustavy UIC60</t>
  </si>
  <si>
    <t>-961696900</t>
  </si>
  <si>
    <t>861</t>
  </si>
  <si>
    <t>5911151020</t>
  </si>
  <si>
    <t>Výměna jazyka vnějšího a opornice vnější výhybky křižovatkové s čelisťovým závěrem soustavy R65</t>
  </si>
  <si>
    <t>-1815730882</t>
  </si>
  <si>
    <t>862</t>
  </si>
  <si>
    <t>5911151030</t>
  </si>
  <si>
    <t>Výměna jazyka vnějšího a opornice vnější výhybky křižovatkové s čelisťovým závěrem soustavy S49</t>
  </si>
  <si>
    <t>120604424</t>
  </si>
  <si>
    <t>863</t>
  </si>
  <si>
    <t>5911153010</t>
  </si>
  <si>
    <t>Výměna jazyka vnitřního a opornice vnitřní výhybky křižovatkové s čelisťovými závěry soustavy UIC60</t>
  </si>
  <si>
    <t>2119680166</t>
  </si>
  <si>
    <t>864</t>
  </si>
  <si>
    <t>5911153020</t>
  </si>
  <si>
    <t>Výměna jazyka vnitřního a opornice vnitřní výhybky křižovatkové s čelisťovými závěry soustavy R65</t>
  </si>
  <si>
    <t>1130371066</t>
  </si>
  <si>
    <t>865</t>
  </si>
  <si>
    <t>5911153030</t>
  </si>
  <si>
    <t>Výměna jazyka vnitřního a opornice vnitřní výhybky křižovatkové s čelisťovými závěry soustavy S49</t>
  </si>
  <si>
    <t>906583805</t>
  </si>
  <si>
    <t>866</t>
  </si>
  <si>
    <t>5911155010</t>
  </si>
  <si>
    <t>Výměna jazyka vnějšího výhybky křižovatkové s čelisťovým závěrem soustavy UIC60</t>
  </si>
  <si>
    <t>-1800396487</t>
  </si>
  <si>
    <t>867</t>
  </si>
  <si>
    <t>5911155020</t>
  </si>
  <si>
    <t>Výměna jazyka vnějšího výhybky křižovatkové s čelisťovým závěrem soustavy R65</t>
  </si>
  <si>
    <t>-331521634</t>
  </si>
  <si>
    <t>868</t>
  </si>
  <si>
    <t>5911155030</t>
  </si>
  <si>
    <t>Výměna jazyka vnějšího výhybky křižovatkové s čelisťovým závěrem soustavy S49</t>
  </si>
  <si>
    <t>-673224249</t>
  </si>
  <si>
    <t>869</t>
  </si>
  <si>
    <t>5911157010</t>
  </si>
  <si>
    <t>Výměna jazyka vnitřního výhybky křižovatkové s čelisťovým závěrem soustavy UIC60</t>
  </si>
  <si>
    <t>2125129787</t>
  </si>
  <si>
    <t>870</t>
  </si>
  <si>
    <t>5911157020</t>
  </si>
  <si>
    <t>Výměna jazyka vnitřního výhybky křižovatkové s čelisťovým závěrem soustavy R65</t>
  </si>
  <si>
    <t>-1245599724</t>
  </si>
  <si>
    <t>871</t>
  </si>
  <si>
    <t>5911157030</t>
  </si>
  <si>
    <t>Výměna jazyka vnitřního výhybky křižovatkové s čelisťovým závěrem soustavy S49</t>
  </si>
  <si>
    <t>1054686455</t>
  </si>
  <si>
    <t>872</t>
  </si>
  <si>
    <t>5911159010</t>
  </si>
  <si>
    <t>Výměna opornice vnější výhybky křižovatkové s čelisťovým závěrem soustavy UIC60</t>
  </si>
  <si>
    <t>-1771873665</t>
  </si>
  <si>
    <t>873</t>
  </si>
  <si>
    <t>5911159020</t>
  </si>
  <si>
    <t>Výměna opornice vnější výhybky křižovatkové s čelisťovým závěrem soustavy R65</t>
  </si>
  <si>
    <t>842604367</t>
  </si>
  <si>
    <t>874</t>
  </si>
  <si>
    <t>5911159030</t>
  </si>
  <si>
    <t>Výměna opornice vnější výhybky křižovatkové s čelisťovým závěrem soustavy S49</t>
  </si>
  <si>
    <t>-1095366148</t>
  </si>
  <si>
    <t>875</t>
  </si>
  <si>
    <t>5911161010</t>
  </si>
  <si>
    <t>Výměna opornice vnitřní výhybky křižovatkové s čelisťovým závěrem soustavy UIC60</t>
  </si>
  <si>
    <t>185073236</t>
  </si>
  <si>
    <t>876</t>
  </si>
  <si>
    <t>5911161020</t>
  </si>
  <si>
    <t>Výměna opornice vnitřní výhybky křižovatkové s čelisťovým závěrem soustavy R65</t>
  </si>
  <si>
    <t>-1879268668</t>
  </si>
  <si>
    <t>877</t>
  </si>
  <si>
    <t>5911161030</t>
  </si>
  <si>
    <t>Výměna opornice vnitřní výhybky křižovatkové s čelisťovým závěrem soustavy S49</t>
  </si>
  <si>
    <t>-1132893561</t>
  </si>
  <si>
    <t>878</t>
  </si>
  <si>
    <t>5911197010</t>
  </si>
  <si>
    <t>Výměna srdcovky dvojité bez stoliček a přídržnice Kn 60 soustavy UIC60</t>
  </si>
  <si>
    <t>631918347</t>
  </si>
  <si>
    <t>879</t>
  </si>
  <si>
    <t>5911197020</t>
  </si>
  <si>
    <t>Výměna srdcovky dvojité bez stoliček a přídržnice Kn 60 soustavy R65</t>
  </si>
  <si>
    <t>121566256</t>
  </si>
  <si>
    <t>880</t>
  </si>
  <si>
    <t>5911197030</t>
  </si>
  <si>
    <t>Výměna srdcovky dvojité bez stoliček a přídržnice Kn 60 soustavy S49</t>
  </si>
  <si>
    <t>-1969129035</t>
  </si>
  <si>
    <t>881</t>
  </si>
  <si>
    <t>5911197040</t>
  </si>
  <si>
    <t>Výměna srdcovky dvojité bez stoliček a přídržnice Kn 60 soustavy T</t>
  </si>
  <si>
    <t>103633890</t>
  </si>
  <si>
    <t>882</t>
  </si>
  <si>
    <t>5911197110</t>
  </si>
  <si>
    <t>Výměna srdcovky dvojité se stoličkami a přídržnicí Kn 60 soustavy UIC60</t>
  </si>
  <si>
    <t>1139547979</t>
  </si>
  <si>
    <t>883</t>
  </si>
  <si>
    <t>5911197120</t>
  </si>
  <si>
    <t>Výměna srdcovky dvojité se stoličkami a přídržnicí Kn 60 soustavy R65</t>
  </si>
  <si>
    <t>-1126637138</t>
  </si>
  <si>
    <t>884</t>
  </si>
  <si>
    <t>5911197130</t>
  </si>
  <si>
    <t>Výměna srdcovky dvojité se stoličkami a přídržnicí Kn 60 soustavy S49</t>
  </si>
  <si>
    <t>-1766184286</t>
  </si>
  <si>
    <t>885</t>
  </si>
  <si>
    <t>5911211010</t>
  </si>
  <si>
    <t>Výměna přídržnice srdcovky dvojité typ Kn60 soustavy UIC60</t>
  </si>
  <si>
    <t>1972263217</t>
  </si>
  <si>
    <t>886</t>
  </si>
  <si>
    <t>5911211020</t>
  </si>
  <si>
    <t>Výměna přídržnice srdcovky dvojité typ Kn60 soustavy R65</t>
  </si>
  <si>
    <t>-1085535518</t>
  </si>
  <si>
    <t>887</t>
  </si>
  <si>
    <t>5911211030</t>
  </si>
  <si>
    <t>Výměna přídržnice srdcovky dvojité typ Kn60 soustavy S49</t>
  </si>
  <si>
    <t>-292510675</t>
  </si>
  <si>
    <t>888</t>
  </si>
  <si>
    <t>5911211110</t>
  </si>
  <si>
    <t>Výměna přídržnice srdcovky dvojité typ obrácené T (plech) soustavy T</t>
  </si>
  <si>
    <t>-603558312</t>
  </si>
  <si>
    <t>889</t>
  </si>
  <si>
    <t>5911211120</t>
  </si>
  <si>
    <t>Výměna přídržnice srdcovky dvojité typ obrácené T (plech) soustavy A</t>
  </si>
  <si>
    <t>959585563</t>
  </si>
  <si>
    <t>890</t>
  </si>
  <si>
    <t>5911305010</t>
  </si>
  <si>
    <t>Oprava a seřízení výměnové části výhybky jednoduché s hákovým závěrem pérové jazyky jednozávěrové soustavy R65</t>
  </si>
  <si>
    <t>1892684085</t>
  </si>
  <si>
    <t>891</t>
  </si>
  <si>
    <t>5911305020</t>
  </si>
  <si>
    <t>Oprava a seřízení výměnové části výhybky jednoduché s hákovým závěrem pérové jazyky jednozávěrové soustavy S49</t>
  </si>
  <si>
    <t>-671420140</t>
  </si>
  <si>
    <t>892</t>
  </si>
  <si>
    <t>5911305030</t>
  </si>
  <si>
    <t>Oprava a seřízení výměnové části výhybky jednoduché s hákovým závěrem pérové jazyky jednozávěrové soustavy T</t>
  </si>
  <si>
    <t>1031215329</t>
  </si>
  <si>
    <t>893</t>
  </si>
  <si>
    <t>5911309010</t>
  </si>
  <si>
    <t>Demontáž hákového závěru výhybky jednoduché jednozávěrové soustavy R65</t>
  </si>
  <si>
    <t>1515883042</t>
  </si>
  <si>
    <t>894</t>
  </si>
  <si>
    <t>5911309020</t>
  </si>
  <si>
    <t>Demontáž hákového závěru výhybky jednoduché jednozávěrové soustavy S49</t>
  </si>
  <si>
    <t>-71520436</t>
  </si>
  <si>
    <t>895</t>
  </si>
  <si>
    <t>5911309030</t>
  </si>
  <si>
    <t>Demontáž hákového závěru výhybky jednoduché jednozávěrové soustavy T</t>
  </si>
  <si>
    <t>463136878</t>
  </si>
  <si>
    <t>896</t>
  </si>
  <si>
    <t>5911309040</t>
  </si>
  <si>
    <t>Demontáž hákového závěru výhybky jednoduché jednozávěrové soustavy A</t>
  </si>
  <si>
    <t>-1189276186</t>
  </si>
  <si>
    <t>897</t>
  </si>
  <si>
    <t>5911309110</t>
  </si>
  <si>
    <t>Demontáž hákového závěru výhybky jednoduché dvouzávěrové soustavy R65</t>
  </si>
  <si>
    <t>-684768356</t>
  </si>
  <si>
    <t>898</t>
  </si>
  <si>
    <t>5911309120</t>
  </si>
  <si>
    <t>Demontáž hákového závěru výhybky jednoduché dvouzávěrové soustavy S49</t>
  </si>
  <si>
    <t>-640173538</t>
  </si>
  <si>
    <t>899</t>
  </si>
  <si>
    <t>5911309130</t>
  </si>
  <si>
    <t>Demontáž hákového závěru výhybky jednoduché dvouzávěrové soustavy T</t>
  </si>
  <si>
    <t>-19301679</t>
  </si>
  <si>
    <t>900</t>
  </si>
  <si>
    <t>5911309140</t>
  </si>
  <si>
    <t>Demontáž hákového závěru výhybky jednoduché dvouzávěrové soustavy A</t>
  </si>
  <si>
    <t>253211800</t>
  </si>
  <si>
    <t>901</t>
  </si>
  <si>
    <t>5911311010</t>
  </si>
  <si>
    <t>Montáž hákového závěru výhybky jednoduché jednozávěrové soustavy R65</t>
  </si>
  <si>
    <t>1322792165</t>
  </si>
  <si>
    <t>902</t>
  </si>
  <si>
    <t>5911311020</t>
  </si>
  <si>
    <t>Montáž hákového závěru výhybky jednoduché jednozávěrové soustavy S49</t>
  </si>
  <si>
    <t>1302540570</t>
  </si>
  <si>
    <t>903</t>
  </si>
  <si>
    <t>5911311030</t>
  </si>
  <si>
    <t>Montáž hákového závěru výhybky jednoduché jednozávěrové soustavy T</t>
  </si>
  <si>
    <t>1909457571</t>
  </si>
  <si>
    <t>904</t>
  </si>
  <si>
    <t>5911311040</t>
  </si>
  <si>
    <t>Montáž hákového závěru výhybky jednoduché jednozávěrové soustavy A</t>
  </si>
  <si>
    <t>-834223821</t>
  </si>
  <si>
    <t>905</t>
  </si>
  <si>
    <t>5911311110</t>
  </si>
  <si>
    <t>Montáž hákového závěru výhybky jednoduché dvouzávěrové soustavy R65</t>
  </si>
  <si>
    <t>-979334708</t>
  </si>
  <si>
    <t>906</t>
  </si>
  <si>
    <t>5911311120</t>
  </si>
  <si>
    <t>Montáž hákového závěru výhybky jednoduché dvouzávěrové soustavy S49</t>
  </si>
  <si>
    <t>1385195766</t>
  </si>
  <si>
    <t>907</t>
  </si>
  <si>
    <t>5911311130</t>
  </si>
  <si>
    <t>Montáž hákového závěru výhybky jednoduché dvouzávěrové soustavy T</t>
  </si>
  <si>
    <t>-679387639</t>
  </si>
  <si>
    <t>908</t>
  </si>
  <si>
    <t>5911311140</t>
  </si>
  <si>
    <t>Montáž hákového závěru výhybky jednoduché dvouzávěrové soustavy A</t>
  </si>
  <si>
    <t>540657044</t>
  </si>
  <si>
    <t>909</t>
  </si>
  <si>
    <t>5911313010</t>
  </si>
  <si>
    <t>Seřízení hákového závěru výhybky jednoduché jednozávěrové soustavy R65</t>
  </si>
  <si>
    <t>-1751407433</t>
  </si>
  <si>
    <t>910</t>
  </si>
  <si>
    <t>5911313020</t>
  </si>
  <si>
    <t>Seřízení hákového závěru výhybky jednoduché jednozávěrové soustavy S49</t>
  </si>
  <si>
    <t>416149966</t>
  </si>
  <si>
    <t>911</t>
  </si>
  <si>
    <t>5911313030</t>
  </si>
  <si>
    <t>Seřízení hákového závěru výhybky jednoduché jednozávěrové soustavy T</t>
  </si>
  <si>
    <t>-242693274</t>
  </si>
  <si>
    <t>912</t>
  </si>
  <si>
    <t>5911313040</t>
  </si>
  <si>
    <t>Seřízení hákového závěru výhybky jednoduché jednozávěrové soustavy A</t>
  </si>
  <si>
    <t>17818042</t>
  </si>
  <si>
    <t>913</t>
  </si>
  <si>
    <t>5911313110</t>
  </si>
  <si>
    <t>Seřízení hákového závěru výhybky jednoduché dvouzávěrové soustavy R65</t>
  </si>
  <si>
    <t>1136176636</t>
  </si>
  <si>
    <t>914</t>
  </si>
  <si>
    <t>5911313120</t>
  </si>
  <si>
    <t>Seřízení hákového závěru výhybky jednoduché dvouzávěrové soustavy S49</t>
  </si>
  <si>
    <t>584691304</t>
  </si>
  <si>
    <t>915</t>
  </si>
  <si>
    <t>5911313130</t>
  </si>
  <si>
    <t>Seřízení hákového závěru výhybky jednoduché dvouzávěrové soustavy T</t>
  </si>
  <si>
    <t>-2135695945</t>
  </si>
  <si>
    <t>916</t>
  </si>
  <si>
    <t>5911313140</t>
  </si>
  <si>
    <t>Seřízení hákového závěru výhybky jednoduché dvouzávěrové soustavy A</t>
  </si>
  <si>
    <t>-1575769126</t>
  </si>
  <si>
    <t>917</t>
  </si>
  <si>
    <t>5911327010</t>
  </si>
  <si>
    <t>Výměna nýtů nebo šroubů u stěžejky hákového závěru výhybky jednoduché soustavy R65</t>
  </si>
  <si>
    <t>1539563944</t>
  </si>
  <si>
    <t>918</t>
  </si>
  <si>
    <t>5911327020</t>
  </si>
  <si>
    <t>Výměna nýtů nebo šroubů u stěžejky hákového závěru výhybky jednoduché soustavy S49</t>
  </si>
  <si>
    <t>1235637751</t>
  </si>
  <si>
    <t>919</t>
  </si>
  <si>
    <t>5911327030</t>
  </si>
  <si>
    <t>Výměna nýtů nebo šroubů u stěžejky hákového závěru výhybky jednoduché soustavy T</t>
  </si>
  <si>
    <t>1095835696</t>
  </si>
  <si>
    <t>920</t>
  </si>
  <si>
    <t>5911379010</t>
  </si>
  <si>
    <t>Oprava a seřízení výměnové části výhybky křižovatkové s hákovým závěrem pérové jazyky soustavy R65</t>
  </si>
  <si>
    <t>-1095423002</t>
  </si>
  <si>
    <t>921</t>
  </si>
  <si>
    <t>5911379020</t>
  </si>
  <si>
    <t>Oprava a seřízení výměnové části výhybky křižovatkové s hákovým závěrem pérové jazyky soustavy S49</t>
  </si>
  <si>
    <t>-1257885694</t>
  </si>
  <si>
    <t>922</t>
  </si>
  <si>
    <t>5911379030</t>
  </si>
  <si>
    <t>Oprava a seřízení výměnové části výhybky křižovatkové s hákovým závěrem pérové jazyky soustavy T</t>
  </si>
  <si>
    <t>-1690474166</t>
  </si>
  <si>
    <t>923</t>
  </si>
  <si>
    <t>5911527010</t>
  </si>
  <si>
    <t>Demontáž čelisťového závěru výhybky jednoduché bez žlabového pražce soustavy UIC60</t>
  </si>
  <si>
    <t>1838344962</t>
  </si>
  <si>
    <t>924</t>
  </si>
  <si>
    <t>5911527020</t>
  </si>
  <si>
    <t>Demontáž čelisťového závěru výhybky jednoduché bez žlabového pražce soustavy R65</t>
  </si>
  <si>
    <t>1538955972</t>
  </si>
  <si>
    <t>925</t>
  </si>
  <si>
    <t>5911527030</t>
  </si>
  <si>
    <t>Demontáž čelisťového závěru výhybky jednoduché bez žlabového pražce soustavy S49</t>
  </si>
  <si>
    <t>2045919260</t>
  </si>
  <si>
    <t>926</t>
  </si>
  <si>
    <t>5911527040</t>
  </si>
  <si>
    <t>Demontáž čelisťového závěru výhybky jednoduché bez žlabového pražce soustavy T</t>
  </si>
  <si>
    <t>-1316382038</t>
  </si>
  <si>
    <t>927</t>
  </si>
  <si>
    <t>5911527110</t>
  </si>
  <si>
    <t>Demontáž čelisťového závěru výhybky jednoduché v žlabovém pražci soustavy UIC60</t>
  </si>
  <si>
    <t>1596271265</t>
  </si>
  <si>
    <t>928</t>
  </si>
  <si>
    <t>5911527120</t>
  </si>
  <si>
    <t>Demontáž čelisťového závěru výhybky jednoduché v žlabovém pražci soustavy S49</t>
  </si>
  <si>
    <t>-987917633</t>
  </si>
  <si>
    <t>929</t>
  </si>
  <si>
    <t>5911529010</t>
  </si>
  <si>
    <t>Montáž čelisťového závěru výhybky jednoduché bez žlabového pražce soustavy UIC60</t>
  </si>
  <si>
    <t>-515325498</t>
  </si>
  <si>
    <t>930</t>
  </si>
  <si>
    <t>5911529020</t>
  </si>
  <si>
    <t>Montáž čelisťového závěru výhybky jednoduché bez žlabového pražce soustavy R65</t>
  </si>
  <si>
    <t>-757283813</t>
  </si>
  <si>
    <t>931</t>
  </si>
  <si>
    <t>5911529030</t>
  </si>
  <si>
    <t>Montáž čelisťového závěru výhybky jednoduché bez žlabového pražce soustavy S49</t>
  </si>
  <si>
    <t>394416376</t>
  </si>
  <si>
    <t>932</t>
  </si>
  <si>
    <t>5911529040</t>
  </si>
  <si>
    <t>Montáž čelisťového závěru výhybky jednoduché bez žlabového pražce soustavy T</t>
  </si>
  <si>
    <t>-430511666</t>
  </si>
  <si>
    <t>933</t>
  </si>
  <si>
    <t>5911529110</t>
  </si>
  <si>
    <t>Montáž čelisťového závěru výhybky jednoduché v žlabovém pražci soustavy UIC60</t>
  </si>
  <si>
    <t>1309359348</t>
  </si>
  <si>
    <t>934</t>
  </si>
  <si>
    <t>5911529120</t>
  </si>
  <si>
    <t>Montáž čelisťového závěru výhybky jednoduché v žlabovém pražci soustavy S49</t>
  </si>
  <si>
    <t>2025820285</t>
  </si>
  <si>
    <t>935</t>
  </si>
  <si>
    <t>5911531010</t>
  </si>
  <si>
    <t>Seřízení čelisťového závěru výhybky jednoduché bez žlabového pražce soustavy UIC60</t>
  </si>
  <si>
    <t>350898307</t>
  </si>
  <si>
    <t>936</t>
  </si>
  <si>
    <t>5911531020</t>
  </si>
  <si>
    <t>Seřízení čelisťového závěru výhybky jednoduché bez žlabového pražce soustavy R65</t>
  </si>
  <si>
    <t>-376216671</t>
  </si>
  <si>
    <t>937</t>
  </si>
  <si>
    <t>5911531030</t>
  </si>
  <si>
    <t>Seřízení čelisťového závěru výhybky jednoduché bez žlabového pražce soustavy S49</t>
  </si>
  <si>
    <t>-1648674683</t>
  </si>
  <si>
    <t>938</t>
  </si>
  <si>
    <t>5911531040</t>
  </si>
  <si>
    <t>Seřízení čelisťového závěru výhybky jednoduché bez žlabového pražce soustavy T</t>
  </si>
  <si>
    <t>-1382165144</t>
  </si>
  <si>
    <t>939</t>
  </si>
  <si>
    <t>5911531110</t>
  </si>
  <si>
    <t>Seřízení čelisťového závěru výhybky jednoduché v žlabovém pražci soustavy UIC60</t>
  </si>
  <si>
    <t>-1677854964</t>
  </si>
  <si>
    <t>940</t>
  </si>
  <si>
    <t>5911531120</t>
  </si>
  <si>
    <t>Seřízení čelisťového závěru výhybky jednoduché v žlabovém pražci soustavy S49</t>
  </si>
  <si>
    <t>1599890997</t>
  </si>
  <si>
    <t>941</t>
  </si>
  <si>
    <t>5911629010</t>
  </si>
  <si>
    <t>Montáž jednoduché výhybky na úložišti dřevěné pražce soustavy UIC60</t>
  </si>
  <si>
    <t>1482707712</t>
  </si>
  <si>
    <t>942</t>
  </si>
  <si>
    <t>5911629030</t>
  </si>
  <si>
    <t>Montáž jednoduché výhybky na úložišti dřevěné pražce soustavy R65</t>
  </si>
  <si>
    <t>-589938380</t>
  </si>
  <si>
    <t>943</t>
  </si>
  <si>
    <t>5911629040</t>
  </si>
  <si>
    <t>Montáž jednoduché výhybky na úložišti dřevěné pražce soustavy S49</t>
  </si>
  <si>
    <t>-752518291</t>
  </si>
  <si>
    <t>944</t>
  </si>
  <si>
    <t>5911629050</t>
  </si>
  <si>
    <t>Montáž jednoduché výhybky na úložišti dřevěné pražce soustavy T</t>
  </si>
  <si>
    <t>1528833816</t>
  </si>
  <si>
    <t>945</t>
  </si>
  <si>
    <t>5911633010</t>
  </si>
  <si>
    <t>Montáž křižovatkové výhybky na úložišti dřevěné pražce soustavy UIC60</t>
  </si>
  <si>
    <t>1165142382</t>
  </si>
  <si>
    <t>946</t>
  </si>
  <si>
    <t>5911633030</t>
  </si>
  <si>
    <t>Montáž křižovatkové výhybky na úložišti dřevěné pražce soustavy R65</t>
  </si>
  <si>
    <t>1235007863</t>
  </si>
  <si>
    <t>947</t>
  </si>
  <si>
    <t>5911633040</t>
  </si>
  <si>
    <t>Montáž křižovatkové výhybky na úložišti dřevěné pražce soustavy S49</t>
  </si>
  <si>
    <t>-38018153</t>
  </si>
  <si>
    <t>948</t>
  </si>
  <si>
    <t>5911633050</t>
  </si>
  <si>
    <t>Montáž křižovatkové výhybky na úložišti dřevěné pražce soustavy T</t>
  </si>
  <si>
    <t>-777085244</t>
  </si>
  <si>
    <t>949</t>
  </si>
  <si>
    <t>5911641010</t>
  </si>
  <si>
    <t>Montáž jednoduché výhybky v ose koleje dřevěné pražce soustavy UIC60</t>
  </si>
  <si>
    <t>-1780233059</t>
  </si>
  <si>
    <t>950</t>
  </si>
  <si>
    <t>5911641030</t>
  </si>
  <si>
    <t>Montáž jednoduché výhybky v ose koleje dřevěné pražce soustavy R65</t>
  </si>
  <si>
    <t>454375655</t>
  </si>
  <si>
    <t>951</t>
  </si>
  <si>
    <t>5911641040</t>
  </si>
  <si>
    <t>Montáž jednoduché výhybky v ose koleje dřevěné pražce soustavy S49</t>
  </si>
  <si>
    <t>-867874081</t>
  </si>
  <si>
    <t>952</t>
  </si>
  <si>
    <t>5911641050</t>
  </si>
  <si>
    <t>Montáž jednoduché výhybky v ose koleje dřevěné pražce soustavy T</t>
  </si>
  <si>
    <t>-1782654796</t>
  </si>
  <si>
    <t>953</t>
  </si>
  <si>
    <t>5911645010</t>
  </si>
  <si>
    <t>Montáž křižovatkové výhybky v ose koleje dřevěné pražce soustavy UIC60</t>
  </si>
  <si>
    <t>1405336123</t>
  </si>
  <si>
    <t>954</t>
  </si>
  <si>
    <t>5911645030</t>
  </si>
  <si>
    <t>Montáž křižovatkové výhybky v ose koleje dřevěné pražce soustavy R65</t>
  </si>
  <si>
    <t>-1073187296</t>
  </si>
  <si>
    <t>955</t>
  </si>
  <si>
    <t>5911645040</t>
  </si>
  <si>
    <t>Montáž křižovatkové výhybky v ose koleje dřevěné pražce soustavy S49</t>
  </si>
  <si>
    <t>22859507</t>
  </si>
  <si>
    <t>956</t>
  </si>
  <si>
    <t>5911655030</t>
  </si>
  <si>
    <t>Demontáž jednoduché výhybky na úložišti dřevěné pražce soustavy R65</t>
  </si>
  <si>
    <t>626138434</t>
  </si>
  <si>
    <t>957</t>
  </si>
  <si>
    <t>5911655040</t>
  </si>
  <si>
    <t>Demontáž jednoduché výhybky na úložišti dřevěné pražce soustavy S49</t>
  </si>
  <si>
    <t>-766244481</t>
  </si>
  <si>
    <t>958</t>
  </si>
  <si>
    <t>5911655050</t>
  </si>
  <si>
    <t>Demontáž jednoduché výhybky na úložišti dřevěné pražce soustavy T</t>
  </si>
  <si>
    <t>-1505308275</t>
  </si>
  <si>
    <t>959</t>
  </si>
  <si>
    <t>5911655060</t>
  </si>
  <si>
    <t>Demontáž jednoduché výhybky na úložišti dřevěné pražce soustavy A</t>
  </si>
  <si>
    <t>629355040</t>
  </si>
  <si>
    <t>960</t>
  </si>
  <si>
    <t>5911655210</t>
  </si>
  <si>
    <t>Demontáž jednoduché výhybky na úložišti ocelové pražce válcované soustavy T</t>
  </si>
  <si>
    <t>-1282152689</t>
  </si>
  <si>
    <t>961</t>
  </si>
  <si>
    <t>5911655220</t>
  </si>
  <si>
    <t>Demontáž jednoduché výhybky na úložišti ocelové pražce válcované soustavy A</t>
  </si>
  <si>
    <t>-1749333401</t>
  </si>
  <si>
    <t>962</t>
  </si>
  <si>
    <t>5911661030</t>
  </si>
  <si>
    <t>Demontáž křižovatkové výhybky na úložišti dřevěné pražce soustavy R65</t>
  </si>
  <si>
    <t>1825195783</t>
  </si>
  <si>
    <t>963</t>
  </si>
  <si>
    <t>5911661040</t>
  </si>
  <si>
    <t>Demontáž křižovatkové výhybky na úložišti dřevěné pražce soustavy S49</t>
  </si>
  <si>
    <t>1184906240</t>
  </si>
  <si>
    <t>964</t>
  </si>
  <si>
    <t>5911661050</t>
  </si>
  <si>
    <t>Demontáž křižovatkové výhybky na úložišti dřevěné pražce soustavy T</t>
  </si>
  <si>
    <t>696403434</t>
  </si>
  <si>
    <t>965</t>
  </si>
  <si>
    <t>5911671010</t>
  </si>
  <si>
    <t>Příplatek za demontáž v ose koleje výhybky jednoduché pražce dřevěné soustavy UIC60</t>
  </si>
  <si>
    <t>306911146</t>
  </si>
  <si>
    <t>966</t>
  </si>
  <si>
    <t>5911671030</t>
  </si>
  <si>
    <t>Příplatek za demontáž v ose koleje výhybky jednoduché pražce dřevěné soustavy R65</t>
  </si>
  <si>
    <t>1585380693</t>
  </si>
  <si>
    <t>967</t>
  </si>
  <si>
    <t>5911671040</t>
  </si>
  <si>
    <t>Příplatek za demontáž v ose koleje výhybky jednoduché pražce dřevěné soustavy S49</t>
  </si>
  <si>
    <t>388687605</t>
  </si>
  <si>
    <t>968</t>
  </si>
  <si>
    <t>5911671050</t>
  </si>
  <si>
    <t>Příplatek za demontáž v ose koleje výhybky jednoduché pražce dřevěné soustavy T</t>
  </si>
  <si>
    <t>441568323</t>
  </si>
  <si>
    <t>969</t>
  </si>
  <si>
    <t>5911671060</t>
  </si>
  <si>
    <t>Příplatek za demontáž v ose koleje výhybky jednoduché pražce dřevěné soustavy A</t>
  </si>
  <si>
    <t>-1752626812</t>
  </si>
  <si>
    <t>970</t>
  </si>
  <si>
    <t>5911671110</t>
  </si>
  <si>
    <t>Příplatek za demontáž v ose koleje výhybky křižovatkové pražce dřevěné soustavy UIC60</t>
  </si>
  <si>
    <t>-898215722</t>
  </si>
  <si>
    <t>971</t>
  </si>
  <si>
    <t>5911671130</t>
  </si>
  <si>
    <t>Příplatek za demontáž v ose koleje výhybky křižovatkové pražce dřevěné soustavy R65</t>
  </si>
  <si>
    <t>-751878436</t>
  </si>
  <si>
    <t>972</t>
  </si>
  <si>
    <t>5911671140</t>
  </si>
  <si>
    <t>Příplatek za demontáž v ose koleje výhybky křižovatkové pražce dřevěné soustavy S49</t>
  </si>
  <si>
    <t>605484134</t>
  </si>
  <si>
    <t>973</t>
  </si>
  <si>
    <t>5911671150</t>
  </si>
  <si>
    <t>Příplatek za demontáž v ose koleje výhybky křižovatkové pražce dřevěné soustavy T</t>
  </si>
  <si>
    <t>2105237609</t>
  </si>
  <si>
    <t>974</t>
  </si>
  <si>
    <t>5912020020</t>
  </si>
  <si>
    <t>Demontáž návěstidla označníku</t>
  </si>
  <si>
    <t>1658584684</t>
  </si>
  <si>
    <t>975</t>
  </si>
  <si>
    <t>5912020030</t>
  </si>
  <si>
    <t>Demontáž návěstidla předvěstníku</t>
  </si>
  <si>
    <t>-1273435917</t>
  </si>
  <si>
    <t>976</t>
  </si>
  <si>
    <t>5912020040</t>
  </si>
  <si>
    <t>Demontáž návěstidla rychlostníku</t>
  </si>
  <si>
    <t>1834636027</t>
  </si>
  <si>
    <t>977</t>
  </si>
  <si>
    <t>5912020050</t>
  </si>
  <si>
    <t>Demontáž návěstidla sklonovníku</t>
  </si>
  <si>
    <t>-261725513</t>
  </si>
  <si>
    <t>978</t>
  </si>
  <si>
    <t>5912020060</t>
  </si>
  <si>
    <t>Demontáž návěstidla tabulky s křížem</t>
  </si>
  <si>
    <t>-1635827784</t>
  </si>
  <si>
    <t>979</t>
  </si>
  <si>
    <t>5912020070</t>
  </si>
  <si>
    <t>Demontáž návěstidla lichoběžníkové tabule</t>
  </si>
  <si>
    <t>1696994915</t>
  </si>
  <si>
    <t>980</t>
  </si>
  <si>
    <t>5912020080</t>
  </si>
  <si>
    <t>Demontáž návěstidla výstražného kolíku</t>
  </si>
  <si>
    <t>573781845</t>
  </si>
  <si>
    <t>981</t>
  </si>
  <si>
    <t>5912020090</t>
  </si>
  <si>
    <t>Demontáž návěstidla staničníku</t>
  </si>
  <si>
    <t>-454652384</t>
  </si>
  <si>
    <t>982</t>
  </si>
  <si>
    <t>5912020100</t>
  </si>
  <si>
    <t>Demontáž návěstidla tabule před zastávkou</t>
  </si>
  <si>
    <t>-281594610</t>
  </si>
  <si>
    <t>983</t>
  </si>
  <si>
    <t>5912020110</t>
  </si>
  <si>
    <t>Demontáž návěstidla konce nástupiště</t>
  </si>
  <si>
    <t>-1567847740</t>
  </si>
  <si>
    <t>984</t>
  </si>
  <si>
    <t>5912020120</t>
  </si>
  <si>
    <t>Demontáž návěstidla místa zastavení</t>
  </si>
  <si>
    <t>-1309497956</t>
  </si>
  <si>
    <t>985</t>
  </si>
  <si>
    <t>5912023010</t>
  </si>
  <si>
    <t>Demontáž návěstidla uloženého ve stezce námezníku</t>
  </si>
  <si>
    <t>1035651979</t>
  </si>
  <si>
    <t>986</t>
  </si>
  <si>
    <t>5912023020</t>
  </si>
  <si>
    <t>Demontáž návěstidla uloženého ve stezce hraničníku</t>
  </si>
  <si>
    <t>684134157</t>
  </si>
  <si>
    <t>987</t>
  </si>
  <si>
    <t>5912023030</t>
  </si>
  <si>
    <t>Demontáž návěstidla uloženého ve stezce koncovníku</t>
  </si>
  <si>
    <t>1675667241</t>
  </si>
  <si>
    <t>988</t>
  </si>
  <si>
    <t>5912025020</t>
  </si>
  <si>
    <t>Demontáž návěstidla včetně sloupku označníku</t>
  </si>
  <si>
    <t>-605794273</t>
  </si>
  <si>
    <t>989</t>
  </si>
  <si>
    <t>5912025030</t>
  </si>
  <si>
    <t>Demontáž návěstidla včetně sloupku předvěstníku</t>
  </si>
  <si>
    <t>-1128625509</t>
  </si>
  <si>
    <t>990</t>
  </si>
  <si>
    <t>5912025040</t>
  </si>
  <si>
    <t>Demontáž návěstidla včetně sloupku rychlostníku</t>
  </si>
  <si>
    <t>-310302763</t>
  </si>
  <si>
    <t>991</t>
  </si>
  <si>
    <t>5912025050</t>
  </si>
  <si>
    <t>Demontáž návěstidla včetně sloupku sklonovníku</t>
  </si>
  <si>
    <t>-1656183875</t>
  </si>
  <si>
    <t>992</t>
  </si>
  <si>
    <t>5912025060</t>
  </si>
  <si>
    <t>Demontáž návěstidla včetně sloupku tabulky s křížem</t>
  </si>
  <si>
    <t>-1554140010</t>
  </si>
  <si>
    <t>993</t>
  </si>
  <si>
    <t>5912025070</t>
  </si>
  <si>
    <t>Demontáž návěstidla včetně sloupku lichoběžníkové tabule</t>
  </si>
  <si>
    <t>1305216299</t>
  </si>
  <si>
    <t>994</t>
  </si>
  <si>
    <t>5912025080</t>
  </si>
  <si>
    <t>Demontáž návěstidla včetně sloupku výstražného kolíku</t>
  </si>
  <si>
    <t>-1436392656</t>
  </si>
  <si>
    <t>995</t>
  </si>
  <si>
    <t>5912025090</t>
  </si>
  <si>
    <t>Demontáž návěstidla včetně sloupku staničníku</t>
  </si>
  <si>
    <t>1615589800</t>
  </si>
  <si>
    <t>996</t>
  </si>
  <si>
    <t>5912025100</t>
  </si>
  <si>
    <t>Demontáž návěstidla včetně sloupku tabule před zastávkou</t>
  </si>
  <si>
    <t>1105358319</t>
  </si>
  <si>
    <t>997</t>
  </si>
  <si>
    <t>5912025110</t>
  </si>
  <si>
    <t>Demontáž návěstidla včetně sloupku konce nástupiště</t>
  </si>
  <si>
    <t>1491111741</t>
  </si>
  <si>
    <t>998</t>
  </si>
  <si>
    <t>5912025120</t>
  </si>
  <si>
    <t>Demontáž návěstidla včetně sloupku místa zastavení</t>
  </si>
  <si>
    <t>-868326686</t>
  </si>
  <si>
    <t>999</t>
  </si>
  <si>
    <t>5912035020</t>
  </si>
  <si>
    <t>Montáž návěstidla označníku</t>
  </si>
  <si>
    <t>-1372871489</t>
  </si>
  <si>
    <t>1000</t>
  </si>
  <si>
    <t>5912035030</t>
  </si>
  <si>
    <t>Montáž návěstidla předvěstníku</t>
  </si>
  <si>
    <t>-1303703611</t>
  </si>
  <si>
    <t>1001</t>
  </si>
  <si>
    <t>5912035040</t>
  </si>
  <si>
    <t>Montáž návěstidla rychlostníku</t>
  </si>
  <si>
    <t>-582388269</t>
  </si>
  <si>
    <t>1002</t>
  </si>
  <si>
    <t>5912035050</t>
  </si>
  <si>
    <t>Montáž návěstidla sklonovníku</t>
  </si>
  <si>
    <t>476035724</t>
  </si>
  <si>
    <t>1003</t>
  </si>
  <si>
    <t>5912035060</t>
  </si>
  <si>
    <t>Montáž návěstidla tabulky s křížem</t>
  </si>
  <si>
    <t>1471164035</t>
  </si>
  <si>
    <t>1004</t>
  </si>
  <si>
    <t>5912035070</t>
  </si>
  <si>
    <t>Montáž návěstidla lichoběžníkové tabule</t>
  </si>
  <si>
    <t>59262488</t>
  </si>
  <si>
    <t>1005</t>
  </si>
  <si>
    <t>5912035080</t>
  </si>
  <si>
    <t>Montáž návěstidla výstražného kolíku</t>
  </si>
  <si>
    <t>-1995922199</t>
  </si>
  <si>
    <t>1006</t>
  </si>
  <si>
    <t>5912035090</t>
  </si>
  <si>
    <t>Montáž návěstidla staničníku</t>
  </si>
  <si>
    <t>1310314491</t>
  </si>
  <si>
    <t>1007</t>
  </si>
  <si>
    <t>5912035100</t>
  </si>
  <si>
    <t>Montáž návěstidla tabule před zastávkou</t>
  </si>
  <si>
    <t>1107736780</t>
  </si>
  <si>
    <t>1008</t>
  </si>
  <si>
    <t>5912035110</t>
  </si>
  <si>
    <t>Montáž návěstidla konce nástupiště</t>
  </si>
  <si>
    <t>-929386257</t>
  </si>
  <si>
    <t>1009</t>
  </si>
  <si>
    <t>5912035120</t>
  </si>
  <si>
    <t>Montáž návěstidla místa zastavení</t>
  </si>
  <si>
    <t>1586649786</t>
  </si>
  <si>
    <t>1010</t>
  </si>
  <si>
    <t>5912037010</t>
  </si>
  <si>
    <t>Montáž návěstidla uloženého ve stezce námezníku</t>
  </si>
  <si>
    <t>1992697244</t>
  </si>
  <si>
    <t>1011</t>
  </si>
  <si>
    <t>5912037020</t>
  </si>
  <si>
    <t>Montáž návěstidla uloženého ve stezce hraničníku</t>
  </si>
  <si>
    <t>-1609938132</t>
  </si>
  <si>
    <t>1012</t>
  </si>
  <si>
    <t>5912037030</t>
  </si>
  <si>
    <t>Montáž návěstidla uloženého ve stezce koncovníku</t>
  </si>
  <si>
    <t>1020831053</t>
  </si>
  <si>
    <t>1013</t>
  </si>
  <si>
    <t>5912040020</t>
  </si>
  <si>
    <t>Montáž návěstidla včetně sloupku označníku</t>
  </si>
  <si>
    <t>311497226</t>
  </si>
  <si>
    <t>1014</t>
  </si>
  <si>
    <t>5912040030</t>
  </si>
  <si>
    <t>Montáž návěstidla včetně sloupku předvěstníku</t>
  </si>
  <si>
    <t>1066071186</t>
  </si>
  <si>
    <t>1015</t>
  </si>
  <si>
    <t>5912040040</t>
  </si>
  <si>
    <t>Montáž návěstidla včetně sloupku rychlostníku</t>
  </si>
  <si>
    <t>-1553369526</t>
  </si>
  <si>
    <t>1016</t>
  </si>
  <si>
    <t>5912040050</t>
  </si>
  <si>
    <t>Montáž návěstidla včetně sloupku sklonovníku</t>
  </si>
  <si>
    <t>482693129</t>
  </si>
  <si>
    <t>1017</t>
  </si>
  <si>
    <t>5912040060</t>
  </si>
  <si>
    <t>Montáž návěstidla včetně sloupku tabulky s křížem</t>
  </si>
  <si>
    <t>802088916</t>
  </si>
  <si>
    <t>1018</t>
  </si>
  <si>
    <t>5912040070</t>
  </si>
  <si>
    <t>Montáž návěstidla včetně sloupku lichoběžníkové tabule</t>
  </si>
  <si>
    <t>1067707083</t>
  </si>
  <si>
    <t>1019</t>
  </si>
  <si>
    <t>5912040080</t>
  </si>
  <si>
    <t>Montáž návěstidla včetně sloupku výstražného kolíku</t>
  </si>
  <si>
    <t>-256923833</t>
  </si>
  <si>
    <t>1020</t>
  </si>
  <si>
    <t>5912040090</t>
  </si>
  <si>
    <t>Montáž návěstidla včetně sloupku staničníku</t>
  </si>
  <si>
    <t>1912765927</t>
  </si>
  <si>
    <t>1021</t>
  </si>
  <si>
    <t>5912040100</t>
  </si>
  <si>
    <t>Montáž návěstidla včetně sloupku tabule před zastávkou</t>
  </si>
  <si>
    <t>-1282536261</t>
  </si>
  <si>
    <t>1022</t>
  </si>
  <si>
    <t>5912040110</t>
  </si>
  <si>
    <t>Montáž návěstidla včetně sloupku konce nástupiště</t>
  </si>
  <si>
    <t>-2001677459</t>
  </si>
  <si>
    <t>1023</t>
  </si>
  <si>
    <t>5912040120</t>
  </si>
  <si>
    <t>Montáž návěstidla včetně sloupku místa zastavení</t>
  </si>
  <si>
    <t>-511946521</t>
  </si>
  <si>
    <t>1024</t>
  </si>
  <si>
    <t>5912050110</t>
  </si>
  <si>
    <t>Staničení demontáž kilometrovníku</t>
  </si>
  <si>
    <t>-1341682200</t>
  </si>
  <si>
    <t>1025</t>
  </si>
  <si>
    <t>5912050120</t>
  </si>
  <si>
    <t>Staničení demontáž hektometrovníku</t>
  </si>
  <si>
    <t>1327214357</t>
  </si>
  <si>
    <t>1026</t>
  </si>
  <si>
    <t>5912050210</t>
  </si>
  <si>
    <t>Staničení montáž kilometrovníku</t>
  </si>
  <si>
    <t>-2105115333</t>
  </si>
  <si>
    <t>1027</t>
  </si>
  <si>
    <t>5912050220</t>
  </si>
  <si>
    <t>Staničení montáž hektometrovníku</t>
  </si>
  <si>
    <t>-629176033</t>
  </si>
  <si>
    <t>1028</t>
  </si>
  <si>
    <t>5912065010</t>
  </si>
  <si>
    <t>Montáž zajišťovací značky samostatné konzolové</t>
  </si>
  <si>
    <t>399049949</t>
  </si>
  <si>
    <t>1029</t>
  </si>
  <si>
    <t>5912065020</t>
  </si>
  <si>
    <t>Montáž zajišťovací značky samostatné hřeb</t>
  </si>
  <si>
    <t>1511610789</t>
  </si>
  <si>
    <t>1030</t>
  </si>
  <si>
    <t>5912065210</t>
  </si>
  <si>
    <t>Montáž zajišťovací značky včetně sloupku a základu konzolové</t>
  </si>
  <si>
    <t>666739826</t>
  </si>
  <si>
    <t>1031</t>
  </si>
  <si>
    <t>5912075020</t>
  </si>
  <si>
    <t>Demontáž magnetických bodů pro měřicí vůz (MV)</t>
  </si>
  <si>
    <t>-677228179</t>
  </si>
  <si>
    <t>1032</t>
  </si>
  <si>
    <t>5912080020</t>
  </si>
  <si>
    <t>Montáž magnetických bodů pro měřicí vůz (MV)</t>
  </si>
  <si>
    <t>-340334596</t>
  </si>
  <si>
    <t>1033</t>
  </si>
  <si>
    <t>5913005010</t>
  </si>
  <si>
    <t>Vyčištění železničního přejezdu od nánosu žlábek</t>
  </si>
  <si>
    <t>-2070553634</t>
  </si>
  <si>
    <t>1034</t>
  </si>
  <si>
    <t>5913005020</t>
  </si>
  <si>
    <t>Vyčištění železničního přejezdu od nánosu povrch konstrukce</t>
  </si>
  <si>
    <t>1581078310</t>
  </si>
  <si>
    <t>1035</t>
  </si>
  <si>
    <t>5913035010</t>
  </si>
  <si>
    <t>Demontáž celopryžové přejezdové konstrukce málo zatížené v koleji část vnější a vnitřní bez závěrných zídek</t>
  </si>
  <si>
    <t>-363428751</t>
  </si>
  <si>
    <t>1036</t>
  </si>
  <si>
    <t>5913035020</t>
  </si>
  <si>
    <t>Demontáž celopryžové přejezdové konstrukce málo zatížené v koleji část vnitřní</t>
  </si>
  <si>
    <t>-664136557</t>
  </si>
  <si>
    <t>1037</t>
  </si>
  <si>
    <t>5913035030</t>
  </si>
  <si>
    <t>Demontáž celopryžové přejezdové konstrukce málo zatížené v koleji část vnější a vnitřní včetně závěrných zídek</t>
  </si>
  <si>
    <t>1636048380</t>
  </si>
  <si>
    <t>1038</t>
  </si>
  <si>
    <t>5913035210</t>
  </si>
  <si>
    <t>Demontáž celopryžové přejezdové konstrukce silně zatížené v koleji část vnější a vnitřní bez závěrných zídek</t>
  </si>
  <si>
    <t>384479845</t>
  </si>
  <si>
    <t>1039</t>
  </si>
  <si>
    <t>5913035220</t>
  </si>
  <si>
    <t>Demontáž celopryžové přejezdové konstrukce silně zatížené v koleji část vnitřní</t>
  </si>
  <si>
    <t>806301307</t>
  </si>
  <si>
    <t>1040</t>
  </si>
  <si>
    <t>5913035230</t>
  </si>
  <si>
    <t>Demontáž celopryžové přejezdové konstrukce silně zatížené v koleji část vnější a vnitřní včetně závěrných zídek</t>
  </si>
  <si>
    <t>1703931047</t>
  </si>
  <si>
    <t>1041</t>
  </si>
  <si>
    <t>5913040010</t>
  </si>
  <si>
    <t>Montáž celopryžové přejezdové konstrukce málo zatížené v koleji část vnější a vnitřní bez závěrných zídek</t>
  </si>
  <si>
    <t>-665895996</t>
  </si>
  <si>
    <t>1042</t>
  </si>
  <si>
    <t>5913040020</t>
  </si>
  <si>
    <t>Montáž celopryžové přejezdové konstrukce málo zatížené v koleji část vnitřní</t>
  </si>
  <si>
    <t>-2008498490</t>
  </si>
  <si>
    <t>1043</t>
  </si>
  <si>
    <t>5913040030</t>
  </si>
  <si>
    <t>Montáž celopryžové přejezdové konstrukce málo zatížené v koleji část vnější a vnitřní včetně závěrných zídek</t>
  </si>
  <si>
    <t>-586126845</t>
  </si>
  <si>
    <t>1044</t>
  </si>
  <si>
    <t>5913040210</t>
  </si>
  <si>
    <t>Montáž celopryžové přejezdové konstrukce silně zatížené v koleji část vnější a vnitřní bez závěrných zídek</t>
  </si>
  <si>
    <t>-383299664</t>
  </si>
  <si>
    <t>1045</t>
  </si>
  <si>
    <t>5913040220</t>
  </si>
  <si>
    <t>Montáž celopryžové přejezdové konstrukce silně zatížené v koleji část vnitřní</t>
  </si>
  <si>
    <t>-943884949</t>
  </si>
  <si>
    <t>1046</t>
  </si>
  <si>
    <t>5913040230</t>
  </si>
  <si>
    <t>Montáž celopryžové přejezdové konstrukce silně zatížené v koleji část vnější a vnitřní včetně závěrných zídek</t>
  </si>
  <si>
    <t>-1869754920</t>
  </si>
  <si>
    <t>1047</t>
  </si>
  <si>
    <t>5913055010</t>
  </si>
  <si>
    <t>Výměna dílů betonové přejezdové konstrukce vnějšího panelu</t>
  </si>
  <si>
    <t>-944780324</t>
  </si>
  <si>
    <t>1048</t>
  </si>
  <si>
    <t>5913055020</t>
  </si>
  <si>
    <t>Výměna dílů betonové přejezdové konstrukce vnitřního panelu</t>
  </si>
  <si>
    <t>-984113324</t>
  </si>
  <si>
    <t>1049</t>
  </si>
  <si>
    <t>5913055030</t>
  </si>
  <si>
    <t>Výměna dílů betonové přejezdové konstrukce náběhového klínu</t>
  </si>
  <si>
    <t>-869996348</t>
  </si>
  <si>
    <t>1050</t>
  </si>
  <si>
    <t>5913055040</t>
  </si>
  <si>
    <t>Výměna dílů betonové přejezdové konstrukce spojovací tyče</t>
  </si>
  <si>
    <t>-577841491</t>
  </si>
  <si>
    <t>1051</t>
  </si>
  <si>
    <t>5913070010</t>
  </si>
  <si>
    <t>Demontáž betonové přejezdové konstrukce část vnější a vnitřní bez závěrných zídek</t>
  </si>
  <si>
    <t>-1373107165</t>
  </si>
  <si>
    <t>1052</t>
  </si>
  <si>
    <t>5913070020</t>
  </si>
  <si>
    <t>Demontáž betonové přejezdové konstrukce část vnitřní</t>
  </si>
  <si>
    <t>1954274382</t>
  </si>
  <si>
    <t>1053</t>
  </si>
  <si>
    <t>5913070030</t>
  </si>
  <si>
    <t>Demontáž betonové přejezdové konstrukce část vnější a vnitřní včetně závěrných zídek</t>
  </si>
  <si>
    <t>173093455</t>
  </si>
  <si>
    <t>1054</t>
  </si>
  <si>
    <t>5913075010</t>
  </si>
  <si>
    <t>Montáž betonové přejezdové konstrukce část vnější a vnitřní bez závěrných zídek</t>
  </si>
  <si>
    <t>2076019921</t>
  </si>
  <si>
    <t>1055</t>
  </si>
  <si>
    <t>5913075020</t>
  </si>
  <si>
    <t>Montáž betonové přejezdové konstrukce část vnitřní</t>
  </si>
  <si>
    <t>1506292754</t>
  </si>
  <si>
    <t>1056</t>
  </si>
  <si>
    <t>5913075030</t>
  </si>
  <si>
    <t>Montáž betonové přejezdové konstrukce část vnější a vnitřní včetně závěrných zídek</t>
  </si>
  <si>
    <t>1093017730</t>
  </si>
  <si>
    <t>1057</t>
  </si>
  <si>
    <t>5913105010</t>
  </si>
  <si>
    <t>Demontáž zádlažbové přejezdové konstrukce část vnější a vnitřní bez závěrných zídek</t>
  </si>
  <si>
    <t>-148388172</t>
  </si>
  <si>
    <t>1058</t>
  </si>
  <si>
    <t>5913105020</t>
  </si>
  <si>
    <t>Demontáž zádlažbové přejezdové konstrukce část vnitřní</t>
  </si>
  <si>
    <t>771780528</t>
  </si>
  <si>
    <t>1059</t>
  </si>
  <si>
    <t>5913110010</t>
  </si>
  <si>
    <t>Montáž zádlažbové přejezdové konstrukce část vnější a vnitřní bez závěrných zídek</t>
  </si>
  <si>
    <t>-1645203760</t>
  </si>
  <si>
    <t>1060</t>
  </si>
  <si>
    <t>5913110020</t>
  </si>
  <si>
    <t>Montáž zádlažbové přejezdové konstrukce část vnitřní včetně závěrných zídek</t>
  </si>
  <si>
    <t>1031946768</t>
  </si>
  <si>
    <t>1061</t>
  </si>
  <si>
    <t>5913190020</t>
  </si>
  <si>
    <t>Demontáž dřevěných dílů přejezdu trámec vnitřní části</t>
  </si>
  <si>
    <t>-1344505897</t>
  </si>
  <si>
    <t>1062</t>
  </si>
  <si>
    <t>5913190030</t>
  </si>
  <si>
    <t>Demontáž dřevěných dílů přejezdu trámec vnější části</t>
  </si>
  <si>
    <t>1458400370</t>
  </si>
  <si>
    <t>1063</t>
  </si>
  <si>
    <t>5913200010</t>
  </si>
  <si>
    <t>Demontáž dřevěné konstrukce přejezdu část vnější a vnitřní</t>
  </si>
  <si>
    <t>775316167</t>
  </si>
  <si>
    <t>1064</t>
  </si>
  <si>
    <t>5913200020</t>
  </si>
  <si>
    <t>Demontáž dřevěné konstrukce přejezdu část vnitřní</t>
  </si>
  <si>
    <t>-1779425079</t>
  </si>
  <si>
    <t>1065</t>
  </si>
  <si>
    <t>5913205010</t>
  </si>
  <si>
    <t>Montáž dřevěné konstrukce přejezdu část vnější a vnitřní</t>
  </si>
  <si>
    <t>-1265613599</t>
  </si>
  <si>
    <t>1066</t>
  </si>
  <si>
    <t>5913205020</t>
  </si>
  <si>
    <t>Montáž dřevěné konstrukce přejezdu část vnitřní</t>
  </si>
  <si>
    <t>1142043619</t>
  </si>
  <si>
    <t>1067</t>
  </si>
  <si>
    <t>5913215010</t>
  </si>
  <si>
    <t>Demontáž kolejnicových dílů přejezdu zaklopená kolejnice</t>
  </si>
  <si>
    <t>-1969891535</t>
  </si>
  <si>
    <t>1068</t>
  </si>
  <si>
    <t>5913215020</t>
  </si>
  <si>
    <t>Demontáž kolejnicových dílů přejezdu ochranná kolejnice</t>
  </si>
  <si>
    <t>571055161</t>
  </si>
  <si>
    <t>1069</t>
  </si>
  <si>
    <t>5913215040</t>
  </si>
  <si>
    <t>Demontáž kolejnicových dílů přejezdu náběhový klín</t>
  </si>
  <si>
    <t>1365226944</t>
  </si>
  <si>
    <t>1070</t>
  </si>
  <si>
    <t>5913220020</t>
  </si>
  <si>
    <t>Montáž kolejnicových dílů přejezdu ochranná kolejnice</t>
  </si>
  <si>
    <t>-739218432</t>
  </si>
  <si>
    <t>1071</t>
  </si>
  <si>
    <t>5913220040</t>
  </si>
  <si>
    <t>Montáž kolejnicových dílů přejezdu náběhový klín</t>
  </si>
  <si>
    <t>227721131</t>
  </si>
  <si>
    <t>1072</t>
  </si>
  <si>
    <t>5913235010</t>
  </si>
  <si>
    <t>Dělení AB komunikace řezáním hloubky do 10 cm</t>
  </si>
  <si>
    <t>244399800</t>
  </si>
  <si>
    <t>1073</t>
  </si>
  <si>
    <t>5913235020</t>
  </si>
  <si>
    <t>Dělení AB komunikace řezáním hloubky do 20 cm</t>
  </si>
  <si>
    <t>-632171183</t>
  </si>
  <si>
    <t>1074</t>
  </si>
  <si>
    <t>5913235030</t>
  </si>
  <si>
    <t>Dělení AB komunikace řezáním hloubky do 30 cm</t>
  </si>
  <si>
    <t>1127933352</t>
  </si>
  <si>
    <t>1075</t>
  </si>
  <si>
    <t>5913240010</t>
  </si>
  <si>
    <t>Odstranění AB komunikace odtěžením nebo frézováním hloubky do 10 cm</t>
  </si>
  <si>
    <t>-762823681</t>
  </si>
  <si>
    <t>1076</t>
  </si>
  <si>
    <t>5913240020</t>
  </si>
  <si>
    <t>Odstranění AB komunikace odtěžením nebo frézováním hloubky do 20 cm</t>
  </si>
  <si>
    <t>1330989529</t>
  </si>
  <si>
    <t>1077</t>
  </si>
  <si>
    <t>5913240030</t>
  </si>
  <si>
    <t>Odstranění AB komunikace odtěžením nebo frézováním hloubky do 30 cm</t>
  </si>
  <si>
    <t>65640928</t>
  </si>
  <si>
    <t>1078</t>
  </si>
  <si>
    <t>5913245010</t>
  </si>
  <si>
    <t>Oprava komunikace vyplněním trhlin zálivkovou hmotou</t>
  </si>
  <si>
    <t>-776343081</t>
  </si>
  <si>
    <t>1079</t>
  </si>
  <si>
    <t>5913245220</t>
  </si>
  <si>
    <t>Oprava komunikace vyplněním výtluků hloubky do 10 cm</t>
  </si>
  <si>
    <t>-449896870</t>
  </si>
  <si>
    <t>1080</t>
  </si>
  <si>
    <t>5913245230</t>
  </si>
  <si>
    <t>Oprava komunikace vyplněním výtluků hloubky do 20 cm</t>
  </si>
  <si>
    <t>-1336555450</t>
  </si>
  <si>
    <t>1081</t>
  </si>
  <si>
    <t>5913255010</t>
  </si>
  <si>
    <t>Zřízení konstrukce vozovky asfaltobetonové s obrusnou vrstvou tloušťky do 5 cm</t>
  </si>
  <si>
    <t>-2053739026</t>
  </si>
  <si>
    <t>1082</t>
  </si>
  <si>
    <t>5913255020</t>
  </si>
  <si>
    <t>Zřízení konstrukce vozovky asfaltobetonové s ložní a obrusnou vrstvou tloušťky do 10 cm</t>
  </si>
  <si>
    <t>475023624</t>
  </si>
  <si>
    <t>1083</t>
  </si>
  <si>
    <t>5913255030</t>
  </si>
  <si>
    <t>Zřízení konstrukce vozovky asfaltobetonové s podkladní, ložní a obrusnou vrstvou tloušťky do 15 cm</t>
  </si>
  <si>
    <t>-898887623</t>
  </si>
  <si>
    <t>1084</t>
  </si>
  <si>
    <t>5913255040</t>
  </si>
  <si>
    <t>Zřízení konstrukce vozovky asfaltobetonové s podkladní, ložní a obrusnou vrstvou tloušťky do 20 cm</t>
  </si>
  <si>
    <t>-1305694722</t>
  </si>
  <si>
    <t>1085</t>
  </si>
  <si>
    <t>5913270010</t>
  </si>
  <si>
    <t>Vložení výztužné vložky textilní nebo geosyntetické</t>
  </si>
  <si>
    <t>-1358626344</t>
  </si>
  <si>
    <t>1086</t>
  </si>
  <si>
    <t>5913280035</t>
  </si>
  <si>
    <t>Demontáž dílů komunikace ze zámkové dlažby uložení v podsypu</t>
  </si>
  <si>
    <t>1805214862</t>
  </si>
  <si>
    <t>1087</t>
  </si>
  <si>
    <t>5913280210</t>
  </si>
  <si>
    <t>Demontáž dílů komunikace obrubníku uložení v betonu</t>
  </si>
  <si>
    <t>1522235393</t>
  </si>
  <si>
    <t>1088</t>
  </si>
  <si>
    <t>5913285035</t>
  </si>
  <si>
    <t>Montáž dílů komunikace ze zámkové dlažby uložení v podsypu</t>
  </si>
  <si>
    <t>-1617474337</t>
  </si>
  <si>
    <t>1089</t>
  </si>
  <si>
    <t>5913285210</t>
  </si>
  <si>
    <t>Montáž dílů komunikace obrubníku uložení v betonu</t>
  </si>
  <si>
    <t>1536890943</t>
  </si>
  <si>
    <t>1090</t>
  </si>
  <si>
    <t>5913323030</t>
  </si>
  <si>
    <t>Montáž svislé dopravní značky včetně sloupku a patky</t>
  </si>
  <si>
    <t>-623202394</t>
  </si>
  <si>
    <t>1091</t>
  </si>
  <si>
    <t>5913335030</t>
  </si>
  <si>
    <t>Nátěr vodorovného dopravního značení souvislá čára šíře do 150 mm</t>
  </si>
  <si>
    <t>-1448061950</t>
  </si>
  <si>
    <t>1092</t>
  </si>
  <si>
    <t>5913400010</t>
  </si>
  <si>
    <t>Nátěr označení závaží výhybky</t>
  </si>
  <si>
    <t>1029195671</t>
  </si>
  <si>
    <t>1093</t>
  </si>
  <si>
    <t>5913400020</t>
  </si>
  <si>
    <t>Nátěr označení štítku výhybky</t>
  </si>
  <si>
    <t>1654521900</t>
  </si>
  <si>
    <t>1094</t>
  </si>
  <si>
    <t>5913410010</t>
  </si>
  <si>
    <t>Nátěr traťových značek kilometrovníku</t>
  </si>
  <si>
    <t>855195949</t>
  </si>
  <si>
    <t>1095</t>
  </si>
  <si>
    <t>5913410020</t>
  </si>
  <si>
    <t>Nátěr traťových značek hektometrovníku</t>
  </si>
  <si>
    <t>834131002</t>
  </si>
  <si>
    <t>1096</t>
  </si>
  <si>
    <t>5913410030</t>
  </si>
  <si>
    <t>Nátěr traťových značek námezníku</t>
  </si>
  <si>
    <t>555325026</t>
  </si>
  <si>
    <t>1097</t>
  </si>
  <si>
    <t>5913440010</t>
  </si>
  <si>
    <t>Nátěr vizuálně kontrastního pruhu nástupiště šíře do 100 mm</t>
  </si>
  <si>
    <t>-1878559436</t>
  </si>
  <si>
    <t>1098</t>
  </si>
  <si>
    <t>5913440020</t>
  </si>
  <si>
    <t>Nátěr vizuálně kontrastního pruhu nástupiště šíře do 125 mm</t>
  </si>
  <si>
    <t>1675649171</t>
  </si>
  <si>
    <t>1099</t>
  </si>
  <si>
    <t>5913440030</t>
  </si>
  <si>
    <t>Nátěr vizuálně kontrastního pruhu nástupiště šíře do 150 mm</t>
  </si>
  <si>
    <t>376651426</t>
  </si>
  <si>
    <t>1100</t>
  </si>
  <si>
    <t>5913440040</t>
  </si>
  <si>
    <t>Nátěr vizuálně kontrastního pruhu nástupiště šíře do 200 mm</t>
  </si>
  <si>
    <t>-1975818914</t>
  </si>
  <si>
    <t>1101</t>
  </si>
  <si>
    <t>5914005010</t>
  </si>
  <si>
    <t>Rozšíření stezky zemního tělesa dle VL Ž2 přisypávkou zemního tělesa</t>
  </si>
  <si>
    <t>998771632</t>
  </si>
  <si>
    <t>1102</t>
  </si>
  <si>
    <t>5914005030</t>
  </si>
  <si>
    <t>Rozšíření stezky zemního tělesa dle VL Ž2 gabiony</t>
  </si>
  <si>
    <t>793866704</t>
  </si>
  <si>
    <t>1103</t>
  </si>
  <si>
    <t>5914005040</t>
  </si>
  <si>
    <t>Rozšíření stezky zemního tělesa dle VL Ž2 použitými železobetonovými pražci</t>
  </si>
  <si>
    <t>1987893959</t>
  </si>
  <si>
    <t>1104</t>
  </si>
  <si>
    <t>5914015010</t>
  </si>
  <si>
    <t>Čištění odvodňovacích zařízení ručně příkop zpevněný</t>
  </si>
  <si>
    <t>-1008649705</t>
  </si>
  <si>
    <t>1105</t>
  </si>
  <si>
    <t>5914015020</t>
  </si>
  <si>
    <t>Čištění odvodňovacích zařízení ručně příkop nezpevněný</t>
  </si>
  <si>
    <t>-1391999453</t>
  </si>
  <si>
    <t>1106</t>
  </si>
  <si>
    <t>5914015030</t>
  </si>
  <si>
    <t>Čištění odvodňovacích zařízení ručně příkopová zídka bez krytu</t>
  </si>
  <si>
    <t>-2130440504</t>
  </si>
  <si>
    <t>1107</t>
  </si>
  <si>
    <t>5914015040</t>
  </si>
  <si>
    <t>Čištění odvodňovacích zařízení ručně příkopová zídka s krytem</t>
  </si>
  <si>
    <t>993108649</t>
  </si>
  <si>
    <t>1108</t>
  </si>
  <si>
    <t>5914015100</t>
  </si>
  <si>
    <t>Čištění odvodňovacích zařízení ručně silniční vpusť</t>
  </si>
  <si>
    <t>1060690004</t>
  </si>
  <si>
    <t>1109</t>
  </si>
  <si>
    <t>5914015110</t>
  </si>
  <si>
    <t>Čištění odvodňovacích zařízení ručně žlab s mřížkou (ekodrén)</t>
  </si>
  <si>
    <t>-292379397</t>
  </si>
  <si>
    <t>1110</t>
  </si>
  <si>
    <t>5914015120</t>
  </si>
  <si>
    <t>Čištění odvodňovacích zařízení ručně žlab štěrbinový</t>
  </si>
  <si>
    <t>-1421374531</t>
  </si>
  <si>
    <t>1111</t>
  </si>
  <si>
    <t>5914015130</t>
  </si>
  <si>
    <t>Čištění odvodňovacích zařízení ručně prahová vpusť s mříží</t>
  </si>
  <si>
    <t>-2142843877</t>
  </si>
  <si>
    <t>1112</t>
  </si>
  <si>
    <t>5914020010</t>
  </si>
  <si>
    <t>Čištění otevřených odvodňovacích zařízení strojně příkop zpevněný</t>
  </si>
  <si>
    <t>609525722</t>
  </si>
  <si>
    <t>1113</t>
  </si>
  <si>
    <t>5914020020</t>
  </si>
  <si>
    <t>Čištění otevřených odvodňovacích zařízení strojně příkop nezpevněný</t>
  </si>
  <si>
    <t>565038677</t>
  </si>
  <si>
    <t>1114</t>
  </si>
  <si>
    <t>5914030010</t>
  </si>
  <si>
    <t>Demontáž dílů otevřeného odvodnění příkopové tvárnice</t>
  </si>
  <si>
    <t>931330186</t>
  </si>
  <si>
    <t>1115</t>
  </si>
  <si>
    <t>5914030510</t>
  </si>
  <si>
    <t>Demontáž dílů otevřeného odvodnění silničního žlabu s mřížkou</t>
  </si>
  <si>
    <t>1868422302</t>
  </si>
  <si>
    <t>1116</t>
  </si>
  <si>
    <t>5914030520</t>
  </si>
  <si>
    <t>Demontáž dílů otevřeného odvodnění silničního žlabu štěrbinového</t>
  </si>
  <si>
    <t>-127030900</t>
  </si>
  <si>
    <t>1117</t>
  </si>
  <si>
    <t>5914030550</t>
  </si>
  <si>
    <t>Demontáž dílů otevřeného odvodnění prahové vpusti z prefabrikovaných dílů</t>
  </si>
  <si>
    <t>1678648109</t>
  </si>
  <si>
    <t>1118</t>
  </si>
  <si>
    <t>5914035010</t>
  </si>
  <si>
    <t>Zřízení otevřených odvodňovacích zařízení příkopové tvárnice</t>
  </si>
  <si>
    <t>2030158321</t>
  </si>
  <si>
    <t>1119</t>
  </si>
  <si>
    <t>5914035150</t>
  </si>
  <si>
    <t>Zřízení otevřených odvodňovacích zařízení příkopového žlabu staveništního prefabrikátu</t>
  </si>
  <si>
    <t>1666444440</t>
  </si>
  <si>
    <t>1120</t>
  </si>
  <si>
    <t>5914035470</t>
  </si>
  <si>
    <t>Zřízení otevřených odvodňovacích zařízení trativodní výusť z lomového kamene</t>
  </si>
  <si>
    <t>-1789068074</t>
  </si>
  <si>
    <t>1121</t>
  </si>
  <si>
    <t>5914035510</t>
  </si>
  <si>
    <t>Zřízení otevřených odvodňovacích zařízení silničního žlabu s mřížkou</t>
  </si>
  <si>
    <t>2111405384</t>
  </si>
  <si>
    <t>1122</t>
  </si>
  <si>
    <t>5914035520</t>
  </si>
  <si>
    <t>Zřízení otevřených odvodňovacích zařízení silničního žlabu štěrbinový</t>
  </si>
  <si>
    <t>83348137</t>
  </si>
  <si>
    <t>1123</t>
  </si>
  <si>
    <t>5914035550</t>
  </si>
  <si>
    <t>Zřízení otevřených odvodňovacích zařízení prahové vpusti prefabrikované díly</t>
  </si>
  <si>
    <t>-1698408521</t>
  </si>
  <si>
    <t>1124</t>
  </si>
  <si>
    <t>5914055010</t>
  </si>
  <si>
    <t>Zřízení krytých odvodňovacích zařízení potrubí trativodu</t>
  </si>
  <si>
    <t>-325489184</t>
  </si>
  <si>
    <t>1125</t>
  </si>
  <si>
    <t>5914055020</t>
  </si>
  <si>
    <t>Zřízení krytých odvodňovacích zařízení šachty trativodu</t>
  </si>
  <si>
    <t>-2007899710</t>
  </si>
  <si>
    <t>1126</t>
  </si>
  <si>
    <t>5914055030</t>
  </si>
  <si>
    <t>Zřízení krytých odvodňovacích zařízení svodného potrubí</t>
  </si>
  <si>
    <t>-267662023</t>
  </si>
  <si>
    <t>1127</t>
  </si>
  <si>
    <t>5914055040</t>
  </si>
  <si>
    <t>Zřízení krytých odvodňovacích zařízení svodné šachty</t>
  </si>
  <si>
    <t>-2036973844</t>
  </si>
  <si>
    <t>1128</t>
  </si>
  <si>
    <t>5914075010</t>
  </si>
  <si>
    <t>Zřízení konstrukční vrstvy pražcového podloží bez geomateriálu tl. 0,15 m</t>
  </si>
  <si>
    <t>-1340332944</t>
  </si>
  <si>
    <t>1129</t>
  </si>
  <si>
    <t>5914075020</t>
  </si>
  <si>
    <t>Zřízení konstrukční vrstvy pražcového podloží bez geomateriálu tl. 0,30 m</t>
  </si>
  <si>
    <t>-138834544</t>
  </si>
  <si>
    <t>1130</t>
  </si>
  <si>
    <t>5914075110</t>
  </si>
  <si>
    <t>Zřízení konstrukční vrstvy pražcového podloží včetně geotextilie tl. 0,15 m</t>
  </si>
  <si>
    <t>-1393511540</t>
  </si>
  <si>
    <t>1131</t>
  </si>
  <si>
    <t>5914075120</t>
  </si>
  <si>
    <t>Zřízení konstrukční vrstvy pražcového podloží včetně geotextilie tl. 0,30 m</t>
  </si>
  <si>
    <t>-1843278164</t>
  </si>
  <si>
    <t>1132</t>
  </si>
  <si>
    <t>5914075210</t>
  </si>
  <si>
    <t>Zřízení konstrukční vrstvy pražcového podloží včetně výztužného prvku tl. 0,15 m</t>
  </si>
  <si>
    <t>-1926675565</t>
  </si>
  <si>
    <t>1133</t>
  </si>
  <si>
    <t>5914075220</t>
  </si>
  <si>
    <t>Zřízení konstrukční vrstvy pražcového podloží včetně výztužného prvku tl. 0,30 m</t>
  </si>
  <si>
    <t>-2058450744</t>
  </si>
  <si>
    <t>1134</t>
  </si>
  <si>
    <t>5914110010</t>
  </si>
  <si>
    <t>Oprava nástupiště sypaného z kameniva úprava povrchu místní, jednotlivá</t>
  </si>
  <si>
    <t>1058127063</t>
  </si>
  <si>
    <t>1135</t>
  </si>
  <si>
    <t>5914110030</t>
  </si>
  <si>
    <t>Oprava nástupiště sypaného z kameniva úprava profilu v šíři 1 m</t>
  </si>
  <si>
    <t>340574328</t>
  </si>
  <si>
    <t>1136</t>
  </si>
  <si>
    <t>5914110050</t>
  </si>
  <si>
    <t>Oprava nástupiště sypaného z kameniva úprava v celém profilu</t>
  </si>
  <si>
    <t>133291037</t>
  </si>
  <si>
    <t>1137</t>
  </si>
  <si>
    <t>5914110110</t>
  </si>
  <si>
    <t>Oprava nástupiště z prefabrikátů tvárnice</t>
  </si>
  <si>
    <t>-196827996</t>
  </si>
  <si>
    <t>1138</t>
  </si>
  <si>
    <t>5914110120</t>
  </si>
  <si>
    <t>Oprava nástupiště z prefabrikátů obrubníku</t>
  </si>
  <si>
    <t>-919367366</t>
  </si>
  <si>
    <t>1139</t>
  </si>
  <si>
    <t>5914110130</t>
  </si>
  <si>
    <t>Oprava nástupiště z prefabrikátů povrchové vrstvy</t>
  </si>
  <si>
    <t>-208741407</t>
  </si>
  <si>
    <t>1140</t>
  </si>
  <si>
    <t>5914110140</t>
  </si>
  <si>
    <t>Oprava nástupiště z prefabrikátů desky</t>
  </si>
  <si>
    <t>896863037</t>
  </si>
  <si>
    <t>1141</t>
  </si>
  <si>
    <t>5914110160</t>
  </si>
  <si>
    <t>Oprava nástupiště z prefabrikátů úložného bloku U65</t>
  </si>
  <si>
    <t>-1019064580</t>
  </si>
  <si>
    <t>1142</t>
  </si>
  <si>
    <t>5914110170</t>
  </si>
  <si>
    <t>Oprava nástupiště z prefabrikátů úložného bloku U95</t>
  </si>
  <si>
    <t>-1292855720</t>
  </si>
  <si>
    <t>1143</t>
  </si>
  <si>
    <t>5914115310</t>
  </si>
  <si>
    <t>Demontáž nástupištních desek Sudop K (KD,KS) 145</t>
  </si>
  <si>
    <t>1127115449</t>
  </si>
  <si>
    <t>1144</t>
  </si>
  <si>
    <t>5914115320</t>
  </si>
  <si>
    <t>Demontáž nástupištních desek Sudop K (KD,KS) 145Z</t>
  </si>
  <si>
    <t>-1410583653</t>
  </si>
  <si>
    <t>1145</t>
  </si>
  <si>
    <t>5914115330</t>
  </si>
  <si>
    <t>Demontáž nástupištních desek Sudop K (KD,KS) 150</t>
  </si>
  <si>
    <t>-998079255</t>
  </si>
  <si>
    <t>1146</t>
  </si>
  <si>
    <t>5914115340</t>
  </si>
  <si>
    <t>Demontáž nástupištních desek Sudop K 230</t>
  </si>
  <si>
    <t>-861573010</t>
  </si>
  <si>
    <t>1147</t>
  </si>
  <si>
    <t>5914120010</t>
  </si>
  <si>
    <t>Demontáž nástupiště úrovňového sypaného v celé šíři</t>
  </si>
  <si>
    <t>1317489516</t>
  </si>
  <si>
    <t>1148</t>
  </si>
  <si>
    <t>5914120020</t>
  </si>
  <si>
    <t>Demontáž nástupiště úrovňového hrana Tischer</t>
  </si>
  <si>
    <t>1919632198</t>
  </si>
  <si>
    <t>1149</t>
  </si>
  <si>
    <t>5914120030</t>
  </si>
  <si>
    <t>Demontáž nástupiště úrovňového Tischer jednostranného včetně podložek</t>
  </si>
  <si>
    <t>-942100155</t>
  </si>
  <si>
    <t>1150</t>
  </si>
  <si>
    <t>5914120040</t>
  </si>
  <si>
    <t>Demontáž nástupiště úrovňového Tischer oboustranného včetně podložek</t>
  </si>
  <si>
    <t>1969274463</t>
  </si>
  <si>
    <t>1151</t>
  </si>
  <si>
    <t>5914120050</t>
  </si>
  <si>
    <t>Demontáž nástupiště úrovňového Sudop K (KD,KS) 145</t>
  </si>
  <si>
    <t>380653852</t>
  </si>
  <si>
    <t>1152</t>
  </si>
  <si>
    <t>5914120060</t>
  </si>
  <si>
    <t>Demontáž nástupiště úrovňového Sudop K (KD,KS) 145Z</t>
  </si>
  <si>
    <t>-1515661540</t>
  </si>
  <si>
    <t>1153</t>
  </si>
  <si>
    <t>5914120070</t>
  </si>
  <si>
    <t>Demontáž nástupiště úrovňového Sudop K (KD,KS) 150</t>
  </si>
  <si>
    <t>-872157830</t>
  </si>
  <si>
    <t>1154</t>
  </si>
  <si>
    <t>5914120080</t>
  </si>
  <si>
    <t>Demontáž nástupiště úrovňového Sudop K 230</t>
  </si>
  <si>
    <t>-804571200</t>
  </si>
  <si>
    <t>1155</t>
  </si>
  <si>
    <t>5914120090</t>
  </si>
  <si>
    <t>Demontáž nástupiště úrovňového Sudop KD 230</t>
  </si>
  <si>
    <t>-182021222</t>
  </si>
  <si>
    <t>1156</t>
  </si>
  <si>
    <t>5914120100</t>
  </si>
  <si>
    <t>Demontáž nástupiště úrovňového Sudop KS 230</t>
  </si>
  <si>
    <t>1394236482</t>
  </si>
  <si>
    <t>1157</t>
  </si>
  <si>
    <t>5914125010</t>
  </si>
  <si>
    <t>Montáž nástupištních desek Sudop K (KD,KS) 145</t>
  </si>
  <si>
    <t>1634851342</t>
  </si>
  <si>
    <t>1158</t>
  </si>
  <si>
    <t>5914125020</t>
  </si>
  <si>
    <t>Montáž nástupištních desek Sudop K (KD,KS) 145Z</t>
  </si>
  <si>
    <t>489784921</t>
  </si>
  <si>
    <t>1159</t>
  </si>
  <si>
    <t>5914125030</t>
  </si>
  <si>
    <t>Montáž nástupištních desek Sudop K (KD,KS) 150</t>
  </si>
  <si>
    <t>475986866</t>
  </si>
  <si>
    <t>1160</t>
  </si>
  <si>
    <t>5914125040</t>
  </si>
  <si>
    <t>Montáž nástupištních desek Sudop K 230</t>
  </si>
  <si>
    <t>1241116455</t>
  </si>
  <si>
    <t>1161</t>
  </si>
  <si>
    <t>5914125050</t>
  </si>
  <si>
    <t>Montáž nástupištních desek Sudop KD 230</t>
  </si>
  <si>
    <t>1910903222</t>
  </si>
  <si>
    <t>1162</t>
  </si>
  <si>
    <t>5914125060</t>
  </si>
  <si>
    <t>Montáž nástupištních desek Sudop KS 230</t>
  </si>
  <si>
    <t>2123089552</t>
  </si>
  <si>
    <t>1163</t>
  </si>
  <si>
    <t>5914130020</t>
  </si>
  <si>
    <t>Montáž nástupiště úrovňového hrana Tischer</t>
  </si>
  <si>
    <t>-1180973112</t>
  </si>
  <si>
    <t>1164</t>
  </si>
  <si>
    <t>5914130030</t>
  </si>
  <si>
    <t>Montáž nástupiště úrovňového Tischer</t>
  </si>
  <si>
    <t>-2039294401</t>
  </si>
  <si>
    <t>1165</t>
  </si>
  <si>
    <t>5914130040</t>
  </si>
  <si>
    <t>Montáž nástupiště úrovňového Tischer oboustranné</t>
  </si>
  <si>
    <t>597353245</t>
  </si>
  <si>
    <t>1166</t>
  </si>
  <si>
    <t>5914130050</t>
  </si>
  <si>
    <t>Montáž nástupiště úrovňového Sudop K (KD,KS) 145</t>
  </si>
  <si>
    <t>-1245476093</t>
  </si>
  <si>
    <t>1167</t>
  </si>
  <si>
    <t>5914130060</t>
  </si>
  <si>
    <t>Montáž nástupiště úrovňového Sudop K (KD,KS) 145Z</t>
  </si>
  <si>
    <t>833355268</t>
  </si>
  <si>
    <t>1168</t>
  </si>
  <si>
    <t>5914130070</t>
  </si>
  <si>
    <t>Montáž nástupiště úrovňového Sudop K (KD,KS) 150</t>
  </si>
  <si>
    <t>-1763237549</t>
  </si>
  <si>
    <t>1169</t>
  </si>
  <si>
    <t>5914130080</t>
  </si>
  <si>
    <t>Montáž nástupiště úrovňového Sudop K 230</t>
  </si>
  <si>
    <t>2142641816</t>
  </si>
  <si>
    <t>1170</t>
  </si>
  <si>
    <t>5914130090</t>
  </si>
  <si>
    <t>Montáž nástupiště úrovňového Sudop KD (KS) 230</t>
  </si>
  <si>
    <t>-1430287716</t>
  </si>
  <si>
    <t>1171</t>
  </si>
  <si>
    <t>5914130210</t>
  </si>
  <si>
    <t>Montáž nástupiště mimoúrovňového Sudop K (KD,KS) 145</t>
  </si>
  <si>
    <t>238850697</t>
  </si>
  <si>
    <t>1172</t>
  </si>
  <si>
    <t>5914130220</t>
  </si>
  <si>
    <t>Montáž nástupiště mimoúrovňového Sudop K (KD,KS) 145Z</t>
  </si>
  <si>
    <t>-2020746642</t>
  </si>
  <si>
    <t>1173</t>
  </si>
  <si>
    <t>5914130230</t>
  </si>
  <si>
    <t>Montáž nástupiště mimoúrovňového Sudop K (KD,KS) 150</t>
  </si>
  <si>
    <t>1726605185</t>
  </si>
  <si>
    <t>1174</t>
  </si>
  <si>
    <t>5914130240</t>
  </si>
  <si>
    <t>Montáž nástupiště mimoúrovňového Sudop K 230</t>
  </si>
  <si>
    <t>1794016330</t>
  </si>
  <si>
    <t>1175</t>
  </si>
  <si>
    <t>5914130250</t>
  </si>
  <si>
    <t>Montáž nástupiště mimoúrovňového Sudop KD (KS) 230</t>
  </si>
  <si>
    <t>-1012421141</t>
  </si>
  <si>
    <t>1176</t>
  </si>
  <si>
    <t>5914135010</t>
  </si>
  <si>
    <t>Zřízení nástupiště úrovňového z kameniva sypaného</t>
  </si>
  <si>
    <t>658232747</t>
  </si>
  <si>
    <t>1177</t>
  </si>
  <si>
    <t>5914130005</t>
  </si>
  <si>
    <t>Montáž nástupiště úrovňového sypaného v celé šíři</t>
  </si>
  <si>
    <t>-1961840533</t>
  </si>
  <si>
    <t>1178</t>
  </si>
  <si>
    <t>5914130010</t>
  </si>
  <si>
    <t>Montáž nástupiště úrovňového sypaného v šíři 1 m</t>
  </si>
  <si>
    <t>933442483</t>
  </si>
  <si>
    <t>1179</t>
  </si>
  <si>
    <t>5914140010</t>
  </si>
  <si>
    <t>Oprava zarážedla zemního hrázky</t>
  </si>
  <si>
    <t>-1954789346</t>
  </si>
  <si>
    <t>1180</t>
  </si>
  <si>
    <t>5914145010</t>
  </si>
  <si>
    <t>Demontáž zarážedla zemního</t>
  </si>
  <si>
    <t>297544636</t>
  </si>
  <si>
    <t>1181</t>
  </si>
  <si>
    <t>5914145020</t>
  </si>
  <si>
    <t>Demontáž zarážedla kolejnicového</t>
  </si>
  <si>
    <t>-905065361</t>
  </si>
  <si>
    <t>1182</t>
  </si>
  <si>
    <t>5914145030</t>
  </si>
  <si>
    <t>Demontáž zarážedla betonového typu "Sudop"</t>
  </si>
  <si>
    <t>161705454</t>
  </si>
  <si>
    <t>1183</t>
  </si>
  <si>
    <t>5914150010</t>
  </si>
  <si>
    <t>Montáž zarážedla zemního</t>
  </si>
  <si>
    <t>55687218</t>
  </si>
  <si>
    <t>1184</t>
  </si>
  <si>
    <t>5914150020</t>
  </si>
  <si>
    <t>Montáž zarážedla kolejnicového</t>
  </si>
  <si>
    <t>-627558630</t>
  </si>
  <si>
    <t>1185</t>
  </si>
  <si>
    <t>5915005010</t>
  </si>
  <si>
    <t>Hloubení rýh nebo jam ručně na železničním spodku v hornině třídy těžitelnosti I skupiny 1</t>
  </si>
  <si>
    <t>399648458</t>
  </si>
  <si>
    <t>1186</t>
  </si>
  <si>
    <t>5915005020</t>
  </si>
  <si>
    <t>Hloubení rýh nebo jam ručně na železničním spodku v hornině třídy těžitelnosti I skupiny 2</t>
  </si>
  <si>
    <t>719800514</t>
  </si>
  <si>
    <t>1187</t>
  </si>
  <si>
    <t>5915005030</t>
  </si>
  <si>
    <t>Hloubení rýh nebo jam ručně na železničním spodku v hornině třídy těžitelnosti I skupiny 3</t>
  </si>
  <si>
    <t>1656533043</t>
  </si>
  <si>
    <t>1188</t>
  </si>
  <si>
    <t>5915005040</t>
  </si>
  <si>
    <t>Hloubení rýh nebo jam ručně na železničním spodku v hornině třídy těžitelnosti II skupiny 4</t>
  </si>
  <si>
    <t>-539709428</t>
  </si>
  <si>
    <t>1189</t>
  </si>
  <si>
    <t>5915010010</t>
  </si>
  <si>
    <t>Těžení zeminy nebo horniny železničního spodku v hornině třídy těžitelnosti I skupiny 1</t>
  </si>
  <si>
    <t>-247163247</t>
  </si>
  <si>
    <t>1190</t>
  </si>
  <si>
    <t>5915010020</t>
  </si>
  <si>
    <t>Těžení zeminy nebo horniny železničního spodku v hornině třídy těžitelnosti I skupiny 2</t>
  </si>
  <si>
    <t>2000389761</t>
  </si>
  <si>
    <t>1191</t>
  </si>
  <si>
    <t>5915010030</t>
  </si>
  <si>
    <t>Těžení zeminy nebo horniny železničního spodku v hornině třídy těžitelnosti I skupiny 3</t>
  </si>
  <si>
    <t>-1026687051</t>
  </si>
  <si>
    <t>1192</t>
  </si>
  <si>
    <t>5915010040</t>
  </si>
  <si>
    <t>Těžení zeminy nebo horniny železničního spodku v hornině třídy těžitelnosti II skupiny 4</t>
  </si>
  <si>
    <t>1192855293</t>
  </si>
  <si>
    <t>1193</t>
  </si>
  <si>
    <t>5915015010</t>
  </si>
  <si>
    <t>Svahování zemního tělesa železničního spodku v náspu</t>
  </si>
  <si>
    <t>-708712838</t>
  </si>
  <si>
    <t>1194</t>
  </si>
  <si>
    <t>5915015020</t>
  </si>
  <si>
    <t>Svahování zemního tělesa železničního spodku v zářezu</t>
  </si>
  <si>
    <t>1526357591</t>
  </si>
  <si>
    <t>1195</t>
  </si>
  <si>
    <t>5915020010</t>
  </si>
  <si>
    <t>Povrchová úprava plochy železničního spodku</t>
  </si>
  <si>
    <t>589666642</t>
  </si>
  <si>
    <t>1196</t>
  </si>
  <si>
    <t>5915025010</t>
  </si>
  <si>
    <t>Úprava vrstvy KL po snesení kolejového roštu koleje nebo výhybky</t>
  </si>
  <si>
    <t>1271403676</t>
  </si>
  <si>
    <t>1197</t>
  </si>
  <si>
    <t>5915030010</t>
  </si>
  <si>
    <t>Bourání drobných staveb železničního spodku zarážedel</t>
  </si>
  <si>
    <t>1250989442</t>
  </si>
  <si>
    <t>1198</t>
  </si>
  <si>
    <t>5915030020</t>
  </si>
  <si>
    <t>Bourání drobných staveb železničního spodku montážních jam</t>
  </si>
  <si>
    <t>542708512</t>
  </si>
  <si>
    <t>1199</t>
  </si>
  <si>
    <t>5915030030</t>
  </si>
  <si>
    <t>Bourání drobných staveb železničního spodku kolejových vah</t>
  </si>
  <si>
    <t>1185136808</t>
  </si>
  <si>
    <t>1200</t>
  </si>
  <si>
    <t>5915030040</t>
  </si>
  <si>
    <t>Bourání drobných staveb železničního spodku kolejových brzd</t>
  </si>
  <si>
    <t>-1162742813</t>
  </si>
  <si>
    <t>1201</t>
  </si>
  <si>
    <t>5916015010</t>
  </si>
  <si>
    <t>Ochrana povrchu před sprejovými nápisy preventivním nátěrem</t>
  </si>
  <si>
    <t>993835062</t>
  </si>
  <si>
    <t>1202</t>
  </si>
  <si>
    <t>5917005010</t>
  </si>
  <si>
    <t>Protihluková stěna dřevěná výměna dílu</t>
  </si>
  <si>
    <t>-768263519</t>
  </si>
  <si>
    <t>1203</t>
  </si>
  <si>
    <t>5917005020</t>
  </si>
  <si>
    <t>Protihluková stěna dřevěná výměna latí</t>
  </si>
  <si>
    <t>1021792874</t>
  </si>
  <si>
    <t>1204</t>
  </si>
  <si>
    <t>5917005030</t>
  </si>
  <si>
    <t>Protihluková stěna dřevěná výměna sítě</t>
  </si>
  <si>
    <t>-216139353</t>
  </si>
  <si>
    <t>1205</t>
  </si>
  <si>
    <t>5917005040</t>
  </si>
  <si>
    <t>Protihluková stěna dřevěná výměna těsnění</t>
  </si>
  <si>
    <t>728909221</t>
  </si>
  <si>
    <t>1206</t>
  </si>
  <si>
    <t>5917005110</t>
  </si>
  <si>
    <t>Protihluková stěna dřevěná demontáž dílu</t>
  </si>
  <si>
    <t>-1513020261</t>
  </si>
  <si>
    <t>1207</t>
  </si>
  <si>
    <t>5917005120</t>
  </si>
  <si>
    <t>Protihluková stěna dřevěná demontáž latí</t>
  </si>
  <si>
    <t>-2057588482</t>
  </si>
  <si>
    <t>1208</t>
  </si>
  <si>
    <t>5917005130</t>
  </si>
  <si>
    <t>Protihluková stěna dřevěná demontáž sítě</t>
  </si>
  <si>
    <t>-626066660</t>
  </si>
  <si>
    <t>1209</t>
  </si>
  <si>
    <t>5917005210</t>
  </si>
  <si>
    <t>Protihluková stěna dřevěná montáž dílu</t>
  </si>
  <si>
    <t>-1008002632</t>
  </si>
  <si>
    <t>1210</t>
  </si>
  <si>
    <t>5917005220</t>
  </si>
  <si>
    <t>Protihluková stěna dřevěná montáž latí</t>
  </si>
  <si>
    <t>288667442</t>
  </si>
  <si>
    <t>1211</t>
  </si>
  <si>
    <t>5917005230</t>
  </si>
  <si>
    <t>Protihluková stěna dřevěná montáž sítě</t>
  </si>
  <si>
    <t>73328197</t>
  </si>
  <si>
    <t>1212</t>
  </si>
  <si>
    <t>5917005310</t>
  </si>
  <si>
    <t>Protihluková stěna dřevěná oprava latí</t>
  </si>
  <si>
    <t>-1619906151</t>
  </si>
  <si>
    <t>1213</t>
  </si>
  <si>
    <t>5917005320</t>
  </si>
  <si>
    <t>Protihluková stěna dřevěná oprava sítě</t>
  </si>
  <si>
    <t>926872582</t>
  </si>
  <si>
    <t>1214</t>
  </si>
  <si>
    <t>5917005330</t>
  </si>
  <si>
    <t>Protihluková stěna dřevěná oprava těsnění</t>
  </si>
  <si>
    <t>2413938</t>
  </si>
  <si>
    <t>1215</t>
  </si>
  <si>
    <t>5917005340</t>
  </si>
  <si>
    <t>Protihluková stěna dřevěná oprava nátěru</t>
  </si>
  <si>
    <t>-267462259</t>
  </si>
  <si>
    <t>1216</t>
  </si>
  <si>
    <t>5917010010</t>
  </si>
  <si>
    <t>Protihluková stěna betonová výměna dílu</t>
  </si>
  <si>
    <t>-706761399</t>
  </si>
  <si>
    <t>1217</t>
  </si>
  <si>
    <t>5917010020</t>
  </si>
  <si>
    <t>Protihluková stěna betonová výměna těsnění</t>
  </si>
  <si>
    <t>-1773830726</t>
  </si>
  <si>
    <t>1218</t>
  </si>
  <si>
    <t>5917010110</t>
  </si>
  <si>
    <t>Protihluková stěna betonová demontáž dílu</t>
  </si>
  <si>
    <t>-1739675492</t>
  </si>
  <si>
    <t>1219</t>
  </si>
  <si>
    <t>5917010120</t>
  </si>
  <si>
    <t>Protihluková stěna betonová demontáž těsnění</t>
  </si>
  <si>
    <t>796378052</t>
  </si>
  <si>
    <t>1220</t>
  </si>
  <si>
    <t>5917010210</t>
  </si>
  <si>
    <t>Protihluková stěna betonová montáž dílu</t>
  </si>
  <si>
    <t>-745091268</t>
  </si>
  <si>
    <t>1221</t>
  </si>
  <si>
    <t>5917010220</t>
  </si>
  <si>
    <t>Protihluková stěna betonová montáž těsnění</t>
  </si>
  <si>
    <t>248447921</t>
  </si>
  <si>
    <t>1222</t>
  </si>
  <si>
    <t>5917010310</t>
  </si>
  <si>
    <t>Protihluková stěna betonová oprava uvolněného těsnění</t>
  </si>
  <si>
    <t>1502657992</t>
  </si>
  <si>
    <t>1223</t>
  </si>
  <si>
    <t>5917015010</t>
  </si>
  <si>
    <t>Protihluková stěna plastová výměna dílu</t>
  </si>
  <si>
    <t>1711967759</t>
  </si>
  <si>
    <t>1224</t>
  </si>
  <si>
    <t>5917015020</t>
  </si>
  <si>
    <t>Protihluková stěna plastová výměna těsnění</t>
  </si>
  <si>
    <t>-127883526</t>
  </si>
  <si>
    <t>1225</t>
  </si>
  <si>
    <t>5917015110</t>
  </si>
  <si>
    <t>Protihluková stěna plastová demontáž dílu</t>
  </si>
  <si>
    <t>-2070513146</t>
  </si>
  <si>
    <t>1226</t>
  </si>
  <si>
    <t>5917015120</t>
  </si>
  <si>
    <t>Protihluková stěna plastová demontáž těsnění</t>
  </si>
  <si>
    <t>-1556445204</t>
  </si>
  <si>
    <t>1227</t>
  </si>
  <si>
    <t>5917015210</t>
  </si>
  <si>
    <t>Protihluková stěna plastová montáž dílu</t>
  </si>
  <si>
    <t>-1636393418</t>
  </si>
  <si>
    <t>1228</t>
  </si>
  <si>
    <t>5917015220</t>
  </si>
  <si>
    <t>Protihluková stěna plastová montáž těsnění</t>
  </si>
  <si>
    <t>686236665</t>
  </si>
  <si>
    <t>1229</t>
  </si>
  <si>
    <t>5917015310</t>
  </si>
  <si>
    <t>Protihluková stěna plastová oprava uvolněného těsnění</t>
  </si>
  <si>
    <t>1084948846</t>
  </si>
  <si>
    <t>1230</t>
  </si>
  <si>
    <t>5917020010</t>
  </si>
  <si>
    <t>Průhledné části stěny výměna dílu ze skla</t>
  </si>
  <si>
    <t>1950425993</t>
  </si>
  <si>
    <t>1231</t>
  </si>
  <si>
    <t>5917020020</t>
  </si>
  <si>
    <t>Průhledné části stěny výměna dílu z plexiskla</t>
  </si>
  <si>
    <t>-1480926766</t>
  </si>
  <si>
    <t>1232</t>
  </si>
  <si>
    <t>5917020030</t>
  </si>
  <si>
    <t>Průhledné části stěny výměna těsnění</t>
  </si>
  <si>
    <t>472676465</t>
  </si>
  <si>
    <t>1233</t>
  </si>
  <si>
    <t>5917020110</t>
  </si>
  <si>
    <t>Průhledné části stěny demontáž dílu ze skla</t>
  </si>
  <si>
    <t>-1108838549</t>
  </si>
  <si>
    <t>1234</t>
  </si>
  <si>
    <t>5917020120</t>
  </si>
  <si>
    <t>Průhledné části stěny demontáž dílu z plexiskla</t>
  </si>
  <si>
    <t>-1921568333</t>
  </si>
  <si>
    <t>1235</t>
  </si>
  <si>
    <t>5917020130</t>
  </si>
  <si>
    <t>Průhledné části stěny demontáž těsnění</t>
  </si>
  <si>
    <t>-1436313993</t>
  </si>
  <si>
    <t>1236</t>
  </si>
  <si>
    <t>5917020210</t>
  </si>
  <si>
    <t>Průhledné části stěny montáž dílu ze skla</t>
  </si>
  <si>
    <t>1859382374</t>
  </si>
  <si>
    <t>1237</t>
  </si>
  <si>
    <t>5917020220</t>
  </si>
  <si>
    <t>Průhledné části stěny montáž dílu z plexiskla</t>
  </si>
  <si>
    <t>1603666786</t>
  </si>
  <si>
    <t>1238</t>
  </si>
  <si>
    <t>5917020230</t>
  </si>
  <si>
    <t>Průhledné části stěny montáž těsnění</t>
  </si>
  <si>
    <t>-1374934729</t>
  </si>
  <si>
    <t>1239</t>
  </si>
  <si>
    <t>5917020310</t>
  </si>
  <si>
    <t>Průhledné části stěny oprava uvolněného těsnění</t>
  </si>
  <si>
    <t>279075210</t>
  </si>
  <si>
    <t>1240</t>
  </si>
  <si>
    <t>5917020410</t>
  </si>
  <si>
    <t>Průhledné části stěny čištění dílů čirých</t>
  </si>
  <si>
    <t>-1936387080</t>
  </si>
  <si>
    <t>1241</t>
  </si>
  <si>
    <t>5917020420</t>
  </si>
  <si>
    <t>Průhledné části stěny čištění dílů matných</t>
  </si>
  <si>
    <t>2010452449</t>
  </si>
  <si>
    <t>1242</t>
  </si>
  <si>
    <t>5917035010</t>
  </si>
  <si>
    <t>Údržba kolejnicového mazníku mechanického doplnění maziva</t>
  </si>
  <si>
    <t>kg</t>
  </si>
  <si>
    <t>-2033688749</t>
  </si>
  <si>
    <t>1243</t>
  </si>
  <si>
    <t>5917035020</t>
  </si>
  <si>
    <t>Údržba kolejnicového mazníku mechanického výměna aplikační lišty</t>
  </si>
  <si>
    <t>-766273286</t>
  </si>
  <si>
    <t>1244</t>
  </si>
  <si>
    <t>5917040030</t>
  </si>
  <si>
    <t>Kolejnicový mazník mechanický montáž</t>
  </si>
  <si>
    <t>-56263558</t>
  </si>
  <si>
    <t>1245</t>
  </si>
  <si>
    <t>5917040040</t>
  </si>
  <si>
    <t>Kolejnicový mazník mechanický demontáž</t>
  </si>
  <si>
    <t>254317717</t>
  </si>
  <si>
    <t>1246</t>
  </si>
  <si>
    <t>5917045030</t>
  </si>
  <si>
    <t>Kolejnicový mazník s pohonem montáž</t>
  </si>
  <si>
    <t>-1664439259</t>
  </si>
  <si>
    <t>1247</t>
  </si>
  <si>
    <t>5917045040</t>
  </si>
  <si>
    <t>Kolejnicový mazník s pohonem demontáž</t>
  </si>
  <si>
    <t>-2109360044</t>
  </si>
  <si>
    <t>1248</t>
  </si>
  <si>
    <t>5917060010</t>
  </si>
  <si>
    <t>Sorpční textilie pro zachycení úkapů v koleji výměna</t>
  </si>
  <si>
    <t>-1809164881</t>
  </si>
  <si>
    <t>1249</t>
  </si>
  <si>
    <t>5917060020</t>
  </si>
  <si>
    <t>Sorpční textilie pro zachycení úkapů v koleji demontáž-vyjmutí</t>
  </si>
  <si>
    <t>1819543852</t>
  </si>
  <si>
    <t>1250</t>
  </si>
  <si>
    <t>5917060030</t>
  </si>
  <si>
    <t>Sorpční textilie pro zachycení úkapů v koleji montáž-vložení</t>
  </si>
  <si>
    <t>1930676160</t>
  </si>
  <si>
    <t>1251</t>
  </si>
  <si>
    <t>5917060040</t>
  </si>
  <si>
    <t>Sorpční textilie pro zachycení úkapů v koleji zřízení</t>
  </si>
  <si>
    <t>-816568677</t>
  </si>
  <si>
    <t>1252</t>
  </si>
  <si>
    <t>5918001010</t>
  </si>
  <si>
    <t>Ostatní práce při údržbě výkony prováděné pomocí mechanizace - rypadlem</t>
  </si>
  <si>
    <t>-682767106</t>
  </si>
  <si>
    <t>1253</t>
  </si>
  <si>
    <t>5955101000</t>
  </si>
  <si>
    <t>Kamenivo drcené štěrk frakce 31,5/63 třídy BI</t>
  </si>
  <si>
    <t>-780797999</t>
  </si>
  <si>
    <t>1254</t>
  </si>
  <si>
    <t>M</t>
  </si>
  <si>
    <t>5955101020</t>
  </si>
  <si>
    <t>Kamenivo drcené štěrkodrť frakce 0/32</t>
  </si>
  <si>
    <t>951582152</t>
  </si>
  <si>
    <t>1255</t>
  </si>
  <si>
    <t>5955101030</t>
  </si>
  <si>
    <t>Kamenivo drcené drť frakce 8/16</t>
  </si>
  <si>
    <t>-1463605592</t>
  </si>
  <si>
    <t>1256</t>
  </si>
  <si>
    <t>5955101045</t>
  </si>
  <si>
    <t>Lomový kámen tříděný pro rovnaniny</t>
  </si>
  <si>
    <t>-511668504</t>
  </si>
  <si>
    <t>1257</t>
  </si>
  <si>
    <t>5956101000</t>
  </si>
  <si>
    <t>Pražec dřevěný příčný nevystrojený dub 2600x260x160 mm</t>
  </si>
  <si>
    <t>536502542</t>
  </si>
  <si>
    <t>1258</t>
  </si>
  <si>
    <t>5956116005</t>
  </si>
  <si>
    <t>Pražce dřevěné výhybkové dub skupina 4 150x260</t>
  </si>
  <si>
    <t>1196824877</t>
  </si>
  <si>
    <t>1259</t>
  </si>
  <si>
    <t>5956131000</t>
  </si>
  <si>
    <t>Vystrojení pražce dřevěného kolíčky do dřevěných pražců</t>
  </si>
  <si>
    <t>1192908089</t>
  </si>
  <si>
    <t>1260</t>
  </si>
  <si>
    <t>5956131005</t>
  </si>
  <si>
    <t>Vystrojení pražce dřevěného protištěpná destička pro pražec (105x210)</t>
  </si>
  <si>
    <t>-334173295</t>
  </si>
  <si>
    <t>1261</t>
  </si>
  <si>
    <t>5956122000</t>
  </si>
  <si>
    <t>Pražec dřevěný výhybkový dub skupina 4 2200x260x150</t>
  </si>
  <si>
    <t>1941144552</t>
  </si>
  <si>
    <t>1262</t>
  </si>
  <si>
    <t>5956122005</t>
  </si>
  <si>
    <t>Pražec dřevěný výhybkový dub skupina 4 2300x260x150</t>
  </si>
  <si>
    <t>390858885</t>
  </si>
  <si>
    <t>1263</t>
  </si>
  <si>
    <t>5956122010</t>
  </si>
  <si>
    <t>Pražec dřevěný výhybkový dub skupina 4 2400x260x150</t>
  </si>
  <si>
    <t>1268538701</t>
  </si>
  <si>
    <t>1264</t>
  </si>
  <si>
    <t>5956122015</t>
  </si>
  <si>
    <t>Pražec dřevěný výhybkový dub skupina 4 2500x260x150</t>
  </si>
  <si>
    <t>-1811174740</t>
  </si>
  <si>
    <t>1265</t>
  </si>
  <si>
    <t>5956122020</t>
  </si>
  <si>
    <t>Pražec dřevěný výhybkový dub skupina 4 2600x260x150</t>
  </si>
  <si>
    <t>-1931813684</t>
  </si>
  <si>
    <t>1266</t>
  </si>
  <si>
    <t>5956122025</t>
  </si>
  <si>
    <t>Pražec dřevěný výhybkový dub skupina 4 2700x260x150</t>
  </si>
  <si>
    <t>-774727966</t>
  </si>
  <si>
    <t>1267</t>
  </si>
  <si>
    <t>5956122030</t>
  </si>
  <si>
    <t>Pražec dřevěný výhybkový dub skupina 4 2800x260x150</t>
  </si>
  <si>
    <t>1855975662</t>
  </si>
  <si>
    <t>1268</t>
  </si>
  <si>
    <t>5956122035</t>
  </si>
  <si>
    <t>Pražec dřevěný výhybkový dub skupina 4 2900x260x150</t>
  </si>
  <si>
    <t>1282992957</t>
  </si>
  <si>
    <t>1269</t>
  </si>
  <si>
    <t>5956122040</t>
  </si>
  <si>
    <t>Pražec dřevěný výhybkový dub skupina 4 3000x260x150</t>
  </si>
  <si>
    <t>639106436</t>
  </si>
  <si>
    <t>1270</t>
  </si>
  <si>
    <t>5956122045</t>
  </si>
  <si>
    <t>Pražec dřevěný výhybkový dub skupina 4 3100x260x150</t>
  </si>
  <si>
    <t>291530282</t>
  </si>
  <si>
    <t>1271</t>
  </si>
  <si>
    <t>5956122050</t>
  </si>
  <si>
    <t>Pražec dřevěný výhybkový dub skupina 4 3200x260x150</t>
  </si>
  <si>
    <t>1606550222</t>
  </si>
  <si>
    <t>1272</t>
  </si>
  <si>
    <t>5956122055</t>
  </si>
  <si>
    <t>Pražec dřevěný výhybkový dub skupina 4 3300x260x150</t>
  </si>
  <si>
    <t>-2485125</t>
  </si>
  <si>
    <t>1273</t>
  </si>
  <si>
    <t>5956122060</t>
  </si>
  <si>
    <t>Pražec dřevěný výhybkový dub skupina 4 3400x260x150</t>
  </si>
  <si>
    <t>2089646215</t>
  </si>
  <si>
    <t>1274</t>
  </si>
  <si>
    <t>5956122065</t>
  </si>
  <si>
    <t>Pražec dřevěný výhybkový dub skupina 4 3500x260x150</t>
  </si>
  <si>
    <t>60197365</t>
  </si>
  <si>
    <t>1275</t>
  </si>
  <si>
    <t>5956122070</t>
  </si>
  <si>
    <t>Pražec dřevěný výhybkový dub skupina 4 3600x260x150</t>
  </si>
  <si>
    <t>417189710</t>
  </si>
  <si>
    <t>1276</t>
  </si>
  <si>
    <t>5956122075</t>
  </si>
  <si>
    <t>Pražec dřevěný výhybkový dub skupina 4 3700x260x150</t>
  </si>
  <si>
    <t>-284048427</t>
  </si>
  <si>
    <t>1277</t>
  </si>
  <si>
    <t>5956122080</t>
  </si>
  <si>
    <t>Pražec dřevěný výhybkový dub skupina 4 3800x260x150</t>
  </si>
  <si>
    <t>680038019</t>
  </si>
  <si>
    <t>1278</t>
  </si>
  <si>
    <t>5956122085</t>
  </si>
  <si>
    <t>Pražec dřevěný výhybkový dub skupina 4 3900x260x150</t>
  </si>
  <si>
    <t>-356489108</t>
  </si>
  <si>
    <t>1279</t>
  </si>
  <si>
    <t>5956122090</t>
  </si>
  <si>
    <t>Pražec dřevěný výhybkový dub skupina 4 4000x260x150</t>
  </si>
  <si>
    <t>-999337047</t>
  </si>
  <si>
    <t>1280</t>
  </si>
  <si>
    <t>5956122095</t>
  </si>
  <si>
    <t>Pražec dřevěný výhybkový dub skupina 4 4100x260x150</t>
  </si>
  <si>
    <t>-617609633</t>
  </si>
  <si>
    <t>1281</t>
  </si>
  <si>
    <t>5956122100</t>
  </si>
  <si>
    <t>Pražec dřevěný výhybkový dub skupina 4 4200x260x150</t>
  </si>
  <si>
    <t>-1842450750</t>
  </si>
  <si>
    <t>1282</t>
  </si>
  <si>
    <t>5956122105</t>
  </si>
  <si>
    <t>Pražec dřevěný výhybkový dub skupina 4 4300x260x150</t>
  </si>
  <si>
    <t>351658683</t>
  </si>
  <si>
    <t>1283</t>
  </si>
  <si>
    <t>5956122110</t>
  </si>
  <si>
    <t>Pražec dřevěný výhybkový dub skupina 4 4400x260x150</t>
  </si>
  <si>
    <t>52942826</t>
  </si>
  <si>
    <t>1284</t>
  </si>
  <si>
    <t>5956122115</t>
  </si>
  <si>
    <t>Pražec dřevěný výhybkový dub skupina 4 4500x260x150</t>
  </si>
  <si>
    <t>-1512074779</t>
  </si>
  <si>
    <t>1285</t>
  </si>
  <si>
    <t>5956122120</t>
  </si>
  <si>
    <t>Pražec dřevěný výhybkový dub skupina 4 4600x260x150</t>
  </si>
  <si>
    <t>403324574</t>
  </si>
  <si>
    <t>1286</t>
  </si>
  <si>
    <t>5956122125</t>
  </si>
  <si>
    <t>Pražec dřevěný výhybkový dub skupina 4 4700x260x150</t>
  </si>
  <si>
    <t>224604416</t>
  </si>
  <si>
    <t>1287</t>
  </si>
  <si>
    <t>5956122130</t>
  </si>
  <si>
    <t>Pražec dřevěný výhybkový dub skupina 4 4800x260x150</t>
  </si>
  <si>
    <t>-1071817098</t>
  </si>
  <si>
    <t>1288</t>
  </si>
  <si>
    <t>5956122135</t>
  </si>
  <si>
    <t>Pražec dřevěný výhybkový dub skupina 4 4900x260x150</t>
  </si>
  <si>
    <t>-1976731871</t>
  </si>
  <si>
    <t>1289</t>
  </si>
  <si>
    <t>5956122140</t>
  </si>
  <si>
    <t>Pražec dřevěný výhybkový dub skupina 4 5000x260x150</t>
  </si>
  <si>
    <t>619323262</t>
  </si>
  <si>
    <t>1290</t>
  </si>
  <si>
    <t>5956122145</t>
  </si>
  <si>
    <t>Pražec dřevěný výhybkový dub skupina 4 5100x260x150</t>
  </si>
  <si>
    <t>308229581</t>
  </si>
  <si>
    <t>1291</t>
  </si>
  <si>
    <t>5956122150</t>
  </si>
  <si>
    <t>Pražec dřevěný výhybkový dub skupina 4 5200x260x150</t>
  </si>
  <si>
    <t>681765478</t>
  </si>
  <si>
    <t>1292</t>
  </si>
  <si>
    <t>5956122155</t>
  </si>
  <si>
    <t>Pražec dřevěný výhybkový dub skupina 4 5300x260x150</t>
  </si>
  <si>
    <t>1521055424</t>
  </si>
  <si>
    <t>1293</t>
  </si>
  <si>
    <t>5956122160</t>
  </si>
  <si>
    <t>Pražec dřevěný výhybkový dub skupina 4 5400x260x150</t>
  </si>
  <si>
    <t>622442456</t>
  </si>
  <si>
    <t>1294</t>
  </si>
  <si>
    <t>5956122165</t>
  </si>
  <si>
    <t>Pražec dřevěný výhybkový dub skupina 4 5500x260x150</t>
  </si>
  <si>
    <t>-1462073323</t>
  </si>
  <si>
    <t>1295</t>
  </si>
  <si>
    <t>5956122170</t>
  </si>
  <si>
    <t>Pražec dřevěný výhybkový dub skupina 4 5600x260x150</t>
  </si>
  <si>
    <t>-201550453</t>
  </si>
  <si>
    <t>1296</t>
  </si>
  <si>
    <t>5956122175</t>
  </si>
  <si>
    <t>Pražec dřevěný výhybkový dub skupina 4 5700x260x150</t>
  </si>
  <si>
    <t>-708913893</t>
  </si>
  <si>
    <t>1297</t>
  </si>
  <si>
    <t>5956122180</t>
  </si>
  <si>
    <t>Pražec dřevěný výhybkový dub skupina 4 5800x260x150</t>
  </si>
  <si>
    <t>-794967872</t>
  </si>
  <si>
    <t>1298</t>
  </si>
  <si>
    <t>5956122185</t>
  </si>
  <si>
    <t>Pražec dřevěný výhybkový dub skupina 4 5900x260x150</t>
  </si>
  <si>
    <t>1948739317</t>
  </si>
  <si>
    <t>1299</t>
  </si>
  <si>
    <t>5956122190</t>
  </si>
  <si>
    <t>Pražec dřevěný výhybkový dub skupina 4 6000x260x150</t>
  </si>
  <si>
    <t>953189017</t>
  </si>
  <si>
    <t>1300</t>
  </si>
  <si>
    <t>5956140020</t>
  </si>
  <si>
    <t>Pražec betonový příčný nevystrojený tv. SB 8 P</t>
  </si>
  <si>
    <t>315865367</t>
  </si>
  <si>
    <t>1301</t>
  </si>
  <si>
    <t>5956140025</t>
  </si>
  <si>
    <t>Pražec betonový příčný vystrojený včetně kompletů tv. B 91S/1 (UIC)</t>
  </si>
  <si>
    <t>-207948149</t>
  </si>
  <si>
    <t>1302</t>
  </si>
  <si>
    <t>5956140030</t>
  </si>
  <si>
    <t>Pražec betonový příčný vystrojený včetně kompletů tv. B 91S/2 (S)</t>
  </si>
  <si>
    <t>2016720756</t>
  </si>
  <si>
    <t>1303</t>
  </si>
  <si>
    <t>5956140040</t>
  </si>
  <si>
    <t>Pražec betonový příčný vystrojený včetně kompletů tv. B03 (S)</t>
  </si>
  <si>
    <t>-306150325</t>
  </si>
  <si>
    <t>1304</t>
  </si>
  <si>
    <t>5956213035</t>
  </si>
  <si>
    <t>Pražec betonový příčný vystrojený  užitý SB5</t>
  </si>
  <si>
    <t>1887792726</t>
  </si>
  <si>
    <t>1305</t>
  </si>
  <si>
    <t>5956213040</t>
  </si>
  <si>
    <t>Pražec betonový příčný vystrojený  užitý SB6</t>
  </si>
  <si>
    <t>-1650699993</t>
  </si>
  <si>
    <t>1306</t>
  </si>
  <si>
    <t>5956213065</t>
  </si>
  <si>
    <t>Pražec betonový příčný vystrojený  užitý tv. SB 8 P</t>
  </si>
  <si>
    <t>-660609272</t>
  </si>
  <si>
    <t>1307</t>
  </si>
  <si>
    <t>5957110000</t>
  </si>
  <si>
    <t>Kolejnice tv. 60 E2, třídy R260</t>
  </si>
  <si>
    <t>-87936148</t>
  </si>
  <si>
    <t>1308</t>
  </si>
  <si>
    <t>5957110005</t>
  </si>
  <si>
    <t>Kolejnice tv. 60 E2, třídy R320Cr</t>
  </si>
  <si>
    <t>451930981</t>
  </si>
  <si>
    <t>1309</t>
  </si>
  <si>
    <t>5957110010</t>
  </si>
  <si>
    <t>Kolejnice tv. 60 E2, třídy R350HT</t>
  </si>
  <si>
    <t>585820711</t>
  </si>
  <si>
    <t>1310</t>
  </si>
  <si>
    <t>5957110020</t>
  </si>
  <si>
    <t>Kolejnice tv. R 65, třídy R260</t>
  </si>
  <si>
    <t>947421322</t>
  </si>
  <si>
    <t>1311</t>
  </si>
  <si>
    <t>5957110030</t>
  </si>
  <si>
    <t>Kolejnice tv. 49 E 1, třídy R260</t>
  </si>
  <si>
    <t>1865904611</t>
  </si>
  <si>
    <t>1312</t>
  </si>
  <si>
    <t>5957110040</t>
  </si>
  <si>
    <t>Kolejnice tv. 49 E 1, třídy R350HT</t>
  </si>
  <si>
    <t>-648451777</t>
  </si>
  <si>
    <t>1313</t>
  </si>
  <si>
    <t>5957116030</t>
  </si>
  <si>
    <t>Lepený izolovaný styk tv. UIC60 délky 4,00 m</t>
  </si>
  <si>
    <t>-1739470941</t>
  </si>
  <si>
    <t>1314</t>
  </si>
  <si>
    <t>5957116055</t>
  </si>
  <si>
    <t>Lepený izolovaný styk tv. UIC60 délky 4,50 m</t>
  </si>
  <si>
    <t>-25082676</t>
  </si>
  <si>
    <t>1315</t>
  </si>
  <si>
    <t>5957116080</t>
  </si>
  <si>
    <t>Lepený izolovaný styk tv. UIC60 délky 5,00 m</t>
  </si>
  <si>
    <t>-2051698233</t>
  </si>
  <si>
    <t>1316</t>
  </si>
  <si>
    <t>5957119000</t>
  </si>
  <si>
    <t>Lepený izolovaný styk tv. UIC60 s tepelně zpracovanou hlavou délky 3,40 m</t>
  </si>
  <si>
    <t>-248748162</t>
  </si>
  <si>
    <t>1317</t>
  </si>
  <si>
    <t>5957119005</t>
  </si>
  <si>
    <t>Lepený izolovaný styk tv. UIC60 s tepelně zpracovanou hlavou délky 3,50 m</t>
  </si>
  <si>
    <t>-2008319701</t>
  </si>
  <si>
    <t>1318</t>
  </si>
  <si>
    <t>5957119010</t>
  </si>
  <si>
    <t>Lepený izolovaný styk tv. UIC60 s tepelně zpracovanou hlavou délky 3,60 m</t>
  </si>
  <si>
    <t>-2093550478</t>
  </si>
  <si>
    <t>1319</t>
  </si>
  <si>
    <t>5957119015</t>
  </si>
  <si>
    <t>Lepený izolovaný styk tv. UIC60 s tepelně zpracovanou hlavou délky 3,70 m</t>
  </si>
  <si>
    <t>217878038</t>
  </si>
  <si>
    <t>1320</t>
  </si>
  <si>
    <t>5957119020</t>
  </si>
  <si>
    <t>Lepený izolovaný styk tv. UIC60 s tepelně zpracovanou hlavou délky 3,80 m</t>
  </si>
  <si>
    <t>1055362065</t>
  </si>
  <si>
    <t>1321</t>
  </si>
  <si>
    <t>5957119030</t>
  </si>
  <si>
    <t>Lepený izolovaný styk tv. UIC60 s tepelně zpracovanou hlavou délky 4,00 m</t>
  </si>
  <si>
    <t>616366357</t>
  </si>
  <si>
    <t>1322</t>
  </si>
  <si>
    <t>5957119055</t>
  </si>
  <si>
    <t>Lepený izolovaný styk tv. UIC60 s tepelně zpracovanou hlavou délky 4,50 m</t>
  </si>
  <si>
    <t>594088760</t>
  </si>
  <si>
    <t>1323</t>
  </si>
  <si>
    <t>5957119080</t>
  </si>
  <si>
    <t>Lepený izolovaný styk tv. UIC60 s tepelně zpracovanou hlavou délky 5,00 m</t>
  </si>
  <si>
    <t>-656457570</t>
  </si>
  <si>
    <t>1324</t>
  </si>
  <si>
    <t>5957122000</t>
  </si>
  <si>
    <t>Lepený izolovaný styk tv. UIC60 z kolejnic vyšší jakosti délky 3,40 m</t>
  </si>
  <si>
    <t>1628735855</t>
  </si>
  <si>
    <t>1325</t>
  </si>
  <si>
    <t>5957122005</t>
  </si>
  <si>
    <t>Lepený izolovaný styk tv. UIC60 z kolejnic vyšší jakosti délky 3,50 m</t>
  </si>
  <si>
    <t>1517144185</t>
  </si>
  <si>
    <t>1326</t>
  </si>
  <si>
    <t>5957122010</t>
  </si>
  <si>
    <t>Lepený izolovaný styk tv. UIC60 z kolejnic vyšší jakosti délky 3,60 m</t>
  </si>
  <si>
    <t>1336521485</t>
  </si>
  <si>
    <t>1327</t>
  </si>
  <si>
    <t>5957122015</t>
  </si>
  <si>
    <t>Lepený izolovaný styk tv. UIC60 z kolejnic vyšší jakosti délky 3,70 m</t>
  </si>
  <si>
    <t>421361096</t>
  </si>
  <si>
    <t>1328</t>
  </si>
  <si>
    <t>5957122020</t>
  </si>
  <si>
    <t>Lepený izolovaný styk tv. UIC60 z kolejnic vyšší jakosti délky 3,80 m</t>
  </si>
  <si>
    <t>-32117555</t>
  </si>
  <si>
    <t>1329</t>
  </si>
  <si>
    <t>5957122030</t>
  </si>
  <si>
    <t>Lepený izolovaný styk tv. UIC60 z kolejnic vyšší jakosti délky 4,00 m</t>
  </si>
  <si>
    <t>-173194140</t>
  </si>
  <si>
    <t>1330</t>
  </si>
  <si>
    <t>5957122055</t>
  </si>
  <si>
    <t>Lepený izolovaný styk tv. UIC60 z kolejnic vyšší jakosti délky 4,50 m</t>
  </si>
  <si>
    <t>-1056587898</t>
  </si>
  <si>
    <t>1331</t>
  </si>
  <si>
    <t>5957122080</t>
  </si>
  <si>
    <t>Lepený izolovaný styk tv. UIC60 z kolejnic vyšší jakosti délky 5,00 m</t>
  </si>
  <si>
    <t>608068802</t>
  </si>
  <si>
    <t>1332</t>
  </si>
  <si>
    <t>5957125000</t>
  </si>
  <si>
    <t>Lepený izolovaný styk tv. R65 délky 3,40 m</t>
  </si>
  <si>
    <t>-709930836</t>
  </si>
  <si>
    <t>1333</t>
  </si>
  <si>
    <t>5957125005</t>
  </si>
  <si>
    <t>Lepený izolovaný styk tv. R65 délky 3,50 m</t>
  </si>
  <si>
    <t>1772746013</t>
  </si>
  <si>
    <t>1334</t>
  </si>
  <si>
    <t>5957125010</t>
  </si>
  <si>
    <t>Lepený izolovaný styk tv. R65 délky 3,60 m</t>
  </si>
  <si>
    <t>1281590276</t>
  </si>
  <si>
    <t>1335</t>
  </si>
  <si>
    <t>5957125015</t>
  </si>
  <si>
    <t>Lepený izolovaný styk tv. R65 délky 3,70 m</t>
  </si>
  <si>
    <t>1245037878</t>
  </si>
  <si>
    <t>1336</t>
  </si>
  <si>
    <t>5957125020</t>
  </si>
  <si>
    <t>Lepený izolovaný styk tv. R65 délky 3,80 m</t>
  </si>
  <si>
    <t>1996154112</t>
  </si>
  <si>
    <t>1337</t>
  </si>
  <si>
    <t>5957125030</t>
  </si>
  <si>
    <t>Lepený izolovaný styk tv. R65 délky 4,00 m</t>
  </si>
  <si>
    <t>2023760317</t>
  </si>
  <si>
    <t>1338</t>
  </si>
  <si>
    <t>5957125055</t>
  </si>
  <si>
    <t>Lepený izolovaný styk tv. R65 délky 4,50 m</t>
  </si>
  <si>
    <t>899002937</t>
  </si>
  <si>
    <t>1339</t>
  </si>
  <si>
    <t>5957125080</t>
  </si>
  <si>
    <t>Lepený izolovaný styk tv. R65 délky 5,00 m</t>
  </si>
  <si>
    <t>1173269411</t>
  </si>
  <si>
    <t>1340</t>
  </si>
  <si>
    <t>5957128000</t>
  </si>
  <si>
    <t>Lepený izolovaný styk tv. R65 s tepelně zpracovanou hlavou délky 3,40 m</t>
  </si>
  <si>
    <t>-1117539419</t>
  </si>
  <si>
    <t>1341</t>
  </si>
  <si>
    <t>5957128005</t>
  </si>
  <si>
    <t>Lepený izolovaný styk tv. R65 s tepelně zpracovanou hlavou délky 3,50 m</t>
  </si>
  <si>
    <t>-1338934173</t>
  </si>
  <si>
    <t>1342</t>
  </si>
  <si>
    <t>5957128010</t>
  </si>
  <si>
    <t>Lepený izolovaný styk tv. R65 s tepelně zpracovanou hlavou délky 3,60 m</t>
  </si>
  <si>
    <t>-1251269458</t>
  </si>
  <si>
    <t>1343</t>
  </si>
  <si>
    <t>5957128015</t>
  </si>
  <si>
    <t>Lepený izolovaný styk tv. R65 s tepelně zpracovanou hlavou délky 3,70 m</t>
  </si>
  <si>
    <t>927026199</t>
  </si>
  <si>
    <t>1344</t>
  </si>
  <si>
    <t>5957128020</t>
  </si>
  <si>
    <t>Lepený izolovaný styk tv. R65 s tepelně zpracovanou hlavou délky 3,80 m</t>
  </si>
  <si>
    <t>-1173456194</t>
  </si>
  <si>
    <t>1345</t>
  </si>
  <si>
    <t>5957128030</t>
  </si>
  <si>
    <t>Lepený izolovaný styk tv. R65 s tepelně zpracovanou hlavou délky 4,00 m</t>
  </si>
  <si>
    <t>-1265688879</t>
  </si>
  <si>
    <t>1346</t>
  </si>
  <si>
    <t>5957128055</t>
  </si>
  <si>
    <t>Lepený izolovaný styk tv. R65 s tepelně zpracovanou hlavou délky 4,50 m</t>
  </si>
  <si>
    <t>-2004908258</t>
  </si>
  <si>
    <t>1347</t>
  </si>
  <si>
    <t>5957128080</t>
  </si>
  <si>
    <t>Lepený izolovaný styk tv. R65 s tepelně zpracovanou hlavou délky 5,00 m</t>
  </si>
  <si>
    <t>-555785201</t>
  </si>
  <si>
    <t>1348</t>
  </si>
  <si>
    <t>5957131000</t>
  </si>
  <si>
    <t>Lepený izolovaný styk tv. S49 délky 3,40 m</t>
  </si>
  <si>
    <t>-2097626154</t>
  </si>
  <si>
    <t>1349</t>
  </si>
  <si>
    <t>5957131005</t>
  </si>
  <si>
    <t>Lepený izolovaný styk tv. S49 délky 3,50 m</t>
  </si>
  <si>
    <t>-1407345966</t>
  </si>
  <si>
    <t>1350</t>
  </si>
  <si>
    <t>5957131010</t>
  </si>
  <si>
    <t>Lepený izolovaný styk tv. S49 délky 3,60 m</t>
  </si>
  <si>
    <t>1280566623</t>
  </si>
  <si>
    <t>1351</t>
  </si>
  <si>
    <t>5957131015</t>
  </si>
  <si>
    <t>Lepený izolovaný styk tv. S49 délky 3,70 m</t>
  </si>
  <si>
    <t>169948430</t>
  </si>
  <si>
    <t>1352</t>
  </si>
  <si>
    <t>5957131020</t>
  </si>
  <si>
    <t>Lepený izolovaný styk tv. S49 délky 3,80 m</t>
  </si>
  <si>
    <t>2018332365</t>
  </si>
  <si>
    <t>1353</t>
  </si>
  <si>
    <t>5957131030</t>
  </si>
  <si>
    <t>Lepený izolovaný styk tv. S49 délky 4,00 m</t>
  </si>
  <si>
    <t>-1111212485</t>
  </si>
  <si>
    <t>1354</t>
  </si>
  <si>
    <t>5957131055</t>
  </si>
  <si>
    <t>Lepený izolovaný styk tv. S49 délky 4,50 m</t>
  </si>
  <si>
    <t>414836986</t>
  </si>
  <si>
    <t>1355</t>
  </si>
  <si>
    <t>5957131080</t>
  </si>
  <si>
    <t>Lepený izolovaný styk tv. S49 délky 5,00 m</t>
  </si>
  <si>
    <t>-157719874</t>
  </si>
  <si>
    <t>1356</t>
  </si>
  <si>
    <t>5957134000</t>
  </si>
  <si>
    <t>Lepený izolovaný styk tv. S49 s tepelně zpracovanou hlavou délky 3,40 m</t>
  </si>
  <si>
    <t>-1193468645</t>
  </si>
  <si>
    <t>1357</t>
  </si>
  <si>
    <t>5957134005</t>
  </si>
  <si>
    <t>Lepený izolovaný styk tv. S49 s tepelně zpracovanou hlavou délky 3,50 m</t>
  </si>
  <si>
    <t>362392496</t>
  </si>
  <si>
    <t>1358</t>
  </si>
  <si>
    <t>5957134010</t>
  </si>
  <si>
    <t>Lepený izolovaný styk tv. S49 s tepelně zpracovanou hlavou délky 3,60 m</t>
  </si>
  <si>
    <t>-82634181</t>
  </si>
  <si>
    <t>1359</t>
  </si>
  <si>
    <t>5957134015</t>
  </si>
  <si>
    <t>Lepený izolovaný styk tv. S49 s tepelně zpracovanou hlavou délky 3,70 m</t>
  </si>
  <si>
    <t>-1818238184</t>
  </si>
  <si>
    <t>1360</t>
  </si>
  <si>
    <t>5957134020</t>
  </si>
  <si>
    <t>Lepený izolovaný styk tv. S49 s tepelně zpracovanou hlavou délky 3,80 m</t>
  </si>
  <si>
    <t>223865747</t>
  </si>
  <si>
    <t>1361</t>
  </si>
  <si>
    <t>5957134030</t>
  </si>
  <si>
    <t>Lepený izolovaný styk tv. S49 s tepelně zpracovanou hlavou délky 4,00 m</t>
  </si>
  <si>
    <t>877316437</t>
  </si>
  <si>
    <t>1362</t>
  </si>
  <si>
    <t>5957134055</t>
  </si>
  <si>
    <t>Lepený izolovaný styk tv. S49 s tepelně zpracovanou hlavou délky 4,50 m</t>
  </si>
  <si>
    <t>346725203</t>
  </si>
  <si>
    <t>1363</t>
  </si>
  <si>
    <t>5957134080</t>
  </si>
  <si>
    <t>Lepený izolovaný styk tv. S49 s tepelně zpracovanou hlavou délky 5,00 m</t>
  </si>
  <si>
    <t>2036344625</t>
  </si>
  <si>
    <t>1364</t>
  </si>
  <si>
    <t>5957137000</t>
  </si>
  <si>
    <t>Lepený izolovaný styk tv. S49 z kolejnic vyšší jakosti délky 3,40 m</t>
  </si>
  <si>
    <t>1525488727</t>
  </si>
  <si>
    <t>1365</t>
  </si>
  <si>
    <t>5957137005</t>
  </si>
  <si>
    <t>Lepený izolovaný styk tv. S49 z kolejnic vyšší jakosti délky 3,50 m</t>
  </si>
  <si>
    <t>2004129189</t>
  </si>
  <si>
    <t>1366</t>
  </si>
  <si>
    <t>5957137010</t>
  </si>
  <si>
    <t>Lepený izolovaný styk tv. S49 z kolejnic vyšší jakosti délky 3,60 m</t>
  </si>
  <si>
    <t>-1989348128</t>
  </si>
  <si>
    <t>1367</t>
  </si>
  <si>
    <t>5957137015</t>
  </si>
  <si>
    <t>Lepený izolovaný styk tv. S49 z kolejnic vyšší jakosti délky 3,70 m</t>
  </si>
  <si>
    <t>-550796597</t>
  </si>
  <si>
    <t>1368</t>
  </si>
  <si>
    <t>5957137020</t>
  </si>
  <si>
    <t>Lepený izolovaný styk tv. S49 z kolejnic vyšší jakosti délky 3,80 m</t>
  </si>
  <si>
    <t>-1912661978</t>
  </si>
  <si>
    <t>1369</t>
  </si>
  <si>
    <t>5957137030</t>
  </si>
  <si>
    <t>Lepený izolovaný styk tv. S49 z kolejnic vyšší jakosti délky 4,00 m</t>
  </si>
  <si>
    <t>428885914</t>
  </si>
  <si>
    <t>1370</t>
  </si>
  <si>
    <t>5957137055</t>
  </si>
  <si>
    <t>Lepený izolovaný styk tv. S49 z kolejnic vyšší jakosti délky 4,50 m</t>
  </si>
  <si>
    <t>-1720854925</t>
  </si>
  <si>
    <t>1371</t>
  </si>
  <si>
    <t>5957137080</t>
  </si>
  <si>
    <t>Lepený izolovaný styk tv. S49 z kolejnic vyšší jakosti délky 5,00 m</t>
  </si>
  <si>
    <t>1703444598</t>
  </si>
  <si>
    <t>1372</t>
  </si>
  <si>
    <t>5957140000</t>
  </si>
  <si>
    <t>Souprava pro opravu LISU tv. UIC 60 - FT</t>
  </si>
  <si>
    <t>178504474</t>
  </si>
  <si>
    <t>1373</t>
  </si>
  <si>
    <t>5957140005</t>
  </si>
  <si>
    <t>Souprava pro opravu LISU tv. R 65 - FT</t>
  </si>
  <si>
    <t>-552529822</t>
  </si>
  <si>
    <t>1374</t>
  </si>
  <si>
    <t>5957140010</t>
  </si>
  <si>
    <t>Souprava pro opravu LISU tv. S 49 - FT</t>
  </si>
  <si>
    <t>590762055</t>
  </si>
  <si>
    <t>1375</t>
  </si>
  <si>
    <t>5957140015</t>
  </si>
  <si>
    <t>Souprava pro opravu LISU tv. UIC 60 - ESD 6 otvorů</t>
  </si>
  <si>
    <t>1112156490</t>
  </si>
  <si>
    <t>1376</t>
  </si>
  <si>
    <t>5957140020</t>
  </si>
  <si>
    <t>Souprava pro opravu LISU tv. R 65 - ESD 6 otvorů</t>
  </si>
  <si>
    <t>-142289204</t>
  </si>
  <si>
    <t>1377</t>
  </si>
  <si>
    <t>5957140025</t>
  </si>
  <si>
    <t>Souprava pro opravu LISU tv. S 49 - ESD 6 otvorů</t>
  </si>
  <si>
    <t>-168419741</t>
  </si>
  <si>
    <t>1378</t>
  </si>
  <si>
    <t>5957140030</t>
  </si>
  <si>
    <t>Souprava pro opravu LISU tv. R65 - ESD 4 otvory</t>
  </si>
  <si>
    <t>288347490</t>
  </si>
  <si>
    <t>1379</t>
  </si>
  <si>
    <t>5957140035</t>
  </si>
  <si>
    <t>Souprava pro opravu LISU tv. S 49 -ESD 4 otvory</t>
  </si>
  <si>
    <t>-1743563393</t>
  </si>
  <si>
    <t>1380</t>
  </si>
  <si>
    <t>5957201000</t>
  </si>
  <si>
    <t>Kolejnice užité tv. UIC60</t>
  </si>
  <si>
    <t>-406168791</t>
  </si>
  <si>
    <t>1381</t>
  </si>
  <si>
    <t>5957201005</t>
  </si>
  <si>
    <t>Kolejnice užité tv. R65</t>
  </si>
  <si>
    <t>32234998</t>
  </si>
  <si>
    <t>1382</t>
  </si>
  <si>
    <t>5957201010</t>
  </si>
  <si>
    <t>Kolejnice užité tv. S49</t>
  </si>
  <si>
    <t>-434154116</t>
  </si>
  <si>
    <t>1383</t>
  </si>
  <si>
    <t>5958116000</t>
  </si>
  <si>
    <t>Matice M24</t>
  </si>
  <si>
    <t>935210151</t>
  </si>
  <si>
    <t>1384</t>
  </si>
  <si>
    <t>5958125000</t>
  </si>
  <si>
    <t>Komplety s antikorozní úpravou Skl 14 (svěrka Skl14, vrtule R1, podložka Uls7)</t>
  </si>
  <si>
    <t>1830390684</t>
  </si>
  <si>
    <t>1385</t>
  </si>
  <si>
    <t>5958125005</t>
  </si>
  <si>
    <t>Komplety s antikorozní úpravou Skl 24 (svěrka Skl24, šroub RS0, matice M22, podložka Uls6)</t>
  </si>
  <si>
    <t>-2131406391</t>
  </si>
  <si>
    <t>1386</t>
  </si>
  <si>
    <t>5958125010</t>
  </si>
  <si>
    <t>Komplety s antikorozní úpravou ŽS 4 (svěrka ŽS4, šroub RS 1, matice M24, podložka Fe6)</t>
  </si>
  <si>
    <t>-1046638496</t>
  </si>
  <si>
    <t>1387</t>
  </si>
  <si>
    <t>5958128000</t>
  </si>
  <si>
    <t>Komplety Skl 14  (svěrka Skl 14, vrtule R1,podložka Uls7)</t>
  </si>
  <si>
    <t>1466242809</t>
  </si>
  <si>
    <t>1388</t>
  </si>
  <si>
    <t>5958128005</t>
  </si>
  <si>
    <t>Komplety Skl 24 (šroub RS 0, matice M 22, podložka Uls 6)</t>
  </si>
  <si>
    <t>-2145210338</t>
  </si>
  <si>
    <t>1389</t>
  </si>
  <si>
    <t>5958128010</t>
  </si>
  <si>
    <t>Komplety ŽS 4 (šroub RS 1, matice M 24, podložka Fe6, svěrka ŽS4)</t>
  </si>
  <si>
    <t>-1755580495</t>
  </si>
  <si>
    <t>1390</t>
  </si>
  <si>
    <t>5958131020</t>
  </si>
  <si>
    <t>Součásti upevňovací s antikorozní úpravou svěrka ŽS 4</t>
  </si>
  <si>
    <t>363552245</t>
  </si>
  <si>
    <t>1391</t>
  </si>
  <si>
    <t>5958131070</t>
  </si>
  <si>
    <t>Součásti upevňovací s antikorozní úpravou kroužek pružný dvojitý Fe 6</t>
  </si>
  <si>
    <t>-355562855</t>
  </si>
  <si>
    <t>1392</t>
  </si>
  <si>
    <t>5958134025</t>
  </si>
  <si>
    <t>Součásti upevňovací svěrka ŽS 4</t>
  </si>
  <si>
    <t>262703546</t>
  </si>
  <si>
    <t>1393</t>
  </si>
  <si>
    <t>5958134035</t>
  </si>
  <si>
    <t>Součásti upevňovací svěrka VT2</t>
  </si>
  <si>
    <t>-628284978</t>
  </si>
  <si>
    <t>1394</t>
  </si>
  <si>
    <t>5958134040</t>
  </si>
  <si>
    <t>Součásti upevňovací kroužek pružný dvojitý Fe 6</t>
  </si>
  <si>
    <t>491249210</t>
  </si>
  <si>
    <t>1395</t>
  </si>
  <si>
    <t>5958134041</t>
  </si>
  <si>
    <t>Součásti upevňovací šroub svěrkový T5</t>
  </si>
  <si>
    <t>-1904917651</t>
  </si>
  <si>
    <t>1396</t>
  </si>
  <si>
    <t>5958134042</t>
  </si>
  <si>
    <t>Součásti upevňovací šroub svěrkový T10 M24x80</t>
  </si>
  <si>
    <t>-1351754732</t>
  </si>
  <si>
    <t>1397</t>
  </si>
  <si>
    <t>5958134044</t>
  </si>
  <si>
    <t>Součásti upevňovací šroub svěrkový RS 1 (M24x80)</t>
  </si>
  <si>
    <t>-888227312</t>
  </si>
  <si>
    <t>1398</t>
  </si>
  <si>
    <t>5958134075</t>
  </si>
  <si>
    <t>Součásti upevňovací vrtule R1(145)</t>
  </si>
  <si>
    <t>-1627907347</t>
  </si>
  <si>
    <t>1399</t>
  </si>
  <si>
    <t>5958134080</t>
  </si>
  <si>
    <t>Součásti upevňovací vrtule R2 (160)</t>
  </si>
  <si>
    <t>2103555306</t>
  </si>
  <si>
    <t>1400</t>
  </si>
  <si>
    <t>5958134115</t>
  </si>
  <si>
    <t>Součásti upevňovací matice M24</t>
  </si>
  <si>
    <t>-246869979</t>
  </si>
  <si>
    <t>1401</t>
  </si>
  <si>
    <t>5958134140</t>
  </si>
  <si>
    <t>Součásti upevňovací vložka M</t>
  </si>
  <si>
    <t>-563222595</t>
  </si>
  <si>
    <t>1402</t>
  </si>
  <si>
    <t>5958140000</t>
  </si>
  <si>
    <t>Podkladnice žebrová tv. S4</t>
  </si>
  <si>
    <t>480114792</t>
  </si>
  <si>
    <t>1403</t>
  </si>
  <si>
    <t>5958140005</t>
  </si>
  <si>
    <t>Podkladnice žebrová tv. S4pl</t>
  </si>
  <si>
    <t>418517133</t>
  </si>
  <si>
    <t>1404</t>
  </si>
  <si>
    <t>5958140007</t>
  </si>
  <si>
    <t>Podkladnice žebrová tv. S4 dvojitá</t>
  </si>
  <si>
    <t>-1140587932</t>
  </si>
  <si>
    <t>1405</t>
  </si>
  <si>
    <t>5958140015</t>
  </si>
  <si>
    <t>Podkladnice žebrová tv. R4</t>
  </si>
  <si>
    <t>730063698</t>
  </si>
  <si>
    <t>1406</t>
  </si>
  <si>
    <t>5958140020</t>
  </si>
  <si>
    <t>Podkladnice žebrová tv. U60 (R4pl)</t>
  </si>
  <si>
    <t>-1787326968</t>
  </si>
  <si>
    <t>1407</t>
  </si>
  <si>
    <t>5958140025</t>
  </si>
  <si>
    <t>Podkladnice žebrová tv. R4 dvojitá</t>
  </si>
  <si>
    <t>-2083217917</t>
  </si>
  <si>
    <t>1408</t>
  </si>
  <si>
    <t>5958158005</t>
  </si>
  <si>
    <t>Podložka pryžová pod patu kolejnice S49  183/126/6</t>
  </si>
  <si>
    <t>545191386</t>
  </si>
  <si>
    <t>1409</t>
  </si>
  <si>
    <t>5958158020</t>
  </si>
  <si>
    <t>Podložka pryžová pod patu kolejnice R65 183/151/6</t>
  </si>
  <si>
    <t>1979773563</t>
  </si>
  <si>
    <t>1410</t>
  </si>
  <si>
    <t>5958158030</t>
  </si>
  <si>
    <t>Podložka pryžová pod patu kolejnice WU 7 174x152x7 (Vossloh)</t>
  </si>
  <si>
    <t>1315446474</t>
  </si>
  <si>
    <t>1411</t>
  </si>
  <si>
    <t>5958158060</t>
  </si>
  <si>
    <t>Podložka polyetylenová pod podkladnici 330/170/2 (tv. T5)</t>
  </si>
  <si>
    <t>1036042747</t>
  </si>
  <si>
    <t>1412</t>
  </si>
  <si>
    <t>5958158070</t>
  </si>
  <si>
    <t>Podložka polyetylenová pod podkladnici 380/160/2 (S4, R4)</t>
  </si>
  <si>
    <t>1106684480</t>
  </si>
  <si>
    <t>1413</t>
  </si>
  <si>
    <t>5958164000</t>
  </si>
  <si>
    <t>Podložka pro úpravu rozchodu koleje klínová TN 774</t>
  </si>
  <si>
    <t>-1100040697</t>
  </si>
  <si>
    <t>1414</t>
  </si>
  <si>
    <t>5958173000</t>
  </si>
  <si>
    <t>Polyetylenové pásy v kotoučích</t>
  </si>
  <si>
    <t>-1733780969</t>
  </si>
  <si>
    <t>1415</t>
  </si>
  <si>
    <t>5958179010</t>
  </si>
  <si>
    <t>Hmoždinka excentrická plnoprofilová regenerační vložka</t>
  </si>
  <si>
    <t>1364786264</t>
  </si>
  <si>
    <t>1416</t>
  </si>
  <si>
    <t>5960101000</t>
  </si>
  <si>
    <t>Pražcové kotvy TDHB pro pražec betonový B 91</t>
  </si>
  <si>
    <t>848248560</t>
  </si>
  <si>
    <t>1417</t>
  </si>
  <si>
    <t>5960101005</t>
  </si>
  <si>
    <t>Pražcové kotvy TDHB pro pražec betonový SB 8</t>
  </si>
  <si>
    <t>730726043</t>
  </si>
  <si>
    <t>1418</t>
  </si>
  <si>
    <t>5960101010</t>
  </si>
  <si>
    <t>Pražcové kotvy TDHB pro pražec betonový SB 6</t>
  </si>
  <si>
    <t>-64642527</t>
  </si>
  <si>
    <t>1419</t>
  </si>
  <si>
    <t>5960101015</t>
  </si>
  <si>
    <t>Pražcové kotvy TDHB pro pražec betonový SB 5</t>
  </si>
  <si>
    <t>-2086408360</t>
  </si>
  <si>
    <t>1420</t>
  </si>
  <si>
    <t>5960101030</t>
  </si>
  <si>
    <t>Pražcové kotvy TDHB pro pražec betonový B 03</t>
  </si>
  <si>
    <t>-1000072092</t>
  </si>
  <si>
    <t>1421</t>
  </si>
  <si>
    <t>5960101035</t>
  </si>
  <si>
    <t>Pražcové kotvy TDHB pro pražec betonový TB 93</t>
  </si>
  <si>
    <t>1063417090</t>
  </si>
  <si>
    <t>1422</t>
  </si>
  <si>
    <t>5960101040</t>
  </si>
  <si>
    <t>Pražcové kotvy TDHB pro pražec dřevěný</t>
  </si>
  <si>
    <t>-534819151</t>
  </si>
  <si>
    <t>1423</t>
  </si>
  <si>
    <t>5961170000</t>
  </si>
  <si>
    <t>Zádržná opěrka proti putování (komplet pro jazky i opornici) UIC60 R300 pro jazyk ohnutý i přímý</t>
  </si>
  <si>
    <t>-1254441403</t>
  </si>
  <si>
    <t>1424</t>
  </si>
  <si>
    <t>5961170010</t>
  </si>
  <si>
    <t>Zádržná opěrka proti putování (komplet pro jazky i opornici) UIC60 R500 pro jazyk ohnutý i přímý</t>
  </si>
  <si>
    <t>1091408120</t>
  </si>
  <si>
    <t>1425</t>
  </si>
  <si>
    <t>5961170020</t>
  </si>
  <si>
    <t>Zádržná opěrka proti putování (komplet pro jazky i opornici) UIC60 R760 pro jazyk ohnutý</t>
  </si>
  <si>
    <t>1881486575</t>
  </si>
  <si>
    <t>1426</t>
  </si>
  <si>
    <t>5961170025</t>
  </si>
  <si>
    <t>Zádržná opěrka proti putování (komplet pro jazky i opornici) UIC60 R760 pro jazyk přímý</t>
  </si>
  <si>
    <t>129681859</t>
  </si>
  <si>
    <t>1427</t>
  </si>
  <si>
    <t>5961170030</t>
  </si>
  <si>
    <t>Zádržná opěrka proti putování (komplet pro jazky i opornici) R65 R300 pro jazyk ohnutý</t>
  </si>
  <si>
    <t>907383641</t>
  </si>
  <si>
    <t>1428</t>
  </si>
  <si>
    <t>5961170035</t>
  </si>
  <si>
    <t>Zádržná opěrka proti putování (komplet pro jazky i opornici) R65 R300 pro jazyk přímý</t>
  </si>
  <si>
    <t>768340536</t>
  </si>
  <si>
    <t>1429</t>
  </si>
  <si>
    <t>5961170040</t>
  </si>
  <si>
    <t>Zádržná opěrka proti putování (komplet pro jazky i opornici) R65 R500 pro jazyk ohnutý</t>
  </si>
  <si>
    <t>578502908</t>
  </si>
  <si>
    <t>1430</t>
  </si>
  <si>
    <t>5961170045</t>
  </si>
  <si>
    <t>Zádržná opěrka proti putování (komplet pro jazky i opornici) R65 R500 pro jazyk přímý</t>
  </si>
  <si>
    <t>-1538055949</t>
  </si>
  <si>
    <t>1431</t>
  </si>
  <si>
    <t>5961170050</t>
  </si>
  <si>
    <t>Zádržná opěrka proti putování (komplet pro jazky i opornici) R65 R760 pro jazyk ohnutý</t>
  </si>
  <si>
    <t>899571572</t>
  </si>
  <si>
    <t>1432</t>
  </si>
  <si>
    <t>5961170055</t>
  </si>
  <si>
    <t>Zádržná opěrka proti putování (komplet pro jazky i opornici) R65 R760 pro jazyk přímý</t>
  </si>
  <si>
    <t>-1000209930</t>
  </si>
  <si>
    <t>1433</t>
  </si>
  <si>
    <t>5961170060</t>
  </si>
  <si>
    <t>Zádržná opěrka proti putování (komplet pro jazky i opornici) S49 R190 pro jazyk ohnutý</t>
  </si>
  <si>
    <t>-478381624</t>
  </si>
  <si>
    <t>1434</t>
  </si>
  <si>
    <t>5961170065</t>
  </si>
  <si>
    <t>Zádržná opěrka proti putování (komplet pro jazky i opornici) S49 R190 pro jazyk přímý</t>
  </si>
  <si>
    <t>1624920156</t>
  </si>
  <si>
    <t>1435</t>
  </si>
  <si>
    <t>5961170070</t>
  </si>
  <si>
    <t>Zádržná opěrka proti putování (komplet pro jazky i opornici) S49 R300 pro jazyk ohnutý i přímý</t>
  </si>
  <si>
    <t>1309842095</t>
  </si>
  <si>
    <t>1436</t>
  </si>
  <si>
    <t>5961170080</t>
  </si>
  <si>
    <t>Zádržná opěrka proti putování (komplet pro jazky i opornici) S49 R500 pro jazyk ohnutý i přímý</t>
  </si>
  <si>
    <t>903220424</t>
  </si>
  <si>
    <t>1437</t>
  </si>
  <si>
    <t>5961170090</t>
  </si>
  <si>
    <t>Zádržná opěrka proti putování (komplet pro jazky i opornici) S49 R760 pro jazyk ohnutý i přímý</t>
  </si>
  <si>
    <t>-941189578</t>
  </si>
  <si>
    <t>1438</t>
  </si>
  <si>
    <t>5961178010</t>
  </si>
  <si>
    <t>Zařízení pro snížení přestavného odporu výhybky Válečkové stoličky 1 - základní</t>
  </si>
  <si>
    <t>1724029311</t>
  </si>
  <si>
    <t>1439</t>
  </si>
  <si>
    <t>5961178015</t>
  </si>
  <si>
    <t>Zařízení pro snížení přestavného odporu výhybky Válečkové stoličky 2- základní</t>
  </si>
  <si>
    <t>-2101455517</t>
  </si>
  <si>
    <t>1440</t>
  </si>
  <si>
    <t>5961178020</t>
  </si>
  <si>
    <t>Zařízení pro snížení přestavného odporu výhybky Válečkové stoličky - posilovací</t>
  </si>
  <si>
    <t>-415744184</t>
  </si>
  <si>
    <t>1441</t>
  </si>
  <si>
    <t>5962101035</t>
  </si>
  <si>
    <t>Návěstidlo reflexní posun zakázán</t>
  </si>
  <si>
    <t>1989421310</t>
  </si>
  <si>
    <t>1442</t>
  </si>
  <si>
    <t>5962113000</t>
  </si>
  <si>
    <t>Sloupek ocelový pozinkovaný 70 mm</t>
  </si>
  <si>
    <t>-1281110563</t>
  </si>
  <si>
    <t>1443</t>
  </si>
  <si>
    <t>5962114000</t>
  </si>
  <si>
    <t>Výstroj sloupku objímka 50 až 100 mm kompletní</t>
  </si>
  <si>
    <t>-293083514</t>
  </si>
  <si>
    <t>1444</t>
  </si>
  <si>
    <t>5962114015</t>
  </si>
  <si>
    <t>Výstroj sloupku víčko plast 70 mm</t>
  </si>
  <si>
    <t>562639640</t>
  </si>
  <si>
    <t>1445</t>
  </si>
  <si>
    <t>5962114025</t>
  </si>
  <si>
    <t>Výstroj sloupku patka hliníková kompletní (4 otvory)</t>
  </si>
  <si>
    <t>-757342328</t>
  </si>
  <si>
    <t>1446</t>
  </si>
  <si>
    <t>5963101003</t>
  </si>
  <si>
    <t>Přejezd celopryžový pro zatížené komunikace se závěrnou zídkou tv. T</t>
  </si>
  <si>
    <t>779361309</t>
  </si>
  <si>
    <t>1447</t>
  </si>
  <si>
    <t>5963101007</t>
  </si>
  <si>
    <t>Přejezd celopryžový pro nezatížené komunikace se závěrnou zídkou tv. T</t>
  </si>
  <si>
    <t>-496119413</t>
  </si>
  <si>
    <t>1448</t>
  </si>
  <si>
    <t>5963101010</t>
  </si>
  <si>
    <t>Přejezd celopryžový pro staniční komunikace</t>
  </si>
  <si>
    <t>-350923247</t>
  </si>
  <si>
    <t>1449</t>
  </si>
  <si>
    <t>5963101105</t>
  </si>
  <si>
    <t>Přejezd celopryžový Strail závěrná zídka tvaru T délky 1200 mm</t>
  </si>
  <si>
    <t>-815415547</t>
  </si>
  <si>
    <t>1450</t>
  </si>
  <si>
    <t>5963101120</t>
  </si>
  <si>
    <t>Přejezd celopryžový Strail betonový základ délky 1500 mm</t>
  </si>
  <si>
    <t>1673307349</t>
  </si>
  <si>
    <t>1451</t>
  </si>
  <si>
    <t>5963101135</t>
  </si>
  <si>
    <t>Přejezd celopryžový Strail pojistka proti posuvu</t>
  </si>
  <si>
    <t>1060125483</t>
  </si>
  <si>
    <t>1452</t>
  </si>
  <si>
    <t>5963101035</t>
  </si>
  <si>
    <t>Přejezd celopryžový Strail panel vnitřní</t>
  </si>
  <si>
    <t>-1870156415</t>
  </si>
  <si>
    <t>1453</t>
  </si>
  <si>
    <t>5963101050</t>
  </si>
  <si>
    <t>Přejezd celopryžový Strail spínací táhlo střední 1200 mm</t>
  </si>
  <si>
    <t>-1836353972</t>
  </si>
  <si>
    <t>1454</t>
  </si>
  <si>
    <t>5963101055</t>
  </si>
  <si>
    <t>Přejezd celopryžový Strail náběhový klín pero</t>
  </si>
  <si>
    <t>-815811454</t>
  </si>
  <si>
    <t>1455</t>
  </si>
  <si>
    <t>5963101060</t>
  </si>
  <si>
    <t>Přejezd celopryžový Strail náběhový klín drážka</t>
  </si>
  <si>
    <t>-27072217</t>
  </si>
  <si>
    <t>1456</t>
  </si>
  <si>
    <t>5963101085</t>
  </si>
  <si>
    <t>Přejezd celopryžový Strail spínací táhlo 1200 mm</t>
  </si>
  <si>
    <t>-872952070</t>
  </si>
  <si>
    <t>1457</t>
  </si>
  <si>
    <t>5963107005</t>
  </si>
  <si>
    <t>Přejezd zádlažbový panel vnější</t>
  </si>
  <si>
    <t>719254874</t>
  </si>
  <si>
    <t>1458</t>
  </si>
  <si>
    <t>5963107010</t>
  </si>
  <si>
    <t>Přejezd zádlažbový panel vnitřní</t>
  </si>
  <si>
    <t>1024453331</t>
  </si>
  <si>
    <t>1459</t>
  </si>
  <si>
    <t>5963107015</t>
  </si>
  <si>
    <t>Přejezd zádlažbový prefabrikát pro zádlažbu kolejí LP-A</t>
  </si>
  <si>
    <t>-956012518</t>
  </si>
  <si>
    <t>1460</t>
  </si>
  <si>
    <t>5963107020</t>
  </si>
  <si>
    <t>Přejezd zádlažbový prefabrikát pro zádlažbu kolejí LP-B</t>
  </si>
  <si>
    <t>1829031189</t>
  </si>
  <si>
    <t>1461</t>
  </si>
  <si>
    <t>5963113000</t>
  </si>
  <si>
    <t>Přejezd Brens kompletní sestava</t>
  </si>
  <si>
    <t>250071711</t>
  </si>
  <si>
    <t>1462</t>
  </si>
  <si>
    <t>5963113015</t>
  </si>
  <si>
    <t>Přejezd Brens panel vnitřní přejezdový - š. 850 mm</t>
  </si>
  <si>
    <t>-329827110</t>
  </si>
  <si>
    <t>1463</t>
  </si>
  <si>
    <t>5963113020</t>
  </si>
  <si>
    <t>Přejezd Brens panel vnější přejezdový</t>
  </si>
  <si>
    <t>489200595</t>
  </si>
  <si>
    <t>1464</t>
  </si>
  <si>
    <t>5963122000</t>
  </si>
  <si>
    <t>Přejezd z polymerového betonu panel přejezdový vnější</t>
  </si>
  <si>
    <t>-321075872</t>
  </si>
  <si>
    <t>1465</t>
  </si>
  <si>
    <t>5963122001</t>
  </si>
  <si>
    <t>Přejezd z polymerového betonu kompletní sestava</t>
  </si>
  <si>
    <t>1744448658</t>
  </si>
  <si>
    <t>1466</t>
  </si>
  <si>
    <t>5963122005</t>
  </si>
  <si>
    <t>Přejezd z polymerového betonu panel přejezdový vnitřní</t>
  </si>
  <si>
    <t>-463837813</t>
  </si>
  <si>
    <t>1467</t>
  </si>
  <si>
    <t>5963131000</t>
  </si>
  <si>
    <t>Přechod pro pěší dřevěný z fošen</t>
  </si>
  <si>
    <t>-390425830</t>
  </si>
  <si>
    <t>1468</t>
  </si>
  <si>
    <t>5963134000</t>
  </si>
  <si>
    <t>Náběhový klín dřevěný</t>
  </si>
  <si>
    <t>143417320</t>
  </si>
  <si>
    <t>1469</t>
  </si>
  <si>
    <t>5963146000</t>
  </si>
  <si>
    <t>Asfaltový beton ACO 11S 50/70 střednězrnný-obrusná vrstva</t>
  </si>
  <si>
    <t>-1991760664</t>
  </si>
  <si>
    <t>1470</t>
  </si>
  <si>
    <t>5963146005</t>
  </si>
  <si>
    <t>Asfaltový beton ACO 8 50/70 jemnozrnný-obrusná vrstva</t>
  </si>
  <si>
    <t>-833675910</t>
  </si>
  <si>
    <t>1471</t>
  </si>
  <si>
    <t>5963146010</t>
  </si>
  <si>
    <t>Asfaltový beton ACL 16S 50/70 hrubozrnný-ložní vrstva</t>
  </si>
  <si>
    <t>-444530549</t>
  </si>
  <si>
    <t>1472</t>
  </si>
  <si>
    <t>5963146015</t>
  </si>
  <si>
    <t>Asfaltový beton ACL 22S 50/70 velmi hrubozrnný-ložní vrstva</t>
  </si>
  <si>
    <t>-566470484</t>
  </si>
  <si>
    <t>1473</t>
  </si>
  <si>
    <t>5963146020</t>
  </si>
  <si>
    <t>Asfaltový beton ACP 16S 50/70 středněznný-podkladní vrstva</t>
  </si>
  <si>
    <t>-1565861544</t>
  </si>
  <si>
    <t>1474</t>
  </si>
  <si>
    <t>5963146025</t>
  </si>
  <si>
    <t>Asfaltový beton ACP 22S 50/70 hrubozrnný podkladní vrstva</t>
  </si>
  <si>
    <t>1975827846</t>
  </si>
  <si>
    <t>1475</t>
  </si>
  <si>
    <t>5964103005</t>
  </si>
  <si>
    <t>Drenážní plastové díly trubka celoperforovaná DN 150 mm</t>
  </si>
  <si>
    <t>-1343535346</t>
  </si>
  <si>
    <t>1476</t>
  </si>
  <si>
    <t>5964103120</t>
  </si>
  <si>
    <t>Drenážní plastové díly šachta průchozí DN 400/250  1 vtok/1 odtok DN 250 mm</t>
  </si>
  <si>
    <t>-1158749581</t>
  </si>
  <si>
    <t>1477</t>
  </si>
  <si>
    <t>5964103135</t>
  </si>
  <si>
    <t>Drenážní plastové díly krytka šachty plastová D 400</t>
  </si>
  <si>
    <t>1572087513</t>
  </si>
  <si>
    <t>1478</t>
  </si>
  <si>
    <t>5964104005</t>
  </si>
  <si>
    <t>Kanalizační díly plastové trubka hladká DN 200</t>
  </si>
  <si>
    <t>2096125098</t>
  </si>
  <si>
    <t>1479</t>
  </si>
  <si>
    <t>5964119015</t>
  </si>
  <si>
    <t>Příkopová tvárnice TZZ 4b</t>
  </si>
  <si>
    <t>-1985351508</t>
  </si>
  <si>
    <t>1480</t>
  </si>
  <si>
    <t>5964121000</t>
  </si>
  <si>
    <t>Prahová vpusť výztužné vč. mříží</t>
  </si>
  <si>
    <t>337232073</t>
  </si>
  <si>
    <t>1481</t>
  </si>
  <si>
    <t>5964129000</t>
  </si>
  <si>
    <t>Odvodňovací ECO žlaby betonové</t>
  </si>
  <si>
    <t>-930420082</t>
  </si>
  <si>
    <t>1482</t>
  </si>
  <si>
    <t>5964133005</t>
  </si>
  <si>
    <t>Geotextilie separační</t>
  </si>
  <si>
    <t>-604281139</t>
  </si>
  <si>
    <t>1483</t>
  </si>
  <si>
    <t>5964133010</t>
  </si>
  <si>
    <t>Geotextilie ochranné</t>
  </si>
  <si>
    <t>1792914256</t>
  </si>
  <si>
    <t>1484</t>
  </si>
  <si>
    <t>5964133020</t>
  </si>
  <si>
    <t>Geotextilie drenážní</t>
  </si>
  <si>
    <t>-352131555</t>
  </si>
  <si>
    <t>1485</t>
  </si>
  <si>
    <t>5964135000</t>
  </si>
  <si>
    <t>Geomříže výztužné</t>
  </si>
  <si>
    <t>-1849983040</t>
  </si>
  <si>
    <t>1486</t>
  </si>
  <si>
    <t>5964147000</t>
  </si>
  <si>
    <t>Nástupištní díly blok úložný U65</t>
  </si>
  <si>
    <t>-904288467</t>
  </si>
  <si>
    <t>1487</t>
  </si>
  <si>
    <t>5964147010</t>
  </si>
  <si>
    <t>Nástupištní díly blok úložný U95</t>
  </si>
  <si>
    <t>1332436185</t>
  </si>
  <si>
    <t>1488</t>
  </si>
  <si>
    <t>5964147020</t>
  </si>
  <si>
    <t>Nástupištní díly tvárnice Tischer B</t>
  </si>
  <si>
    <t>1383146836</t>
  </si>
  <si>
    <t>1489</t>
  </si>
  <si>
    <t>5964147025</t>
  </si>
  <si>
    <t>Nástupištní díly konzolová deska K 145</t>
  </si>
  <si>
    <t>-115106357</t>
  </si>
  <si>
    <t>1490</t>
  </si>
  <si>
    <t>5964147030</t>
  </si>
  <si>
    <t>Nástupištní díly konzolová deska K 145 Z</t>
  </si>
  <si>
    <t>-1714989620</t>
  </si>
  <si>
    <t>1491</t>
  </si>
  <si>
    <t>5964147035</t>
  </si>
  <si>
    <t>Nástupištní díly konzolová deska K 150</t>
  </si>
  <si>
    <t>177910048</t>
  </si>
  <si>
    <t>1492</t>
  </si>
  <si>
    <t>5964147040</t>
  </si>
  <si>
    <t>Nástupištní díly konzolová deska K 230</t>
  </si>
  <si>
    <t>-9102808</t>
  </si>
  <si>
    <t>1493</t>
  </si>
  <si>
    <t>5964147105</t>
  </si>
  <si>
    <t>Nástupištní díly výplňová deska D3</t>
  </si>
  <si>
    <t>575814161</t>
  </si>
  <si>
    <t>1494</t>
  </si>
  <si>
    <t>5964147110</t>
  </si>
  <si>
    <t>Nástupištní díly blok L 130</t>
  </si>
  <si>
    <t>-1739622772</t>
  </si>
  <si>
    <t>1495</t>
  </si>
  <si>
    <t>5964151010</t>
  </si>
  <si>
    <t>Dlažba zámková hladká íčko</t>
  </si>
  <si>
    <t>-707766056</t>
  </si>
  <si>
    <t>1496</t>
  </si>
  <si>
    <t>5964159000</t>
  </si>
  <si>
    <t>Obrubník krajový</t>
  </si>
  <si>
    <t>1908449796</t>
  </si>
  <si>
    <t>1497</t>
  </si>
  <si>
    <t>5964161005</t>
  </si>
  <si>
    <t>Beton lehce zhutnitelný C 16/20;X0 F5 2 200 2 662</t>
  </si>
  <si>
    <t>-1632304371</t>
  </si>
  <si>
    <t>1498</t>
  </si>
  <si>
    <t>Kalkulace</t>
  </si>
  <si>
    <t>Nátěrová hmota vodou ředitelná na protihlukové stěny</t>
  </si>
  <si>
    <t>573912150</t>
  </si>
  <si>
    <t>1499</t>
  </si>
  <si>
    <t>5967101015</t>
  </si>
  <si>
    <t>Protihlukové stěny betonové pohltivý panel</t>
  </si>
  <si>
    <t>-178818425</t>
  </si>
  <si>
    <t>1500</t>
  </si>
  <si>
    <t>5967101025</t>
  </si>
  <si>
    <t>Protihlukové stěny betonové těsnění panelů</t>
  </si>
  <si>
    <t>-2045132367</t>
  </si>
  <si>
    <t>1501</t>
  </si>
  <si>
    <t>5967101050</t>
  </si>
  <si>
    <t>Protihlukové stěny ze skla díly průhledné - sklo</t>
  </si>
  <si>
    <t>967597186</t>
  </si>
  <si>
    <t>1502</t>
  </si>
  <si>
    <t>5967101055</t>
  </si>
  <si>
    <t>Protihlukové stěny ze skla díly průhledné - plexisklo</t>
  </si>
  <si>
    <t>-1706119025</t>
  </si>
  <si>
    <t>1503</t>
  </si>
  <si>
    <t>R5967101060</t>
  </si>
  <si>
    <t>Ochrana proti nepříznivým účinkům železničního provozu Protihlukové stěny ze skla pryžové těsnění stěn ze skla nebo plexiskla</t>
  </si>
  <si>
    <t>579126824</t>
  </si>
  <si>
    <t>1504</t>
  </si>
  <si>
    <t>5967116005</t>
  </si>
  <si>
    <t>Tuk do mazníků Whitmore BioRail</t>
  </si>
  <si>
    <t>584671345</t>
  </si>
  <si>
    <t>1505</t>
  </si>
  <si>
    <t>5964175005</t>
  </si>
  <si>
    <t>Zarážedlo kolejové tvaru S49</t>
  </si>
  <si>
    <t>275360221</t>
  </si>
  <si>
    <t>1506</t>
  </si>
  <si>
    <t>5963157000</t>
  </si>
  <si>
    <t>Nátěr hmota nátěrová vodou ředitelná základní</t>
  </si>
  <si>
    <t>945225097</t>
  </si>
  <si>
    <t>1507</t>
  </si>
  <si>
    <t>5963157005</t>
  </si>
  <si>
    <t>Nátěr hmota nátěrová syntetická základní</t>
  </si>
  <si>
    <t>litr</t>
  </si>
  <si>
    <t>-1820175156</t>
  </si>
  <si>
    <t>1508</t>
  </si>
  <si>
    <t>5962101000</t>
  </si>
  <si>
    <t>Návěstidlo rychlostník NS dvouciferný</t>
  </si>
  <si>
    <t>-1666035211</t>
  </si>
  <si>
    <t>1509</t>
  </si>
  <si>
    <t>5962101005</t>
  </si>
  <si>
    <t>Návěstidlo rychlostník NS tříciferný</t>
  </si>
  <si>
    <t>919110976</t>
  </si>
  <si>
    <t>1510</t>
  </si>
  <si>
    <t>5962101010</t>
  </si>
  <si>
    <t>Návěstidlo rychlostník - obdélník</t>
  </si>
  <si>
    <t>-1571731480</t>
  </si>
  <si>
    <t>1511</t>
  </si>
  <si>
    <t>5962101015</t>
  </si>
  <si>
    <t>Návěstidlo rychlostník - kruh</t>
  </si>
  <si>
    <t>1745329715</t>
  </si>
  <si>
    <t>1512</t>
  </si>
  <si>
    <t>5962101020</t>
  </si>
  <si>
    <t>Návěstidlo očekávejte traťovou rychlost - trojúhelník</t>
  </si>
  <si>
    <t>-16498914</t>
  </si>
  <si>
    <t>1513</t>
  </si>
  <si>
    <t>5962101040</t>
  </si>
  <si>
    <t>Návěstidlo lichoběžníková tabulka</t>
  </si>
  <si>
    <t>-1735047808</t>
  </si>
  <si>
    <t>1514</t>
  </si>
  <si>
    <t>5962101050</t>
  </si>
  <si>
    <t>Návěstidlo tabule před zastávkou</t>
  </si>
  <si>
    <t>-1107723426</t>
  </si>
  <si>
    <t>1515</t>
  </si>
  <si>
    <t>5962101045</t>
  </si>
  <si>
    <t>Návěstidlo konec nástupiště</t>
  </si>
  <si>
    <t>1292048923</t>
  </si>
  <si>
    <t>1516</t>
  </si>
  <si>
    <t>5962101110</t>
  </si>
  <si>
    <t>Návěstidlo sklonovník reflexní</t>
  </si>
  <si>
    <t>686407314</t>
  </si>
  <si>
    <t>1517</t>
  </si>
  <si>
    <t>5962104000</t>
  </si>
  <si>
    <t>Hranice námezník betonový</t>
  </si>
  <si>
    <t>1377631781</t>
  </si>
  <si>
    <t>1518</t>
  </si>
  <si>
    <t>5962104005</t>
  </si>
  <si>
    <t>Hranice námezník betonový vč. Nátěru</t>
  </si>
  <si>
    <t>716791101</t>
  </si>
  <si>
    <t>1519</t>
  </si>
  <si>
    <t>5999005010</t>
  </si>
  <si>
    <t>Třídění spojovacích a upevňovacích součástí</t>
  </si>
  <si>
    <t>-62009414</t>
  </si>
  <si>
    <t>1520</t>
  </si>
  <si>
    <t>5999005020</t>
  </si>
  <si>
    <t>Třídění pražců a kolejnicových podpor</t>
  </si>
  <si>
    <t>-1105705911</t>
  </si>
  <si>
    <t>1521</t>
  </si>
  <si>
    <t>5999005030</t>
  </si>
  <si>
    <t>Třídění kolejnic</t>
  </si>
  <si>
    <t>-1865885040</t>
  </si>
  <si>
    <t>1522</t>
  </si>
  <si>
    <t>5999010010</t>
  </si>
  <si>
    <t>Vyjmutí a snesení konstrukcí nebo dílů hmotnosti do 10 t</t>
  </si>
  <si>
    <t>2094500522</t>
  </si>
  <si>
    <t>1523</t>
  </si>
  <si>
    <t>5999010020</t>
  </si>
  <si>
    <t>Vyjmutí a snesení konstrukcí nebo dílů hmotnosti přes 10 do 20 t</t>
  </si>
  <si>
    <t>507908850</t>
  </si>
  <si>
    <t>1524</t>
  </si>
  <si>
    <t>5999010030</t>
  </si>
  <si>
    <t>Vyjmutí a snesení konstrukcí nebo dílů hmotnosti přes 20 t</t>
  </si>
  <si>
    <t>1931479699</t>
  </si>
  <si>
    <t>1525</t>
  </si>
  <si>
    <t>5999015010</t>
  </si>
  <si>
    <t>Vložení konstrukcí nebo dílů hmotnosti do 10 t</t>
  </si>
  <si>
    <t>1389138476</t>
  </si>
  <si>
    <t>1526</t>
  </si>
  <si>
    <t>5999015020</t>
  </si>
  <si>
    <t>Vložení konstrukcí nebo dílů hmotnosti přes 10 do 20 t</t>
  </si>
  <si>
    <t>-1601277286</t>
  </si>
  <si>
    <t>1527</t>
  </si>
  <si>
    <t>5999015030</t>
  </si>
  <si>
    <t>Vložení konstrukcí nebo dílů hmotnosti přes 20 t</t>
  </si>
  <si>
    <t>571207635</t>
  </si>
  <si>
    <t>1528</t>
  </si>
  <si>
    <t>7497351560</t>
  </si>
  <si>
    <t>Montáž přímého ukolejnění na elektrizovaných tratích nebo v kolejových obvodech</t>
  </si>
  <si>
    <t>1509579388</t>
  </si>
  <si>
    <t>1529</t>
  </si>
  <si>
    <t>7497371630</t>
  </si>
  <si>
    <t>Demontáže zařízení trakčního vedení svodu propojení nebo ukolejnění na elektrizovaných tratích nebo v kolejových obvodech</t>
  </si>
  <si>
    <t>1905800453</t>
  </si>
  <si>
    <t>1530</t>
  </si>
  <si>
    <t>7593505150</t>
  </si>
  <si>
    <t>Pokládka výstražné fólie do výkopu</t>
  </si>
  <si>
    <t>2011683741</t>
  </si>
  <si>
    <t>1531</t>
  </si>
  <si>
    <t>7590555132</t>
  </si>
  <si>
    <t>Montáž forma pro kabely TCEKPFLE, TCEKPFLEY, TCEKPFLEZE, TCEKPFLEZY do 3 P 1,0</t>
  </si>
  <si>
    <t>1182225106</t>
  </si>
  <si>
    <t>1532</t>
  </si>
  <si>
    <t>7590555136</t>
  </si>
  <si>
    <t>Montáž forma pro kabely TCEKPFLE, TCEKPFLEY, TCEKPFLEZE, TCEKPFLEZY do 7 P 1,0</t>
  </si>
  <si>
    <t>-140288409</t>
  </si>
  <si>
    <t>1533</t>
  </si>
  <si>
    <t>7590525558</t>
  </si>
  <si>
    <t>Montáž smršťovací spojky Raychem bez pancíře na dvouplášťovém celoplastovém kabelu do 10 žil</t>
  </si>
  <si>
    <t>-1774658397</t>
  </si>
  <si>
    <t>1534</t>
  </si>
  <si>
    <t>7590525559</t>
  </si>
  <si>
    <t>Montáž smršťovací spojky Raychem bez pancíře na dvouplášťovém celoplastovém kabelu do 20 žil</t>
  </si>
  <si>
    <t>-1266815537</t>
  </si>
  <si>
    <t>1535</t>
  </si>
  <si>
    <t>7592007050</t>
  </si>
  <si>
    <t>Demontáž počítacího bodu (senzoru) RSR 180</t>
  </si>
  <si>
    <t>-2129475575</t>
  </si>
  <si>
    <t>1536</t>
  </si>
  <si>
    <t>7592007052</t>
  </si>
  <si>
    <t>Demontáž počítacího bodu (senzoru) RSR 180 s převodníkem MegaPN</t>
  </si>
  <si>
    <t>-1370342399</t>
  </si>
  <si>
    <t>1537</t>
  </si>
  <si>
    <t>7598095090</t>
  </si>
  <si>
    <t>Přezkoušení a regulace počítače náprav včetně vyhotovení protokolu za 1 úsek</t>
  </si>
  <si>
    <t>-1009379656</t>
  </si>
  <si>
    <t>1538</t>
  </si>
  <si>
    <t>7598095085</t>
  </si>
  <si>
    <t>Přezkoušení a regulace senzoru počítacího bodu</t>
  </si>
  <si>
    <t>687253265</t>
  </si>
  <si>
    <t>1539</t>
  </si>
  <si>
    <t>7594307030</t>
  </si>
  <si>
    <t>Demontáž součástí počítače náprav kabelového závěru KSL-F pro RSR</t>
  </si>
  <si>
    <t>-1144332796</t>
  </si>
  <si>
    <t>1540</t>
  </si>
  <si>
    <t>7594307035</t>
  </si>
  <si>
    <t>Demontáž součástí počítače náprav kabelového závěru KSL-FP pro RSR</t>
  </si>
  <si>
    <t>-67709874</t>
  </si>
  <si>
    <t>1541</t>
  </si>
  <si>
    <t>7594307040</t>
  </si>
  <si>
    <t>Demontáž součástí počítače náprav upevňovací kolejnicové čelisti SK 140</t>
  </si>
  <si>
    <t>120378350</t>
  </si>
  <si>
    <t>1542</t>
  </si>
  <si>
    <t>7594307015</t>
  </si>
  <si>
    <t>Demontáž součástí počítače náprav neoprénové ochranné hadice se soupravou pro upevnění k pražci</t>
  </si>
  <si>
    <t>1319927003</t>
  </si>
  <si>
    <t>1543</t>
  </si>
  <si>
    <t>7594305030</t>
  </si>
  <si>
    <t>Montáž součástí počítače náprav kabelového závěru KSL-F pro RSR</t>
  </si>
  <si>
    <t>-797834259</t>
  </si>
  <si>
    <t>1544</t>
  </si>
  <si>
    <t>7594305035</t>
  </si>
  <si>
    <t>Montáž součástí počítače náprav kabelového závěru KSL-FP pro RSR</t>
  </si>
  <si>
    <t>437055386</t>
  </si>
  <si>
    <t>1545</t>
  </si>
  <si>
    <t>7594305040</t>
  </si>
  <si>
    <t>Montáž součástí počítače náprav upevňovací kolejnicové čelisti SK 140</t>
  </si>
  <si>
    <t>-2101021421</t>
  </si>
  <si>
    <t>1546</t>
  </si>
  <si>
    <t>7594305015</t>
  </si>
  <si>
    <t>Montáž součástí počítače náprav neoprénové ochranné hadice se soupravou pro upevnění k pražci</t>
  </si>
  <si>
    <t>1604141982</t>
  </si>
  <si>
    <t>1547</t>
  </si>
  <si>
    <t>1608520828</t>
  </si>
  <si>
    <t>1548</t>
  </si>
  <si>
    <t>1197181992</t>
  </si>
  <si>
    <t>1549</t>
  </si>
  <si>
    <t>7590521454</t>
  </si>
  <si>
    <t>Venkovní vedení kabelová - metalické sítě Plněné, párované s ochr. vodičem TCEKPFLE 3 P 1,0 D</t>
  </si>
  <si>
    <t>-1615377479</t>
  </si>
  <si>
    <t>1550</t>
  </si>
  <si>
    <t>7590521469</t>
  </si>
  <si>
    <t>Venkovní vedení kabelová - metalické sítě Plněné, párované s ochr. vodičem TCEKPFLE 7 P 1,0 D</t>
  </si>
  <si>
    <t>1341433242</t>
  </si>
  <si>
    <t>1551</t>
  </si>
  <si>
    <t>7598095120</t>
  </si>
  <si>
    <t>Přezkoušení a regulace časové jednotky</t>
  </si>
  <si>
    <t>-640235962</t>
  </si>
  <si>
    <t>1552</t>
  </si>
  <si>
    <t>7598095070</t>
  </si>
  <si>
    <t>Přezkoušení a regulace elektromotorového přestavníku</t>
  </si>
  <si>
    <t>756283097</t>
  </si>
  <si>
    <t>1553</t>
  </si>
  <si>
    <t>7598015005</t>
  </si>
  <si>
    <t>Přeměření izolačního stavu kabelu závlačného 10 žil</t>
  </si>
  <si>
    <t>193297327</t>
  </si>
  <si>
    <t>1554</t>
  </si>
  <si>
    <t>7598015010</t>
  </si>
  <si>
    <t>Přeměření izolačního stavu kabelu závlačného 20 žil</t>
  </si>
  <si>
    <t>663421142</t>
  </si>
  <si>
    <t>1555</t>
  </si>
  <si>
    <t>7598015015</t>
  </si>
  <si>
    <t>Přeměření izolačního stavu kabelu závlačného 30 žil</t>
  </si>
  <si>
    <t>-1454154037</t>
  </si>
  <si>
    <t>1556</t>
  </si>
  <si>
    <t>7598015020</t>
  </si>
  <si>
    <t>Přeměření izolačního stavu kabelu závlačného 40 žil</t>
  </si>
  <si>
    <t>857970270</t>
  </si>
  <si>
    <t>1557</t>
  </si>
  <si>
    <t>7598015025</t>
  </si>
  <si>
    <t>Přeměření izolačního stavu kabelu závlačného 60 žil</t>
  </si>
  <si>
    <t>534812382</t>
  </si>
  <si>
    <t>1558</t>
  </si>
  <si>
    <t>7598015030</t>
  </si>
  <si>
    <t>Přeměření izolačního stavu kabelu závlačného 80 žil</t>
  </si>
  <si>
    <t>-1579780672</t>
  </si>
  <si>
    <t>1559</t>
  </si>
  <si>
    <t>7598015035</t>
  </si>
  <si>
    <t>Přeměření izolačního stavu kabelu závlačného 100 žil</t>
  </si>
  <si>
    <t>1658662900</t>
  </si>
  <si>
    <t>1560</t>
  </si>
  <si>
    <t>7594607015</t>
  </si>
  <si>
    <t>Demontáž návěstního tělesa</t>
  </si>
  <si>
    <t>-561822211</t>
  </si>
  <si>
    <t>1561</t>
  </si>
  <si>
    <t>7594207050</t>
  </si>
  <si>
    <t>Demontáž stojánku kabelového KSL, KSLP</t>
  </si>
  <si>
    <t>1601073528</t>
  </si>
  <si>
    <t>1562</t>
  </si>
  <si>
    <t>7594207080</t>
  </si>
  <si>
    <t>Demontáž kolejové skříně TJA, TJAP</t>
  </si>
  <si>
    <t>1399557368</t>
  </si>
  <si>
    <t>1563</t>
  </si>
  <si>
    <t>7594205060</t>
  </si>
  <si>
    <t>Montáž stojánku kabelového na betonové pražce KSL</t>
  </si>
  <si>
    <t>567640516</t>
  </si>
  <si>
    <t>1564</t>
  </si>
  <si>
    <t>7594205062</t>
  </si>
  <si>
    <t>Montáž stojánku kabelového na betonové pražce KSLP</t>
  </si>
  <si>
    <t>-379588724</t>
  </si>
  <si>
    <t>1565</t>
  </si>
  <si>
    <t>7594205084</t>
  </si>
  <si>
    <t>Montáž kolejové skříně TJA, TJAP bez připojení na kolejnice</t>
  </si>
  <si>
    <t>-581692737</t>
  </si>
  <si>
    <t>1566</t>
  </si>
  <si>
    <t>7594105014</t>
  </si>
  <si>
    <t>Odpojení a zpětné připojení lan ke stojánku KSLP</t>
  </si>
  <si>
    <t>-1549956217</t>
  </si>
  <si>
    <t>1567</t>
  </si>
  <si>
    <t>7594105016</t>
  </si>
  <si>
    <t>Odpojení a zpětné připojení lan ke kolejové skříni TJA</t>
  </si>
  <si>
    <t>1813772146</t>
  </si>
  <si>
    <t>1568</t>
  </si>
  <si>
    <t>7591017010</t>
  </si>
  <si>
    <t>Demontáž elektromotorického přestavníku z výkolejky</t>
  </si>
  <si>
    <t>27778465</t>
  </si>
  <si>
    <t>1569</t>
  </si>
  <si>
    <t>7591015012</t>
  </si>
  <si>
    <t>Montáž elektromotorického přestavníku na výkolejce s upevněním na koleji</t>
  </si>
  <si>
    <t>1417588819</t>
  </si>
  <si>
    <t>1570</t>
  </si>
  <si>
    <t>7590917020</t>
  </si>
  <si>
    <t>Demontáž výkolejky s návěstním tělesem se zámkem jednoduchým</t>
  </si>
  <si>
    <t>1138207169</t>
  </si>
  <si>
    <t>1571</t>
  </si>
  <si>
    <t>7590915022</t>
  </si>
  <si>
    <t>Montáž výkolejky s návěstním tělesem se zámkem kontrolním</t>
  </si>
  <si>
    <t>1070315395</t>
  </si>
  <si>
    <t>1572</t>
  </si>
  <si>
    <t>7590155040</t>
  </si>
  <si>
    <t>Montáž pasivní ochrany pro omezení atmosférických vlivů u neelektrizovaných tratí jednoduché včetně uzemnění</t>
  </si>
  <si>
    <t>-1685589358</t>
  </si>
  <si>
    <t>1573</t>
  </si>
  <si>
    <t>7593500600</t>
  </si>
  <si>
    <t>Trasy kabelového vedení Kabelové krycí desky a pásy Fólie výstražná modrá š. 34cm (HM0673909991034)</t>
  </si>
  <si>
    <t>1604635297</t>
  </si>
  <si>
    <t>1574</t>
  </si>
  <si>
    <t>7593500090</t>
  </si>
  <si>
    <t>Trasy kabelového vedení Kabelové žlaby (100x100) spodní + vrchní díl plast</t>
  </si>
  <si>
    <t>-33137008</t>
  </si>
  <si>
    <t>1575</t>
  </si>
  <si>
    <t>7593500095</t>
  </si>
  <si>
    <t>Trasy kabelového vedení Kabelové žlaby (100x100) spojka plast</t>
  </si>
  <si>
    <t>-366141451</t>
  </si>
  <si>
    <t>1576</t>
  </si>
  <si>
    <t>7590541409</t>
  </si>
  <si>
    <t>Slaboproudé rozvody, kabely pro přívod a vnitřní instalaci Spojky metalických kabelů a příslušenství Teplem smrštitelná zesílená spojka pro netlakované kabely XAGA 500-100/25-500/EY</t>
  </si>
  <si>
    <t>-993073139</t>
  </si>
  <si>
    <t>1577</t>
  </si>
  <si>
    <t>7591015034</t>
  </si>
  <si>
    <t>Montáž elektromotorického přestavníku na výhybce s kontrolou jazyků s upevněním kloubovým na koleji</t>
  </si>
  <si>
    <t>-1701831005</t>
  </si>
  <si>
    <t>1578</t>
  </si>
  <si>
    <t>7591015044</t>
  </si>
  <si>
    <t>Montáž elektromotorického přestavníku na výhybce bez kontroly jazyků  s upevněním kloubovým na koleji</t>
  </si>
  <si>
    <t>-618685521</t>
  </si>
  <si>
    <t>1579</t>
  </si>
  <si>
    <t>7591017030</t>
  </si>
  <si>
    <t>Demontáž elektromotorického přestavníku z výhybky s kontrolou jazyků</t>
  </si>
  <si>
    <t>1853889338</t>
  </si>
  <si>
    <t>1580</t>
  </si>
  <si>
    <t>7591017040</t>
  </si>
  <si>
    <t>Demontáž elektromotorického přestavníku z výhybky bez kontroly jazyků</t>
  </si>
  <si>
    <t>-808994291</t>
  </si>
  <si>
    <t>1581</t>
  </si>
  <si>
    <t>7591115010</t>
  </si>
  <si>
    <t>Montáž mechanického přestavníku 5206 na straně stojanu</t>
  </si>
  <si>
    <t>1641277378</t>
  </si>
  <si>
    <t>1582</t>
  </si>
  <si>
    <t>7591115012</t>
  </si>
  <si>
    <t>Montáž mechanického přestavníku 5206 proti stojanu</t>
  </si>
  <si>
    <t>-325030132</t>
  </si>
  <si>
    <t>1583</t>
  </si>
  <si>
    <t>7591115014</t>
  </si>
  <si>
    <t>Montáž mechanického přestavníku 7062 na straně stojanu</t>
  </si>
  <si>
    <t>-1593535547</t>
  </si>
  <si>
    <t>1584</t>
  </si>
  <si>
    <t>7591115016</t>
  </si>
  <si>
    <t>Montáž mechanického přestavníku 7062 proti stojanu</t>
  </si>
  <si>
    <t>438299830</t>
  </si>
  <si>
    <t>1585</t>
  </si>
  <si>
    <t>7591117010</t>
  </si>
  <si>
    <t>Demontáž mechanického přestavníku na straně stojanu</t>
  </si>
  <si>
    <t>729895109</t>
  </si>
  <si>
    <t>1586</t>
  </si>
  <si>
    <t>7591117012</t>
  </si>
  <si>
    <t>Demontáž mechanického přestavníku proti stojanu</t>
  </si>
  <si>
    <t>-2024659204</t>
  </si>
  <si>
    <t>1587</t>
  </si>
  <si>
    <t>7591305010</t>
  </si>
  <si>
    <t>Montáž zámku výměnového jednoduchého</t>
  </si>
  <si>
    <t>2086612144</t>
  </si>
  <si>
    <t>1588</t>
  </si>
  <si>
    <t>7591305012</t>
  </si>
  <si>
    <t>Montáž zámku výměnového jednoduchého odtlačného</t>
  </si>
  <si>
    <t>-1315507001</t>
  </si>
  <si>
    <t>1589</t>
  </si>
  <si>
    <t>7591305014</t>
  </si>
  <si>
    <t>Montáž zámku výměnového kontrolního</t>
  </si>
  <si>
    <t>476704597</t>
  </si>
  <si>
    <t>1590</t>
  </si>
  <si>
    <t>7591305016</t>
  </si>
  <si>
    <t>Montáž zámku výměnového kontrolního odtlačného</t>
  </si>
  <si>
    <t>-386267072</t>
  </si>
  <si>
    <t>1591</t>
  </si>
  <si>
    <t>7591307010</t>
  </si>
  <si>
    <t>Demontáž zámku výměnového jednoduchého</t>
  </si>
  <si>
    <t>-107354668</t>
  </si>
  <si>
    <t>1592</t>
  </si>
  <si>
    <t>7591307012</t>
  </si>
  <si>
    <t>Demontáž zámku výměnového jednoduchého odtlačného</t>
  </si>
  <si>
    <t>-1287670658</t>
  </si>
  <si>
    <t>1593</t>
  </si>
  <si>
    <t>7591307014</t>
  </si>
  <si>
    <t>Demontáž zámku výměnového kontrolního</t>
  </si>
  <si>
    <t>-1682565386</t>
  </si>
  <si>
    <t>1594</t>
  </si>
  <si>
    <t>7591307016</t>
  </si>
  <si>
    <t>Demontáž zámku výměnového kontrolního odtlačného</t>
  </si>
  <si>
    <t>1149457122</t>
  </si>
  <si>
    <t>1595</t>
  </si>
  <si>
    <t>7592005070</t>
  </si>
  <si>
    <t>Montáž počítacího bodu počítače náprav PZN 1</t>
  </si>
  <si>
    <t>-856975755</t>
  </si>
  <si>
    <t>1596</t>
  </si>
  <si>
    <t>7592005120</t>
  </si>
  <si>
    <t>Montáž informačního bodu MIB 6</t>
  </si>
  <si>
    <t>702807822</t>
  </si>
  <si>
    <t>1597</t>
  </si>
  <si>
    <t>7592005160</t>
  </si>
  <si>
    <t>Montáž balízy na pražec pomocí pásky</t>
  </si>
  <si>
    <t>119166384</t>
  </si>
  <si>
    <t>1598</t>
  </si>
  <si>
    <t>7592005162</t>
  </si>
  <si>
    <t>Montáž balízy do kolejiště pomocí systému Vortok</t>
  </si>
  <si>
    <t>959457101</t>
  </si>
  <si>
    <t>1599</t>
  </si>
  <si>
    <t>7592007070</t>
  </si>
  <si>
    <t>Demontáž počítacího bodu počítače náprav PZN 1</t>
  </si>
  <si>
    <t>-1974571477</t>
  </si>
  <si>
    <t>1600</t>
  </si>
  <si>
    <t>7592007120</t>
  </si>
  <si>
    <t>Demontáž informačního bodu MIB 6</t>
  </si>
  <si>
    <t>555145641</t>
  </si>
  <si>
    <t>1601</t>
  </si>
  <si>
    <t>7592007160</t>
  </si>
  <si>
    <t>Demontáž balízy upevněné na pražec pomocí pásky</t>
  </si>
  <si>
    <t>-545777036</t>
  </si>
  <si>
    <t>1602</t>
  </si>
  <si>
    <t>7592007162</t>
  </si>
  <si>
    <t>Demontáž balízy upevněné pomocí systému Vortok</t>
  </si>
  <si>
    <t>1369279833</t>
  </si>
  <si>
    <t>1603</t>
  </si>
  <si>
    <t>7593335160</t>
  </si>
  <si>
    <t>Montáž souboru KAV, FID, ASE</t>
  </si>
  <si>
    <t>1623017912</t>
  </si>
  <si>
    <t>1604</t>
  </si>
  <si>
    <t>7593337160</t>
  </si>
  <si>
    <t>Demontáž souboru KAV, FID, ASE</t>
  </si>
  <si>
    <t>1316409255</t>
  </si>
  <si>
    <t>1605</t>
  </si>
  <si>
    <t>7594105010</t>
  </si>
  <si>
    <t>Odpojení a zpětné připojení lan propojovacích jednoho stykového transformátoru</t>
  </si>
  <si>
    <t>211670473</t>
  </si>
  <si>
    <t>1606</t>
  </si>
  <si>
    <t>7594105040</t>
  </si>
  <si>
    <t>Montáž lanového propojení tlumivek na dřevěné pražce 1,9 nebo 2,4 m</t>
  </si>
  <si>
    <t>1646727410</t>
  </si>
  <si>
    <t>1607</t>
  </si>
  <si>
    <t>7594105070</t>
  </si>
  <si>
    <t>Montáž lanového propojení tlumivek na betonové pražce 1,9 nebo 2,4 m</t>
  </si>
  <si>
    <t>-1376682216</t>
  </si>
  <si>
    <t>1608</t>
  </si>
  <si>
    <t>7594105360</t>
  </si>
  <si>
    <t>Montáž lanového propojení stykového č.v. 70 301</t>
  </si>
  <si>
    <t>-1071501820</t>
  </si>
  <si>
    <t>1609</t>
  </si>
  <si>
    <t>7594107040</t>
  </si>
  <si>
    <t>Demontáž lanového propojení tlumivek z dřevěných pražců</t>
  </si>
  <si>
    <t>1507584414</t>
  </si>
  <si>
    <t>1610</t>
  </si>
  <si>
    <t>7594107070</t>
  </si>
  <si>
    <t>Demontáž lanového propojení tlumivek z betonových pražců</t>
  </si>
  <si>
    <t>-34474802</t>
  </si>
  <si>
    <t>1611</t>
  </si>
  <si>
    <t>7598095700</t>
  </si>
  <si>
    <t>Dozor pracovníků provozovatele při práci na živém zařízení</t>
  </si>
  <si>
    <t>-1081637642</t>
  </si>
  <si>
    <t>1612</t>
  </si>
  <si>
    <t>9901000100</t>
  </si>
  <si>
    <t>Doprava obousměrná (např. dodávek z vlastních zásob zhotovitele nebo objednatele nebo výzisku) mechanizací o nosnosti do 3,5 t elektrosoučástek, montážního materiálu, kameniva, písku, dlažebních kostek, suti, atd. do 10 km</t>
  </si>
  <si>
    <t>-971247976</t>
  </si>
  <si>
    <t>1613</t>
  </si>
  <si>
    <t>9901000200</t>
  </si>
  <si>
    <t>Doprava obousměrná (např. dodávek z vlastních zásob zhotovitele nebo objednatele nebo výzisku) mechanizací o nosnosti do 3,5 t elektrosoučástek, montážního materiálu, kameniva, písku, dlažebních kostek, suti, atd. do 20 km</t>
  </si>
  <si>
    <t>-919221609</t>
  </si>
  <si>
    <t>1614</t>
  </si>
  <si>
    <t>9901000300</t>
  </si>
  <si>
    <t>Doprava obousměrná (např. dodávek z vlastních zásob zhotovitele nebo objednatele nebo výzisku) mechanizací o nosnosti do 3,5 t elektrosoučástek, montážního materiálu, kameniva, písku, dlažebních kostek, suti, atd. do 30 km</t>
  </si>
  <si>
    <t>-605254320</t>
  </si>
  <si>
    <t>1615</t>
  </si>
  <si>
    <t>9901000400</t>
  </si>
  <si>
    <t>Doprava obousměrná (např. dodávek z vlastních zásob zhotovitele nebo objednatele nebo výzisku) mechanizací o nosnosti do 3,5 t elektrosoučástek, montážního materiálu, kameniva, písku, dlažebních kostek, suti, atd. do 40 km</t>
  </si>
  <si>
    <t>-1753015444</t>
  </si>
  <si>
    <t>1616</t>
  </si>
  <si>
    <t>9901000500</t>
  </si>
  <si>
    <t>Doprava obousměrná (např. dodávek z vlastních zásob zhotovitele nebo objednatele nebo výzisku) mechanizací o nosnosti do 3,5 t elektrosoučástek, montážního materiálu, kameniva, písku, dlažebních kostek, suti, atd. do 60 km</t>
  </si>
  <si>
    <t>1353383696</t>
  </si>
  <si>
    <t>1617</t>
  </si>
  <si>
    <t>9901000600</t>
  </si>
  <si>
    <t>Doprava obousměrná (např. dodávek z vlastních zásob zhotovitele nebo objednatele nebo výzisku) mechanizací o nosnosti do 3,5 t elektrosoučástek, montážního materiálu, kameniva, písku, dlažebních kostek, suti, atd. do 80 km</t>
  </si>
  <si>
    <t>211693068</t>
  </si>
  <si>
    <t>1618</t>
  </si>
  <si>
    <t>9901000700</t>
  </si>
  <si>
    <t>Doprava obousměrná (např. dodávek z vlastních zásob zhotovitele nebo objednatele nebo výzisku) mechanizací o nosnosti do 3,5 t elektrosoučástek, montážního materiálu, kameniva, písku, dlažebních kostek, suti, atd. do 100 km</t>
  </si>
  <si>
    <t>274366319</t>
  </si>
  <si>
    <t>1619</t>
  </si>
  <si>
    <t>9901000800</t>
  </si>
  <si>
    <t>Doprava obousměrná (např. dodávek z vlastních zásob zhotovitele nebo objednatele nebo výzisku) mechanizací o nosnosti do 3,5 t elektrosoučástek, montážního materiálu, kameniva, písku, dlažebních kostek, suti, atd. do 150 km</t>
  </si>
  <si>
    <t>-1151808032</t>
  </si>
  <si>
    <t>1620</t>
  </si>
  <si>
    <t>9901000900</t>
  </si>
  <si>
    <t>Doprava obousměrná (např. dodávek z vlastních zásob zhotovitele nebo objednatele nebo výzisku) mechanizací o nosnosti do 3,5 t elektrosoučástek, montážního materiálu, kameniva, písku, dlažebních kostek, suti, atd. do 200 km</t>
  </si>
  <si>
    <t>-188985308</t>
  </si>
  <si>
    <t>1621</t>
  </si>
  <si>
    <t>9901001000</t>
  </si>
  <si>
    <t>Doprava obousměrná (např. dodávek z vlastních zásob zhotovitele nebo objednatele nebo výzisku) mechanizací o nosnosti do 3,5 t elektrosoučástek, montážního materiálu, kameniva, písku, dlažebních kostek, suti, atd. do 250 km</t>
  </si>
  <si>
    <t>-171055164</t>
  </si>
  <si>
    <t>1622</t>
  </si>
  <si>
    <t>9901001100</t>
  </si>
  <si>
    <t>Doprava obousměrná (např. dodávek z vlastních zásob zhotovitele nebo objednatele nebo výzisku) mechanizací o nosnosti do 3,5 t elektrosoučástek, montážního materiálu, kameniva, písku, dlažebních kostek, suti, atd. do 300 km</t>
  </si>
  <si>
    <t>-1290086356</t>
  </si>
  <si>
    <t>1623</t>
  </si>
  <si>
    <t>9901001200</t>
  </si>
  <si>
    <t>Doprava obousměrná (např. dodávek z vlastních zásob zhotovitele nebo objednatele nebo výzisku) mechanizací o nosnosti do 3,5 t elektrosoučástek, montážního materiálu, kameniva, písku, dlažebních kostek, suti, atd. do 350 km</t>
  </si>
  <si>
    <t>1466725414</t>
  </si>
  <si>
    <t>1624</t>
  </si>
  <si>
    <t>9901009100</t>
  </si>
  <si>
    <t>Doprava obousměrná (např. dodávek z vlastních zásob zhotovitele nebo objednatele nebo výzisku) mechanizací o nosnosti do 3,5 t elektrosoučástek, montážního materiálu, kameniva, písku, dlažebních kostek, suti, atd. příplatek za každý další 1 km</t>
  </si>
  <si>
    <t>-1043437990</t>
  </si>
  <si>
    <t>1625</t>
  </si>
  <si>
    <t>9902100100</t>
  </si>
  <si>
    <t>Doprava obousměrná (např. dodávek z vlastních zásob zhotovitele nebo objednatele nebo výzisku) mechanizací o nosnosti přes 3,5 t sypanin (kameniva, písku, suti, dlažebních kostek, atd.) do 10 km</t>
  </si>
  <si>
    <t>-412527738</t>
  </si>
  <si>
    <t>1626</t>
  </si>
  <si>
    <t>9902100200</t>
  </si>
  <si>
    <t>Doprava obousměrná (např. dodávek z vlastních zásob zhotovitele nebo objednatele nebo výzisku) mechanizací o nosnosti přes 3,5 t sypanin (kameniva, písku, suti, dlažebních kostek, atd.) do 20 km</t>
  </si>
  <si>
    <t>1770327560</t>
  </si>
  <si>
    <t>1627</t>
  </si>
  <si>
    <t>9902100300</t>
  </si>
  <si>
    <t>Doprava obousměrná (např. dodávek z vlastních zásob zhotovitele nebo objednatele nebo výzisku) mechanizací o nosnosti přes 3,5 t sypanin (kameniva, písku, suti, dlažebních kostek, atd.) do 30 km</t>
  </si>
  <si>
    <t>-1445694720</t>
  </si>
  <si>
    <t>1628</t>
  </si>
  <si>
    <t>9902100400</t>
  </si>
  <si>
    <t>Doprava obousměrná (např. dodávek z vlastních zásob zhotovitele nebo objednatele nebo výzisku) mechanizací o nosnosti přes 3,5 t sypanin (kameniva, písku, suti, dlažebních kostek, atd.) do 40 km</t>
  </si>
  <si>
    <t>668751867</t>
  </si>
  <si>
    <t>1629</t>
  </si>
  <si>
    <t>9902100500</t>
  </si>
  <si>
    <t>Doprava obousměrná (např. dodávek z vlastních zásob zhotovitele nebo objednatele nebo výzisku) mechanizací o nosnosti přes 3,5 t sypanin (kameniva, písku, suti, dlažebních kostek, atd.) do 60 km</t>
  </si>
  <si>
    <t>1428782261</t>
  </si>
  <si>
    <t>1630</t>
  </si>
  <si>
    <t>9902100600</t>
  </si>
  <si>
    <t>Doprava obousměrná (např. dodávek z vlastních zásob zhotovitele nebo objednatele nebo výzisku) mechanizací o nosnosti přes 3,5 t sypanin (kameniva, písku, suti, dlažebních kostek, atd.) do 80 km</t>
  </si>
  <si>
    <t>1284451231</t>
  </si>
  <si>
    <t>1631</t>
  </si>
  <si>
    <t>9902100700</t>
  </si>
  <si>
    <t>Doprava obousměrná (např. dodávek z vlastních zásob zhotovitele nebo objednatele nebo výzisku) mechanizací o nosnosti přes 3,5 t sypanin (kameniva, písku, suti, dlažebních kostek, atd.) do 100 km</t>
  </si>
  <si>
    <t>-666401291</t>
  </si>
  <si>
    <t>1632</t>
  </si>
  <si>
    <t>9902100800</t>
  </si>
  <si>
    <t>Doprava obousměrná (např. dodávek z vlastních zásob zhotovitele nebo objednatele nebo výzisku) mechanizací o nosnosti přes 3,5 t sypanin (kameniva, písku, suti, dlažebních kostek, atd.) do 150 km</t>
  </si>
  <si>
    <t>551914848</t>
  </si>
  <si>
    <t>1633</t>
  </si>
  <si>
    <t>9902100900</t>
  </si>
  <si>
    <t>Doprava obousměrná (např. dodávek z vlastních zásob zhotovitele nebo objednatele nebo výzisku) mechanizací o nosnosti přes 3,5 t sypanin (kameniva, písku, suti, dlažebních kostek, atd.) do 200 km</t>
  </si>
  <si>
    <t>-1450068682</t>
  </si>
  <si>
    <t>1634</t>
  </si>
  <si>
    <t>9902101000</t>
  </si>
  <si>
    <t>Doprava obousměrná (např. dodávek z vlastních zásob zhotovitele nebo objednatele nebo výzisku) mechanizací o nosnosti přes 3,5 t sypanin (kameniva, písku, suti, dlažebních kostek, atd.) do 250 km</t>
  </si>
  <si>
    <t>-1789710954</t>
  </si>
  <si>
    <t>1635</t>
  </si>
  <si>
    <t>9902101100</t>
  </si>
  <si>
    <t>Doprava obousměrná (např. dodávek z vlastních zásob zhotovitele nebo objednatele nebo výzisku) mechanizací o nosnosti přes 3,5 t sypanin (kameniva, písku, suti, dlažebních kostek, atd.) do 300 km</t>
  </si>
  <si>
    <t>1150611943</t>
  </si>
  <si>
    <t>1636</t>
  </si>
  <si>
    <t>9902101200</t>
  </si>
  <si>
    <t>Doprava obousměrná (např. dodávek z vlastních zásob zhotovitele nebo objednatele nebo výzisku) mechanizací o nosnosti přes 3,5 t sypanin (kameniva, písku, suti, dlažebních kostek, atd.) do 350 km</t>
  </si>
  <si>
    <t>-1502718140</t>
  </si>
  <si>
    <t>1637</t>
  </si>
  <si>
    <t>9902109100</t>
  </si>
  <si>
    <t>Doprava obousměrná (např. dodávek z vlastních zásob zhotovitele nebo objednatele nebo výzisku) mechanizací o nosnosti přes 3,5 t sypanin (kameniva, písku, suti, dlažebních kostek, atd.) příplatek za každý další 1 km</t>
  </si>
  <si>
    <t>-2076956228</t>
  </si>
  <si>
    <t>1638</t>
  </si>
  <si>
    <t>9902200100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</si>
  <si>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 km</t>
  </si>
  <si>
    <t>1944638942</t>
  </si>
  <si>
    <t>1639</t>
  </si>
  <si>
    <t>9902200200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</si>
  <si>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20 km</t>
  </si>
  <si>
    <t>-422089542</t>
  </si>
  <si>
    <t>1640</t>
  </si>
  <si>
    <t>9902200300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</si>
  <si>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30 km</t>
  </si>
  <si>
    <t>827535378</t>
  </si>
  <si>
    <t>1641</t>
  </si>
  <si>
    <t>9902200400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</si>
  <si>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40 km</t>
  </si>
  <si>
    <t>-351134315</t>
  </si>
  <si>
    <t>1642</t>
  </si>
  <si>
    <t>9902200500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</si>
  <si>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60 km</t>
  </si>
  <si>
    <t>-1027783964</t>
  </si>
  <si>
    <t>1643</t>
  </si>
  <si>
    <t>9902200600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</si>
  <si>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80 km</t>
  </si>
  <si>
    <t>-1630749762</t>
  </si>
  <si>
    <t>1644</t>
  </si>
  <si>
    <t>9902200700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</si>
  <si>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100 km</t>
  </si>
  <si>
    <t>1325042442</t>
  </si>
  <si>
    <t>1645</t>
  </si>
  <si>
    <t>9902200800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</si>
  <si>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150 km</t>
  </si>
  <si>
    <t>532523334</t>
  </si>
  <si>
    <t>1646</t>
  </si>
  <si>
    <t>9902200900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</si>
  <si>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200 km</t>
  </si>
  <si>
    <t>-1327049691</t>
  </si>
  <si>
    <t>1647</t>
  </si>
  <si>
    <t>9902201000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</si>
  <si>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250 km</t>
  </si>
  <si>
    <t>900563784</t>
  </si>
  <si>
    <t>1648</t>
  </si>
  <si>
    <t>9902201100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</si>
  <si>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300 km</t>
  </si>
  <si>
    <t>-243457572</t>
  </si>
  <si>
    <t>1649</t>
  </si>
  <si>
    <t>9902201200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</si>
  <si>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do 350 km</t>
  </si>
  <si>
    <t>-1689587215</t>
  </si>
  <si>
    <t>1650</t>
  </si>
  <si>
    <t>9902209100</t>
  </si>
  <si>
    <t>Doprava obousměrná (např. dodávek z vlastních zásob zhotovitele nebo objednatele nebo výzisku) mechanizací o nosnosti přes 3,5 t objemnějšího kusového materiálu (prefabrikátů, stožárů, výhybek, rozvaděčů, vybouraných hmot atd.) příplatek za každý další 1</t>
  </si>
  <si>
    <t>-1428788604</t>
  </si>
  <si>
    <t>1651</t>
  </si>
  <si>
    <t>9902900100</t>
  </si>
  <si>
    <t>Naložení sypanin, drobného kusového materiálu, suti</t>
  </si>
  <si>
    <t>-651764381</t>
  </si>
  <si>
    <t>1652</t>
  </si>
  <si>
    <t>9902900200</t>
  </si>
  <si>
    <t>Naložení objemnějšího kusového materiálu, vybouraných hmot</t>
  </si>
  <si>
    <t>-1416684711</t>
  </si>
  <si>
    <t>1653</t>
  </si>
  <si>
    <t>9903100100</t>
  </si>
  <si>
    <t>Přeprava mechanizace na místo prováděných prací o hmotnosti do 12 t přes 50 do 100 km</t>
  </si>
  <si>
    <t>-1245669961</t>
  </si>
  <si>
    <t>1654</t>
  </si>
  <si>
    <t>9903100200</t>
  </si>
  <si>
    <t>Přeprava mechanizace na místo prováděných prací o hmotnosti do 12 t do 200 km</t>
  </si>
  <si>
    <t>-627350797</t>
  </si>
  <si>
    <t>1655</t>
  </si>
  <si>
    <t>9903100300</t>
  </si>
  <si>
    <t>Přeprava mechanizace na místo prováděných prací o hmotnosti do 12 t do 300 km</t>
  </si>
  <si>
    <t>919539406</t>
  </si>
  <si>
    <t>1656</t>
  </si>
  <si>
    <t>9903100400</t>
  </si>
  <si>
    <t>Přeprava mechanizace na místo prováděných prací o hmotnosti do 12 t do 400 km</t>
  </si>
  <si>
    <t>-1439530674</t>
  </si>
  <si>
    <t>1657</t>
  </si>
  <si>
    <t>9903109100</t>
  </si>
  <si>
    <t>Přeprava mechanizace na místo prováděných prací o hmotnosti do 12 t příplatek za každý další 1 km</t>
  </si>
  <si>
    <t>-1969371311</t>
  </si>
  <si>
    <t>1658</t>
  </si>
  <si>
    <t>9903200100</t>
  </si>
  <si>
    <t>Přeprava mechanizace na místo prováděných prací o hmotnosti přes 12 t přes 50 do 100 km</t>
  </si>
  <si>
    <t>-408118631</t>
  </si>
  <si>
    <t>1659</t>
  </si>
  <si>
    <t>9903200200</t>
  </si>
  <si>
    <t>Přeprava mechanizace na místo prováděných prací o hmotnosti přes 12 t do 200 km</t>
  </si>
  <si>
    <t>-260246209</t>
  </si>
  <si>
    <t>1660</t>
  </si>
  <si>
    <t>9903200300</t>
  </si>
  <si>
    <t>Přeprava mechanizace na místo prováděných prací o hmotnosti přes 12 t do 300 km</t>
  </si>
  <si>
    <t>1737600261</t>
  </si>
  <si>
    <t>1661</t>
  </si>
  <si>
    <t>9903200400</t>
  </si>
  <si>
    <t>Přeprava mechanizace na místo prováděných prací o hmotnosti přes 12 t do 400 km</t>
  </si>
  <si>
    <t>78370723</t>
  </si>
  <si>
    <t>1662</t>
  </si>
  <si>
    <t>9903209100</t>
  </si>
  <si>
    <t>Přeprava mechanizace na místo prováděných prací o hmotnosti přes 12 t příplatek za každý další 1 km</t>
  </si>
  <si>
    <t>-1704838081</t>
  </si>
  <si>
    <t>1663</t>
  </si>
  <si>
    <t>9909000100</t>
  </si>
  <si>
    <t>Poplatek za uložení suti nebo hmot na oficiální skládku</t>
  </si>
  <si>
    <t>1657230261</t>
  </si>
  <si>
    <t>1664</t>
  </si>
  <si>
    <t>9909000200</t>
  </si>
  <si>
    <t>Poplatek za uložení nebezpečného odpadu na oficiální skládku</t>
  </si>
  <si>
    <t>239269433</t>
  </si>
  <si>
    <t>1665</t>
  </si>
  <si>
    <t>9909000300</t>
  </si>
  <si>
    <t>Poplatek za likvidaci dřevěných kolejnicových podpor</t>
  </si>
  <si>
    <t>-1417070899</t>
  </si>
  <si>
    <t>1666</t>
  </si>
  <si>
    <t>9909000400</t>
  </si>
  <si>
    <t>Poplatek za likvidaci plastových součástí</t>
  </si>
  <si>
    <t>-2135747078</t>
  </si>
  <si>
    <t>1667</t>
  </si>
  <si>
    <t>9909000500</t>
  </si>
  <si>
    <t>Poplatek uložení odpadu betonových prefabrikátů</t>
  </si>
  <si>
    <t>-1619564007</t>
  </si>
  <si>
    <t>1668</t>
  </si>
  <si>
    <t>9909000600</t>
  </si>
  <si>
    <t>Poplatek za recyklaci odpadu (asfaltové směsi, kusový beton)</t>
  </si>
  <si>
    <t>88306415</t>
  </si>
  <si>
    <t>1669</t>
  </si>
  <si>
    <t>9909000700</t>
  </si>
  <si>
    <t>Poplatek za recyklaci kameniva</t>
  </si>
  <si>
    <t>-1361674007</t>
  </si>
  <si>
    <t>1670</t>
  </si>
  <si>
    <t>R1</t>
  </si>
  <si>
    <t>Nátěr betonových povrchů protihlukových stěn - rozvinutá plocha</t>
  </si>
  <si>
    <t>950165210</t>
  </si>
  <si>
    <t>1671</t>
  </si>
  <si>
    <t>5905120020</t>
  </si>
  <si>
    <t>Prolití kameniva KL pryskyřicí strukturní pro zvýšení odporu KL tl. do 600 mm</t>
  </si>
  <si>
    <t>-661455212</t>
  </si>
  <si>
    <t>1672</t>
  </si>
  <si>
    <t>R2</t>
  </si>
  <si>
    <t>Směs pryskyřice pro prolití KL.</t>
  </si>
  <si>
    <t>-278570738</t>
  </si>
  <si>
    <t>PS 01.2 - Položky soustavy ÚRS</t>
  </si>
  <si>
    <t>985131111</t>
  </si>
  <si>
    <t>Očištění ploch stěn, rubu kleneb a podlah tlakovou vodou</t>
  </si>
  <si>
    <t>2099786334</t>
  </si>
  <si>
    <t>985131311</t>
  </si>
  <si>
    <t>Ruční dočištění ploch stěn, rubu kleneb a podlah ocelových kartáči</t>
  </si>
  <si>
    <t>1794241790</t>
  </si>
  <si>
    <t>985132111</t>
  </si>
  <si>
    <t>Očištění ploch líce kleneb a podhledů tlakovou vodou</t>
  </si>
  <si>
    <t>2083592535</t>
  </si>
  <si>
    <t>985139111</t>
  </si>
  <si>
    <t>Příplatek k očištění ploch za práci ve stísněném prostoru</t>
  </si>
  <si>
    <t>2031576066</t>
  </si>
  <si>
    <t>985139112</t>
  </si>
  <si>
    <t>Příplatek k očištění ploch za plochu do 10 m2 jednotlivě</t>
  </si>
  <si>
    <t>327883689</t>
  </si>
  <si>
    <t>985141111</t>
  </si>
  <si>
    <t>Vyčištění trhlin a dutin ve zdivu š do 30 mm hl do 150 mm</t>
  </si>
  <si>
    <t>-1339456236</t>
  </si>
  <si>
    <t>985141112</t>
  </si>
  <si>
    <t>Vyčištění trhlin a dutin ve zdivu š do 30 mm hl přes 150 do 300 mm</t>
  </si>
  <si>
    <t>-385546508</t>
  </si>
  <si>
    <t>985141211</t>
  </si>
  <si>
    <t>Vyčištění trhlin a dutin ve zdivu š do 50 mm hl do 150 mm</t>
  </si>
  <si>
    <t>363699804</t>
  </si>
  <si>
    <t>985141212</t>
  </si>
  <si>
    <t>Vyčištění trhlin a dutin ve zdivu š do 50 mm hl přes 150 do 300 mm</t>
  </si>
  <si>
    <t>1344768164</t>
  </si>
  <si>
    <t>985141911</t>
  </si>
  <si>
    <t>Příplatek k vyčištění trhlin nebo dutin za práce ve stísněném prostoru</t>
  </si>
  <si>
    <t>-238967976</t>
  </si>
  <si>
    <t>985141912</t>
  </si>
  <si>
    <t>Příplatek k vyčištění trhlin nebo dutin za délku do 2 m jednotlivě</t>
  </si>
  <si>
    <t>1265485276</t>
  </si>
  <si>
    <t>985142111</t>
  </si>
  <si>
    <t>Vysekání spojovací hmoty ze spár zdiva hl do 40 mm dl do 6 m/m2</t>
  </si>
  <si>
    <t>1317411471</t>
  </si>
  <si>
    <t>985142211</t>
  </si>
  <si>
    <t>Vysekání spojovací hmoty ze spár zdiva hl přes 40 mm dl do 6 m/m2</t>
  </si>
  <si>
    <t>530795209</t>
  </si>
  <si>
    <t>985211111</t>
  </si>
  <si>
    <t>Vyklínování uvolněných kamenů ve zdivu se spárami dl do 6 m/m2</t>
  </si>
  <si>
    <t>-585597879</t>
  </si>
  <si>
    <t>985211911</t>
  </si>
  <si>
    <t>Příplatek k vyklínování uvolněných kamenů za práci ve stísněném prostoru</t>
  </si>
  <si>
    <t>1124980680</t>
  </si>
  <si>
    <t>985211912</t>
  </si>
  <si>
    <t>Příplatek k vyklínování uvolněných kamenů za plochu do 10 m2 jednotlivě</t>
  </si>
  <si>
    <t>-461493324</t>
  </si>
  <si>
    <t>985221011</t>
  </si>
  <si>
    <t>Postupné rozebírání kamenného zdiva pro další použití do 1 m3</t>
  </si>
  <si>
    <t>-1275200843</t>
  </si>
  <si>
    <t>985221012</t>
  </si>
  <si>
    <t>Postupné rozebírání kamenného zdiva pro další použití přes 1 do 3 m3</t>
  </si>
  <si>
    <t>931553631</t>
  </si>
  <si>
    <t>985221021</t>
  </si>
  <si>
    <t>Postupné rozebírání cihelného zdiva pro další použití do 1 m3</t>
  </si>
  <si>
    <t>-292131980</t>
  </si>
  <si>
    <t>985221022</t>
  </si>
  <si>
    <t>Postupné rozebírání cihelného zdiva pro další použití přes 1 do 3 m3</t>
  </si>
  <si>
    <t>634616936</t>
  </si>
  <si>
    <t>985221099</t>
  </si>
  <si>
    <t>Příplatek k postupnému rozebírání zdiva za práci ve stísněném prostoru</t>
  </si>
  <si>
    <t>-27297684</t>
  </si>
  <si>
    <t>985221101</t>
  </si>
  <si>
    <t>Doplnění zdiva cihlami do aktivované malty</t>
  </si>
  <si>
    <t>-1694348391</t>
  </si>
  <si>
    <t>985221111</t>
  </si>
  <si>
    <t>Doplnění zdiva kamenem do aktivované malty se spárami dl do 6 m/m2</t>
  </si>
  <si>
    <t>1556277814</t>
  </si>
  <si>
    <t>985231111</t>
  </si>
  <si>
    <t>Spárování zdiva aktivovanou maltou spára hl do 40 mm dl do 6 m/m2</t>
  </si>
  <si>
    <t>25281132</t>
  </si>
  <si>
    <t>985231191</t>
  </si>
  <si>
    <t>Příplatek ke spárování hl do 40 mm za práci ve stísněném prostoru</t>
  </si>
  <si>
    <t>-1175694964</t>
  </si>
  <si>
    <t>985241110</t>
  </si>
  <si>
    <t>Plombování zdiva betonem s upěchováním včetně vybourání narušeného zdiva do 1 m3</t>
  </si>
  <si>
    <t>1134537551</t>
  </si>
  <si>
    <t>273313611</t>
  </si>
  <si>
    <t>Základové desky z betonu tř. C 16/20</t>
  </si>
  <si>
    <t>1610013750</t>
  </si>
  <si>
    <t>274313611</t>
  </si>
  <si>
    <t>Základové pásy z betonu tř. C 16/20</t>
  </si>
  <si>
    <t>403654700</t>
  </si>
  <si>
    <t>275313611</t>
  </si>
  <si>
    <t>Základové patky z betonu tř. C 16/20</t>
  </si>
  <si>
    <t>-128021065</t>
  </si>
  <si>
    <t>273321311</t>
  </si>
  <si>
    <t>Základové desky ze ŽB bez zvýšených nároků na prostředí tř. C 16/20</t>
  </si>
  <si>
    <t>-1125313305</t>
  </si>
  <si>
    <t>460161172</t>
  </si>
  <si>
    <t>Hloubení kabelových rýh ručně š 35 cm hl 80 cm v hornině tř I skupiny 3</t>
  </si>
  <si>
    <t>-957760295</t>
  </si>
  <si>
    <t>460161272</t>
  </si>
  <si>
    <t>Hloubení kabelových rýh ručně š 50 cm hl 80 cm v hornině tř I skupiny 3</t>
  </si>
  <si>
    <t>1151644535</t>
  </si>
  <si>
    <t>460171172</t>
  </si>
  <si>
    <t>Hloubení kabelových nezapažených rýh strojně š 35 cm hl 80 cm v hornině tř I skupiny 3</t>
  </si>
  <si>
    <t>1323224003</t>
  </si>
  <si>
    <t>460171272</t>
  </si>
  <si>
    <t>Hloubení kabelových nezapažených rýh strojně š 50 cm hl 80 cm v hornině tř I skupiny 3</t>
  </si>
  <si>
    <t>441071756</t>
  </si>
  <si>
    <t>460181172</t>
  </si>
  <si>
    <t>Hloubení kabelových nezapažených rýh strojně š 35 cm hl 80 cm v hornině tř I skupiny 3 v omezeném prostoru</t>
  </si>
  <si>
    <t>399434809</t>
  </si>
  <si>
    <t>460181272</t>
  </si>
  <si>
    <t>Hloubení kabelových nezapažených rýh strojně š 50 cm hl 80 cm v hornině tř I skupiny 3 v omezeném prostoru</t>
  </si>
  <si>
    <t>-2076039086</t>
  </si>
  <si>
    <t>460431182</t>
  </si>
  <si>
    <t>Zásyp kabelových rýh ručně se zhutněním š 35 cm hl 80 cm z horniny tř I skupiny 3</t>
  </si>
  <si>
    <t>-258769174</t>
  </si>
  <si>
    <t>460431282</t>
  </si>
  <si>
    <t>Zásyp kabelových rýh ručně se zhutněním š 50 cm hl 80 cm z horniny tř I skupiny 3</t>
  </si>
  <si>
    <t>909878081</t>
  </si>
  <si>
    <t>460451182</t>
  </si>
  <si>
    <t>Zásyp kabelových rýh strojně se zhutněním š 35 cm hl 80 cm z horniny tř I skupiny 3</t>
  </si>
  <si>
    <t>127642162</t>
  </si>
  <si>
    <t>460451282</t>
  </si>
  <si>
    <t>Zásyp kabelových rýh strojně se zhutněním š 50 cm hl 80 cm z horniny tř I skupiny 3</t>
  </si>
  <si>
    <t>-1222198268</t>
  </si>
  <si>
    <t>460461182</t>
  </si>
  <si>
    <t>Zásyp kabelových rýh strojně se zhutněním š 35 cm hl 80 cm v hornině tř I skupiny 3 v omezeném prostoru</t>
  </si>
  <si>
    <t>196671258</t>
  </si>
  <si>
    <t>460461282</t>
  </si>
  <si>
    <t>Zásyp kabelových rýh strojně se zhutněním š 50 cm hl 80 cm v hornině tř I skupiny 3 v omezeném prostoru</t>
  </si>
  <si>
    <t>975691671</t>
  </si>
  <si>
    <t>460581131</t>
  </si>
  <si>
    <t>Uvedení nezpevněného terénu do původního stavu v místě dočasného uložení výkopku s vyhrabáním, srovnáním a částečným dosetím trávy</t>
  </si>
  <si>
    <t>33855967</t>
  </si>
  <si>
    <t>13021014</t>
  </si>
  <si>
    <t>tyč ocelová kruhová žebírková DIN 488 jakost B500B (10 505) výztuž do betonu D 14mm</t>
  </si>
  <si>
    <t>1011093276</t>
  </si>
  <si>
    <t>úhelník ocelový rovnostranný jakost S235JR (11 375) 100x100x8mm</t>
  </si>
  <si>
    <t>402392551</t>
  </si>
  <si>
    <t>2092928844</t>
  </si>
  <si>
    <t>58380650</t>
  </si>
  <si>
    <t>kámen lomový neupravený žula, třída I netříděný</t>
  </si>
  <si>
    <t>1477900670</t>
  </si>
  <si>
    <t>58381090</t>
  </si>
  <si>
    <t>kopák hrubý (1t=1,3m2)</t>
  </si>
  <si>
    <t>1498808671</t>
  </si>
  <si>
    <t>59610001</t>
  </si>
  <si>
    <t>cihla pálená plná do P15 290x140x65mm</t>
  </si>
  <si>
    <t>-1704947983</t>
  </si>
  <si>
    <t>58594822</t>
  </si>
  <si>
    <t>směs suchá maltová zdící cementová M15</t>
  </si>
  <si>
    <t>-720917847</t>
  </si>
  <si>
    <t>58564007</t>
  </si>
  <si>
    <t>směs suchá maltová zdicí pro vápenopískové a betonové zdivo M20</t>
  </si>
  <si>
    <t>49723844</t>
  </si>
  <si>
    <t>58564001</t>
  </si>
  <si>
    <t>směs suchá maltová zdicí a spárovací vápenná M10</t>
  </si>
  <si>
    <t>97336886</t>
  </si>
  <si>
    <t>SO 02 - Zimní údržba</t>
  </si>
  <si>
    <t>5903010010</t>
  </si>
  <si>
    <t>Uložení posypového materiálu na místo potřeby</t>
  </si>
  <si>
    <t>Sborník UOŽI 01 2021</t>
  </si>
  <si>
    <t>5903015010</t>
  </si>
  <si>
    <t>Protisněhové zábrany zásněžky montáž</t>
  </si>
  <si>
    <t>5903015020</t>
  </si>
  <si>
    <t>Protisněhové zábrany zásněžky demontáž</t>
  </si>
  <si>
    <t>5903015030</t>
  </si>
  <si>
    <t>Protisněhové zábrany ploty montáž</t>
  </si>
  <si>
    <t>5903015040</t>
  </si>
  <si>
    <t>Protisněhové zábrany ploty demontáž</t>
  </si>
  <si>
    <t>5903020010</t>
  </si>
  <si>
    <t>Odstranění sněhu a ledu z nástupišť a komunikací ručně</t>
  </si>
  <si>
    <t>5903020020</t>
  </si>
  <si>
    <t>Odstranění sněhu a ledu z kolejí ručně</t>
  </si>
  <si>
    <t>5903020110</t>
  </si>
  <si>
    <t>Odstranění sněhu a ledu z výhybek ručně</t>
  </si>
  <si>
    <t>5903025010</t>
  </si>
  <si>
    <t>Odstranění posypu nástupišť ručně smetením</t>
  </si>
  <si>
    <t>5903030010</t>
  </si>
  <si>
    <t>Oprava vymrzlé konstrukce přejezdu snížením podsypu</t>
  </si>
  <si>
    <t>5903030020</t>
  </si>
  <si>
    <t>Oprava vymrzlé konstrukce přejezdu vyrovnáním podsypu</t>
  </si>
  <si>
    <t>5903030030</t>
  </si>
  <si>
    <t>Oprava vymrzlé konstrukce koleje nebo výhybky vložení podložek</t>
  </si>
  <si>
    <t>5903030040</t>
  </si>
  <si>
    <t>Oprava vymrzlé konstrukce koleje nebo výhybky vyjmutí podložek</t>
  </si>
  <si>
    <t>5903035010</t>
  </si>
  <si>
    <t>Rozmrazení pohyblivých částí teplým vzduchem</t>
  </si>
  <si>
    <t>R938906311</t>
  </si>
  <si>
    <t>Osekání ledu z koleje nebo průjezdného profilu ručně</t>
  </si>
  <si>
    <t>Práce nakladače</t>
  </si>
  <si>
    <t>R3</t>
  </si>
  <si>
    <t>Práce dvoucestného bagru dle dispozic objednatele</t>
  </si>
  <si>
    <t>R4</t>
  </si>
  <si>
    <t>Odstranění sněhu a ledu z přístupových cest a komunikací strojně.</t>
  </si>
  <si>
    <t>R5</t>
  </si>
  <si>
    <t>Ošetření komunikací posypem strojně</t>
  </si>
  <si>
    <t>R6</t>
  </si>
  <si>
    <t>Ošetření komunikací posypem ručně</t>
  </si>
  <si>
    <t>5953104000</t>
  </si>
  <si>
    <t>Protisněhové ploty plastové</t>
  </si>
  <si>
    <t>5953107000</t>
  </si>
  <si>
    <t>Zásobník na posypový materiál kovový</t>
  </si>
  <si>
    <t>5953107005</t>
  </si>
  <si>
    <t>Zásobník na posypový materiál plastový</t>
  </si>
  <si>
    <t>5955101025</t>
  </si>
  <si>
    <t>Kamenivo drcené drť frakce 4/8</t>
  </si>
  <si>
    <t>VON - Vedlejší a ostatní ...</t>
  </si>
  <si>
    <t>034101001</t>
  </si>
  <si>
    <t>Další náklady na pracovníky Náklady na pracovní pohotovost zaměstnanců na jednoho pracovníka</t>
  </si>
  <si>
    <t>Kč/hod</t>
  </si>
  <si>
    <t>034111001</t>
  </si>
  <si>
    <t>Další náklady na pracovníky Zákonné příplatky ke mzdě za práci o sobotách, nedělích a státem uznaných svátcích</t>
  </si>
  <si>
    <t>034111011</t>
  </si>
  <si>
    <t>Další náklady na pracovníky Zákonné příplatky ke mzdě za práci v noci</t>
  </si>
  <si>
    <t>Sněhová pohotovost</t>
  </si>
  <si>
    <t>osob/den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</si>
</sst>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2" fillId="0" borderId="19" xfId="0" applyNumberFormat="1" applyFont="1" applyBorder="1" applyAlignment="1" applyProtection="1">
      <alignment vertical="center"/>
    </xf>
    <xf numFmtId="4" fontId="22" fillId="0" borderId="20" xfId="0" applyNumberFormat="1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6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16" fillId="0" borderId="22" xfId="0" applyFont="1" applyBorder="1" applyAlignment="1" applyProtection="1">
      <alignment horizontal="center" vertical="center"/>
    </xf>
    <xf numFmtId="49" fontId="16" fillId="0" borderId="22" xfId="0" applyNumberFormat="1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167" fontId="16" fillId="0" borderId="22" xfId="0" applyNumberFormat="1" applyFont="1" applyBorder="1" applyAlignment="1" applyProtection="1">
      <alignment vertical="center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5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1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pans="1:74" s="1" customFormat="1" ht="36.950000000000003" customHeight="1"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S2" s="11" t="s">
        <v>6</v>
      </c>
      <c r="BT2" s="11" t="s">
        <v>7</v>
      </c>
    </row>
    <row r="3" spans="1:74" s="1" customFormat="1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pans="1:74" s="1" customFormat="1" ht="24.95" customHeight="1">
      <c r="B4" s="15"/>
      <c r="C4" s="16"/>
      <c r="D4" s="17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4"/>
      <c r="AS4" s="18" t="s">
        <v>10</v>
      </c>
      <c r="BE4" s="19" t="s">
        <v>11</v>
      </c>
      <c r="BS4" s="11" t="s">
        <v>12</v>
      </c>
    </row>
    <row r="5" spans="1:74" s="1" customFormat="1" ht="12" customHeight="1">
      <c r="B5" s="15"/>
      <c r="C5" s="16"/>
      <c r="D5" s="20" t="s">
        <v>13</v>
      </c>
      <c r="E5" s="16"/>
      <c r="F5" s="16"/>
      <c r="G5" s="16"/>
      <c r="H5" s="16"/>
      <c r="I5" s="16"/>
      <c r="J5" s="16"/>
      <c r="K5" s="218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16"/>
      <c r="AQ5" s="16"/>
      <c r="AR5" s="14"/>
      <c r="BE5" s="215" t="s">
        <v>15</v>
      </c>
      <c r="BS5" s="11" t="s">
        <v>6</v>
      </c>
    </row>
    <row r="6" spans="1:74" s="1" customFormat="1" ht="36.950000000000003" customHeight="1">
      <c r="B6" s="15"/>
      <c r="C6" s="16"/>
      <c r="D6" s="22" t="s">
        <v>16</v>
      </c>
      <c r="E6" s="16"/>
      <c r="F6" s="16"/>
      <c r="G6" s="16"/>
      <c r="H6" s="16"/>
      <c r="I6" s="16"/>
      <c r="J6" s="16"/>
      <c r="K6" s="220" t="s">
        <v>17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16"/>
      <c r="AQ6" s="16"/>
      <c r="AR6" s="14"/>
      <c r="BE6" s="216"/>
      <c r="BS6" s="11" t="s">
        <v>6</v>
      </c>
    </row>
    <row r="7" spans="1:74" s="1" customFormat="1" ht="12" customHeight="1">
      <c r="B7" s="15"/>
      <c r="C7" s="16"/>
      <c r="D7" s="23" t="s">
        <v>18</v>
      </c>
      <c r="E7" s="16"/>
      <c r="F7" s="16"/>
      <c r="G7" s="16"/>
      <c r="H7" s="16"/>
      <c r="I7" s="16"/>
      <c r="J7" s="16"/>
      <c r="K7" s="21" t="s">
        <v>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23" t="s">
        <v>19</v>
      </c>
      <c r="AL7" s="16"/>
      <c r="AM7" s="16"/>
      <c r="AN7" s="21" t="s">
        <v>1</v>
      </c>
      <c r="AO7" s="16"/>
      <c r="AP7" s="16"/>
      <c r="AQ7" s="16"/>
      <c r="AR7" s="14"/>
      <c r="BE7" s="216"/>
      <c r="BS7" s="11" t="s">
        <v>6</v>
      </c>
    </row>
    <row r="8" spans="1:74" s="1" customFormat="1" ht="12" customHeight="1">
      <c r="B8" s="15"/>
      <c r="C8" s="16"/>
      <c r="D8" s="23" t="s">
        <v>20</v>
      </c>
      <c r="E8" s="16"/>
      <c r="F8" s="16"/>
      <c r="G8" s="16"/>
      <c r="H8" s="16"/>
      <c r="I8" s="16"/>
      <c r="J8" s="16"/>
      <c r="K8" s="21" t="s">
        <v>21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23" t="s">
        <v>22</v>
      </c>
      <c r="AL8" s="16"/>
      <c r="AM8" s="16"/>
      <c r="AN8" s="24" t="s">
        <v>23</v>
      </c>
      <c r="AO8" s="16"/>
      <c r="AP8" s="16"/>
      <c r="AQ8" s="16"/>
      <c r="AR8" s="14"/>
      <c r="BE8" s="216"/>
      <c r="BS8" s="11" t="s">
        <v>6</v>
      </c>
    </row>
    <row r="9" spans="1:74" s="1" customFormat="1" ht="14.45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4"/>
      <c r="BE9" s="216"/>
      <c r="BS9" s="11" t="s">
        <v>6</v>
      </c>
    </row>
    <row r="10" spans="1:74" s="1" customFormat="1" ht="12" customHeight="1">
      <c r="B10" s="15"/>
      <c r="C10" s="16"/>
      <c r="D10" s="23" t="s">
        <v>24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3" t="s">
        <v>25</v>
      </c>
      <c r="AL10" s="16"/>
      <c r="AM10" s="16"/>
      <c r="AN10" s="21" t="s">
        <v>1</v>
      </c>
      <c r="AO10" s="16"/>
      <c r="AP10" s="16"/>
      <c r="AQ10" s="16"/>
      <c r="AR10" s="14"/>
      <c r="BE10" s="216"/>
      <c r="BS10" s="11" t="s">
        <v>6</v>
      </c>
    </row>
    <row r="11" spans="1:74" s="1" customFormat="1" ht="18.399999999999999" customHeight="1">
      <c r="B11" s="15"/>
      <c r="C11" s="16"/>
      <c r="D11" s="16"/>
      <c r="E11" s="21" t="s">
        <v>21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3" t="s">
        <v>26</v>
      </c>
      <c r="AL11" s="16"/>
      <c r="AM11" s="16"/>
      <c r="AN11" s="21" t="s">
        <v>1</v>
      </c>
      <c r="AO11" s="16"/>
      <c r="AP11" s="16"/>
      <c r="AQ11" s="16"/>
      <c r="AR11" s="14"/>
      <c r="BE11" s="216"/>
      <c r="BS11" s="11" t="s">
        <v>6</v>
      </c>
    </row>
    <row r="12" spans="1:74" s="1" customFormat="1" ht="6.95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4"/>
      <c r="BE12" s="216"/>
      <c r="BS12" s="11" t="s">
        <v>6</v>
      </c>
    </row>
    <row r="13" spans="1:74" s="1" customFormat="1" ht="12" customHeight="1">
      <c r="B13" s="15"/>
      <c r="C13" s="16"/>
      <c r="D13" s="23" t="s">
        <v>27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23" t="s">
        <v>25</v>
      </c>
      <c r="AL13" s="16"/>
      <c r="AM13" s="16"/>
      <c r="AN13" s="25" t="s">
        <v>28</v>
      </c>
      <c r="AO13" s="16"/>
      <c r="AP13" s="16"/>
      <c r="AQ13" s="16"/>
      <c r="AR13" s="14"/>
      <c r="BE13" s="216"/>
      <c r="BS13" s="11" t="s">
        <v>6</v>
      </c>
    </row>
    <row r="14" spans="1:74">
      <c r="B14" s="15"/>
      <c r="C14" s="16"/>
      <c r="D14" s="16"/>
      <c r="E14" s="221" t="s">
        <v>28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3" t="s">
        <v>26</v>
      </c>
      <c r="AL14" s="16"/>
      <c r="AM14" s="16"/>
      <c r="AN14" s="25" t="s">
        <v>28</v>
      </c>
      <c r="AO14" s="16"/>
      <c r="AP14" s="16"/>
      <c r="AQ14" s="16"/>
      <c r="AR14" s="14"/>
      <c r="BE14" s="216"/>
      <c r="BS14" s="11" t="s">
        <v>6</v>
      </c>
    </row>
    <row r="15" spans="1:74" s="1" customFormat="1" ht="6.95" customHeight="1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4"/>
      <c r="BE15" s="216"/>
      <c r="BS15" s="11" t="s">
        <v>4</v>
      </c>
    </row>
    <row r="16" spans="1:74" s="1" customFormat="1" ht="12" customHeight="1">
      <c r="B16" s="15"/>
      <c r="C16" s="16"/>
      <c r="D16" s="23" t="s">
        <v>29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3" t="s">
        <v>25</v>
      </c>
      <c r="AL16" s="16"/>
      <c r="AM16" s="16"/>
      <c r="AN16" s="21" t="s">
        <v>1</v>
      </c>
      <c r="AO16" s="16"/>
      <c r="AP16" s="16"/>
      <c r="AQ16" s="16"/>
      <c r="AR16" s="14"/>
      <c r="BE16" s="216"/>
      <c r="BS16" s="11" t="s">
        <v>4</v>
      </c>
    </row>
    <row r="17" spans="1:71" s="1" customFormat="1" ht="18.399999999999999" customHeight="1">
      <c r="B17" s="15"/>
      <c r="C17" s="16"/>
      <c r="D17" s="16"/>
      <c r="E17" s="21" t="s">
        <v>21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3" t="s">
        <v>26</v>
      </c>
      <c r="AL17" s="16"/>
      <c r="AM17" s="16"/>
      <c r="AN17" s="21" t="s">
        <v>1</v>
      </c>
      <c r="AO17" s="16"/>
      <c r="AP17" s="16"/>
      <c r="AQ17" s="16"/>
      <c r="AR17" s="14"/>
      <c r="BE17" s="216"/>
      <c r="BS17" s="11" t="s">
        <v>30</v>
      </c>
    </row>
    <row r="18" spans="1:71" s="1" customFormat="1" ht="6.95" customHeight="1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4"/>
      <c r="BE18" s="216"/>
      <c r="BS18" s="11" t="s">
        <v>6</v>
      </c>
    </row>
    <row r="19" spans="1:71" s="1" customFormat="1" ht="12" customHeight="1">
      <c r="B19" s="15"/>
      <c r="C19" s="16"/>
      <c r="D19" s="23" t="s">
        <v>31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3" t="s">
        <v>25</v>
      </c>
      <c r="AL19" s="16"/>
      <c r="AM19" s="16"/>
      <c r="AN19" s="21" t="s">
        <v>1</v>
      </c>
      <c r="AO19" s="16"/>
      <c r="AP19" s="16"/>
      <c r="AQ19" s="16"/>
      <c r="AR19" s="14"/>
      <c r="BE19" s="216"/>
      <c r="BS19" s="11" t="s">
        <v>6</v>
      </c>
    </row>
    <row r="20" spans="1:71" s="1" customFormat="1" ht="18.399999999999999" customHeight="1">
      <c r="B20" s="15"/>
      <c r="C20" s="16"/>
      <c r="D20" s="16"/>
      <c r="E20" s="21" t="s">
        <v>21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23" t="s">
        <v>26</v>
      </c>
      <c r="AL20" s="16"/>
      <c r="AM20" s="16"/>
      <c r="AN20" s="21" t="s">
        <v>1</v>
      </c>
      <c r="AO20" s="16"/>
      <c r="AP20" s="16"/>
      <c r="AQ20" s="16"/>
      <c r="AR20" s="14"/>
      <c r="BE20" s="216"/>
      <c r="BS20" s="11" t="s">
        <v>30</v>
      </c>
    </row>
    <row r="21" spans="1:71" s="1" customFormat="1" ht="6.95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4"/>
      <c r="BE21" s="216"/>
    </row>
    <row r="22" spans="1:71" s="1" customFormat="1" ht="12" customHeight="1">
      <c r="B22" s="15"/>
      <c r="C22" s="16"/>
      <c r="D22" s="23" t="s">
        <v>32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4"/>
      <c r="BE22" s="216"/>
    </row>
    <row r="23" spans="1:71" s="1" customFormat="1" ht="16.5" customHeight="1">
      <c r="B23" s="15"/>
      <c r="C23" s="16"/>
      <c r="D23" s="16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16"/>
      <c r="AP23" s="16"/>
      <c r="AQ23" s="16"/>
      <c r="AR23" s="14"/>
      <c r="BE23" s="216"/>
    </row>
    <row r="24" spans="1:71" s="1" customFormat="1" ht="6.95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4"/>
      <c r="BE24" s="216"/>
    </row>
    <row r="25" spans="1:71" s="1" customFormat="1" ht="6.95" customHeight="1">
      <c r="B25" s="15"/>
      <c r="C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16"/>
      <c r="AQ25" s="16"/>
      <c r="AR25" s="14"/>
      <c r="BE25" s="216"/>
    </row>
    <row r="26" spans="1:71" s="2" customFormat="1" ht="25.9" customHeight="1">
      <c r="A26" s="28"/>
      <c r="B26" s="29"/>
      <c r="C26" s="30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4">
        <f>ROUND(AG94,2)</f>
        <v>0</v>
      </c>
      <c r="AL26" s="225"/>
      <c r="AM26" s="225"/>
      <c r="AN26" s="225"/>
      <c r="AO26" s="225"/>
      <c r="AP26" s="30"/>
      <c r="AQ26" s="30"/>
      <c r="AR26" s="33"/>
      <c r="BE26" s="216"/>
    </row>
    <row r="27" spans="1:71" s="2" customFormat="1" ht="6.95" customHeight="1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E27" s="216"/>
    </row>
    <row r="28" spans="1:71" s="2" customFormat="1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226" t="s">
        <v>34</v>
      </c>
      <c r="M28" s="226"/>
      <c r="N28" s="226"/>
      <c r="O28" s="226"/>
      <c r="P28" s="226"/>
      <c r="Q28" s="30"/>
      <c r="R28" s="30"/>
      <c r="S28" s="30"/>
      <c r="T28" s="30"/>
      <c r="U28" s="30"/>
      <c r="V28" s="30"/>
      <c r="W28" s="226" t="s">
        <v>35</v>
      </c>
      <c r="X28" s="226"/>
      <c r="Y28" s="226"/>
      <c r="Z28" s="226"/>
      <c r="AA28" s="226"/>
      <c r="AB28" s="226"/>
      <c r="AC28" s="226"/>
      <c r="AD28" s="226"/>
      <c r="AE28" s="226"/>
      <c r="AF28" s="30"/>
      <c r="AG28" s="30"/>
      <c r="AH28" s="30"/>
      <c r="AI28" s="30"/>
      <c r="AJ28" s="30"/>
      <c r="AK28" s="226" t="s">
        <v>36</v>
      </c>
      <c r="AL28" s="226"/>
      <c r="AM28" s="226"/>
      <c r="AN28" s="226"/>
      <c r="AO28" s="226"/>
      <c r="AP28" s="30"/>
      <c r="AQ28" s="30"/>
      <c r="AR28" s="33"/>
      <c r="BE28" s="216"/>
    </row>
    <row r="29" spans="1:71" s="3" customFormat="1" ht="14.45" customHeight="1">
      <c r="B29" s="34"/>
      <c r="C29" s="35"/>
      <c r="D29" s="23" t="s">
        <v>37</v>
      </c>
      <c r="E29" s="35"/>
      <c r="F29" s="23" t="s">
        <v>38</v>
      </c>
      <c r="G29" s="35"/>
      <c r="H29" s="35"/>
      <c r="I29" s="35"/>
      <c r="J29" s="35"/>
      <c r="K29" s="35"/>
      <c r="L29" s="229">
        <v>0.21</v>
      </c>
      <c r="M29" s="228"/>
      <c r="N29" s="228"/>
      <c r="O29" s="228"/>
      <c r="P29" s="228"/>
      <c r="Q29" s="35"/>
      <c r="R29" s="35"/>
      <c r="S29" s="35"/>
      <c r="T29" s="35"/>
      <c r="U29" s="35"/>
      <c r="V29" s="35"/>
      <c r="W29" s="227">
        <f>ROUND(AZ94, 2)</f>
        <v>0</v>
      </c>
      <c r="X29" s="228"/>
      <c r="Y29" s="228"/>
      <c r="Z29" s="228"/>
      <c r="AA29" s="228"/>
      <c r="AB29" s="228"/>
      <c r="AC29" s="228"/>
      <c r="AD29" s="228"/>
      <c r="AE29" s="228"/>
      <c r="AF29" s="35"/>
      <c r="AG29" s="35"/>
      <c r="AH29" s="35"/>
      <c r="AI29" s="35"/>
      <c r="AJ29" s="35"/>
      <c r="AK29" s="227">
        <f>ROUND(AV94, 2)</f>
        <v>0</v>
      </c>
      <c r="AL29" s="228"/>
      <c r="AM29" s="228"/>
      <c r="AN29" s="228"/>
      <c r="AO29" s="228"/>
      <c r="AP29" s="35"/>
      <c r="AQ29" s="35"/>
      <c r="AR29" s="36"/>
      <c r="BE29" s="217"/>
    </row>
    <row r="30" spans="1:71" s="3" customFormat="1" ht="14.45" customHeight="1">
      <c r="B30" s="34"/>
      <c r="C30" s="35"/>
      <c r="D30" s="35"/>
      <c r="E30" s="35"/>
      <c r="F30" s="23" t="s">
        <v>39</v>
      </c>
      <c r="G30" s="35"/>
      <c r="H30" s="35"/>
      <c r="I30" s="35"/>
      <c r="J30" s="35"/>
      <c r="K30" s="35"/>
      <c r="L30" s="229">
        <v>0.15</v>
      </c>
      <c r="M30" s="228"/>
      <c r="N30" s="228"/>
      <c r="O30" s="228"/>
      <c r="P30" s="228"/>
      <c r="Q30" s="35"/>
      <c r="R30" s="35"/>
      <c r="S30" s="35"/>
      <c r="T30" s="35"/>
      <c r="U30" s="35"/>
      <c r="V30" s="35"/>
      <c r="W30" s="227">
        <f>ROUND(BA94, 2)</f>
        <v>0</v>
      </c>
      <c r="X30" s="228"/>
      <c r="Y30" s="228"/>
      <c r="Z30" s="228"/>
      <c r="AA30" s="228"/>
      <c r="AB30" s="228"/>
      <c r="AC30" s="228"/>
      <c r="AD30" s="228"/>
      <c r="AE30" s="228"/>
      <c r="AF30" s="35"/>
      <c r="AG30" s="35"/>
      <c r="AH30" s="35"/>
      <c r="AI30" s="35"/>
      <c r="AJ30" s="35"/>
      <c r="AK30" s="227">
        <f>ROUND(AW94, 2)</f>
        <v>0</v>
      </c>
      <c r="AL30" s="228"/>
      <c r="AM30" s="228"/>
      <c r="AN30" s="228"/>
      <c r="AO30" s="228"/>
      <c r="AP30" s="35"/>
      <c r="AQ30" s="35"/>
      <c r="AR30" s="36"/>
      <c r="BE30" s="217"/>
    </row>
    <row r="31" spans="1:71" s="3" customFormat="1" ht="14.45" hidden="1" customHeight="1">
      <c r="B31" s="34"/>
      <c r="C31" s="35"/>
      <c r="D31" s="35"/>
      <c r="E31" s="35"/>
      <c r="F31" s="23" t="s">
        <v>40</v>
      </c>
      <c r="G31" s="35"/>
      <c r="H31" s="35"/>
      <c r="I31" s="35"/>
      <c r="J31" s="35"/>
      <c r="K31" s="35"/>
      <c r="L31" s="229">
        <v>0.21</v>
      </c>
      <c r="M31" s="228"/>
      <c r="N31" s="228"/>
      <c r="O31" s="228"/>
      <c r="P31" s="228"/>
      <c r="Q31" s="35"/>
      <c r="R31" s="35"/>
      <c r="S31" s="35"/>
      <c r="T31" s="35"/>
      <c r="U31" s="35"/>
      <c r="V31" s="35"/>
      <c r="W31" s="227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F31" s="35"/>
      <c r="AG31" s="35"/>
      <c r="AH31" s="35"/>
      <c r="AI31" s="35"/>
      <c r="AJ31" s="35"/>
      <c r="AK31" s="227">
        <v>0</v>
      </c>
      <c r="AL31" s="228"/>
      <c r="AM31" s="228"/>
      <c r="AN31" s="228"/>
      <c r="AO31" s="228"/>
      <c r="AP31" s="35"/>
      <c r="AQ31" s="35"/>
      <c r="AR31" s="36"/>
      <c r="BE31" s="217"/>
    </row>
    <row r="32" spans="1:71" s="3" customFormat="1" ht="14.45" hidden="1" customHeight="1">
      <c r="B32" s="34"/>
      <c r="C32" s="35"/>
      <c r="D32" s="35"/>
      <c r="E32" s="35"/>
      <c r="F32" s="23" t="s">
        <v>41</v>
      </c>
      <c r="G32" s="35"/>
      <c r="H32" s="35"/>
      <c r="I32" s="35"/>
      <c r="J32" s="35"/>
      <c r="K32" s="35"/>
      <c r="L32" s="229">
        <v>0.15</v>
      </c>
      <c r="M32" s="228"/>
      <c r="N32" s="228"/>
      <c r="O32" s="228"/>
      <c r="P32" s="228"/>
      <c r="Q32" s="35"/>
      <c r="R32" s="35"/>
      <c r="S32" s="35"/>
      <c r="T32" s="35"/>
      <c r="U32" s="35"/>
      <c r="V32" s="35"/>
      <c r="W32" s="227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F32" s="35"/>
      <c r="AG32" s="35"/>
      <c r="AH32" s="35"/>
      <c r="AI32" s="35"/>
      <c r="AJ32" s="35"/>
      <c r="AK32" s="227">
        <v>0</v>
      </c>
      <c r="AL32" s="228"/>
      <c r="AM32" s="228"/>
      <c r="AN32" s="228"/>
      <c r="AO32" s="228"/>
      <c r="AP32" s="35"/>
      <c r="AQ32" s="35"/>
      <c r="AR32" s="36"/>
      <c r="BE32" s="217"/>
    </row>
    <row r="33" spans="1:57" s="3" customFormat="1" ht="14.45" hidden="1" customHeight="1">
      <c r="B33" s="34"/>
      <c r="C33" s="35"/>
      <c r="D33" s="35"/>
      <c r="E33" s="35"/>
      <c r="F33" s="23" t="s">
        <v>42</v>
      </c>
      <c r="G33" s="35"/>
      <c r="H33" s="35"/>
      <c r="I33" s="35"/>
      <c r="J33" s="35"/>
      <c r="K33" s="35"/>
      <c r="L33" s="229">
        <v>0</v>
      </c>
      <c r="M33" s="228"/>
      <c r="N33" s="228"/>
      <c r="O33" s="228"/>
      <c r="P33" s="228"/>
      <c r="Q33" s="35"/>
      <c r="R33" s="35"/>
      <c r="S33" s="35"/>
      <c r="T33" s="35"/>
      <c r="U33" s="35"/>
      <c r="V33" s="35"/>
      <c r="W33" s="227">
        <f>ROUND(BD94, 2)</f>
        <v>0</v>
      </c>
      <c r="X33" s="228"/>
      <c r="Y33" s="228"/>
      <c r="Z33" s="228"/>
      <c r="AA33" s="228"/>
      <c r="AB33" s="228"/>
      <c r="AC33" s="228"/>
      <c r="AD33" s="228"/>
      <c r="AE33" s="228"/>
      <c r="AF33" s="35"/>
      <c r="AG33" s="35"/>
      <c r="AH33" s="35"/>
      <c r="AI33" s="35"/>
      <c r="AJ33" s="35"/>
      <c r="AK33" s="227">
        <v>0</v>
      </c>
      <c r="AL33" s="228"/>
      <c r="AM33" s="228"/>
      <c r="AN33" s="228"/>
      <c r="AO33" s="228"/>
      <c r="AP33" s="35"/>
      <c r="AQ33" s="35"/>
      <c r="AR33" s="36"/>
      <c r="BE33" s="217"/>
    </row>
    <row r="34" spans="1:57" s="2" customFormat="1" ht="6.9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E34" s="216"/>
    </row>
    <row r="35" spans="1:57" s="2" customFormat="1" ht="25.9" customHeight="1">
      <c r="A35" s="28"/>
      <c r="B35" s="29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33" t="s">
        <v>45</v>
      </c>
      <c r="Y35" s="231"/>
      <c r="Z35" s="231"/>
      <c r="AA35" s="231"/>
      <c r="AB35" s="231"/>
      <c r="AC35" s="39"/>
      <c r="AD35" s="39"/>
      <c r="AE35" s="39"/>
      <c r="AF35" s="39"/>
      <c r="AG35" s="39"/>
      <c r="AH35" s="39"/>
      <c r="AI35" s="39"/>
      <c r="AJ35" s="39"/>
      <c r="AK35" s="230">
        <f>SUM(AK26:AK33)</f>
        <v>0</v>
      </c>
      <c r="AL35" s="231"/>
      <c r="AM35" s="231"/>
      <c r="AN35" s="231"/>
      <c r="AO35" s="232"/>
      <c r="AP35" s="37"/>
      <c r="AQ35" s="37"/>
      <c r="AR35" s="33"/>
      <c r="BE35" s="28"/>
    </row>
    <row r="36" spans="1:57" s="2" customFormat="1" ht="6.95" customHeight="1">
      <c r="A36" s="28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  <c r="BE36" s="28"/>
    </row>
    <row r="37" spans="1:57" s="2" customFormat="1" ht="14.45" customHeight="1">
      <c r="A37" s="28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3"/>
      <c r="BE37" s="28"/>
    </row>
    <row r="38" spans="1:57" s="1" customFormat="1" ht="14.45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4"/>
    </row>
    <row r="39" spans="1:57" s="1" customFormat="1" ht="14.45" customHeight="1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4"/>
    </row>
    <row r="40" spans="1:57" s="1" customFormat="1" ht="14.45" customHeight="1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4"/>
    </row>
    <row r="41" spans="1:57" s="1" customFormat="1" ht="14.45" customHeight="1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4"/>
    </row>
    <row r="42" spans="1:57" s="1" customFormat="1" ht="14.45" customHeight="1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4"/>
    </row>
    <row r="43" spans="1:57" s="1" customFormat="1" ht="14.45" customHeight="1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4"/>
    </row>
    <row r="44" spans="1:57" s="1" customFormat="1" ht="14.45" customHeight="1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4"/>
    </row>
    <row r="45" spans="1:57" s="1" customFormat="1" ht="14.45" customHeight="1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4"/>
    </row>
    <row r="46" spans="1:57" s="1" customFormat="1" ht="14.45" customHeight="1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4"/>
    </row>
    <row r="47" spans="1:57" s="1" customFormat="1" ht="14.45" customHeight="1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4"/>
    </row>
    <row r="48" spans="1:57" s="1" customFormat="1" ht="14.45" customHeight="1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4"/>
    </row>
    <row r="49" spans="1:57" s="2" customFormat="1" ht="14.45" customHeight="1">
      <c r="B49" s="41"/>
      <c r="C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P49" s="42"/>
      <c r="AQ49" s="42"/>
      <c r="AR49" s="45"/>
    </row>
    <row r="50" spans="1:57" ht="11.25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4"/>
    </row>
    <row r="51" spans="1:57" ht="11.25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4"/>
    </row>
    <row r="52" spans="1:57" ht="11.25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4"/>
    </row>
    <row r="53" spans="1:57" ht="11.25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4"/>
    </row>
    <row r="54" spans="1:57" ht="11.25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4"/>
    </row>
    <row r="55" spans="1:57" ht="11.25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4"/>
    </row>
    <row r="56" spans="1:57" ht="11.25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4"/>
    </row>
    <row r="57" spans="1:57" ht="11.25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4"/>
    </row>
    <row r="58" spans="1:57" ht="11.25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4"/>
    </row>
    <row r="59" spans="1:57" ht="11.25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4"/>
    </row>
    <row r="60" spans="1:57" s="2" customFormat="1">
      <c r="A60" s="28"/>
      <c r="B60" s="29"/>
      <c r="C60" s="30"/>
      <c r="D60" s="46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6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6" t="s">
        <v>48</v>
      </c>
      <c r="AI60" s="32"/>
      <c r="AJ60" s="32"/>
      <c r="AK60" s="32"/>
      <c r="AL60" s="32"/>
      <c r="AM60" s="46" t="s">
        <v>49</v>
      </c>
      <c r="AN60" s="32"/>
      <c r="AO60" s="32"/>
      <c r="AP60" s="30"/>
      <c r="AQ60" s="30"/>
      <c r="AR60" s="33"/>
      <c r="BE60" s="28"/>
    </row>
    <row r="61" spans="1:57" ht="11.25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4"/>
    </row>
    <row r="62" spans="1:57" ht="11.25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4"/>
    </row>
    <row r="63" spans="1:57" ht="11.25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4"/>
    </row>
    <row r="64" spans="1:57" s="2" customFormat="1">
      <c r="A64" s="28"/>
      <c r="B64" s="29"/>
      <c r="C64" s="30"/>
      <c r="D64" s="43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3" t="s">
        <v>51</v>
      </c>
      <c r="AI64" s="47"/>
      <c r="AJ64" s="47"/>
      <c r="AK64" s="47"/>
      <c r="AL64" s="47"/>
      <c r="AM64" s="47"/>
      <c r="AN64" s="47"/>
      <c r="AO64" s="47"/>
      <c r="AP64" s="30"/>
      <c r="AQ64" s="30"/>
      <c r="AR64" s="33"/>
      <c r="BE64" s="28"/>
    </row>
    <row r="65" spans="1:57" ht="11.25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4"/>
    </row>
    <row r="66" spans="1:57" ht="11.25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4"/>
    </row>
    <row r="67" spans="1:57" ht="11.25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4"/>
    </row>
    <row r="68" spans="1:57" ht="11.25"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4"/>
    </row>
    <row r="69" spans="1:57" ht="11.25"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4"/>
    </row>
    <row r="70" spans="1:57" ht="11.25"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4"/>
    </row>
    <row r="71" spans="1:57" ht="11.25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4"/>
    </row>
    <row r="72" spans="1:57" ht="11.25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4"/>
    </row>
    <row r="73" spans="1:57" ht="11.25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4"/>
    </row>
    <row r="74" spans="1:57" ht="11.25"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4"/>
    </row>
    <row r="75" spans="1:57" s="2" customFormat="1">
      <c r="A75" s="28"/>
      <c r="B75" s="29"/>
      <c r="C75" s="30"/>
      <c r="D75" s="46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6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6" t="s">
        <v>48</v>
      </c>
      <c r="AI75" s="32"/>
      <c r="AJ75" s="32"/>
      <c r="AK75" s="32"/>
      <c r="AL75" s="32"/>
      <c r="AM75" s="46" t="s">
        <v>49</v>
      </c>
      <c r="AN75" s="32"/>
      <c r="AO75" s="32"/>
      <c r="AP75" s="30"/>
      <c r="AQ75" s="30"/>
      <c r="AR75" s="33"/>
      <c r="BE75" s="28"/>
    </row>
    <row r="76" spans="1:57" s="2" customFormat="1" ht="11.25">
      <c r="A76" s="28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3"/>
      <c r="BE76" s="28"/>
    </row>
    <row r="77" spans="1:57" s="2" customFormat="1" ht="6.95" customHeight="1">
      <c r="A77" s="28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3"/>
      <c r="BE77" s="28"/>
    </row>
    <row r="81" spans="1:91" s="2" customFormat="1" ht="6.95" customHeight="1">
      <c r="A81" s="28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3"/>
      <c r="BE81" s="28"/>
    </row>
    <row r="82" spans="1:91" s="2" customFormat="1" ht="24.95" customHeight="1">
      <c r="A82" s="28"/>
      <c r="B82" s="29"/>
      <c r="C82" s="17" t="s">
        <v>52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3"/>
      <c r="BE82" s="28"/>
    </row>
    <row r="83" spans="1:9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3"/>
      <c r="BE83" s="28"/>
    </row>
    <row r="84" spans="1:91" s="4" customFormat="1" ht="12" customHeight="1">
      <c r="B84" s="52"/>
      <c r="C84" s="23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64021XXX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5" customFormat="1" ht="36.950000000000003" customHeight="1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190" t="str">
        <f>K6</f>
        <v>Údržba, opravy a odstraňování závad u ST PCE 2022-2023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57"/>
      <c r="AQ85" s="57"/>
      <c r="AR85" s="58"/>
    </row>
    <row r="86" spans="1:91" s="2" customFormat="1" ht="6.95" customHeight="1">
      <c r="A86" s="28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3"/>
      <c r="BE86" s="28"/>
    </row>
    <row r="87" spans="1:91" s="2" customFormat="1" ht="12" customHeight="1">
      <c r="A87" s="28"/>
      <c r="B87" s="29"/>
      <c r="C87" s="23" t="s">
        <v>20</v>
      </c>
      <c r="D87" s="30"/>
      <c r="E87" s="30"/>
      <c r="F87" s="30"/>
      <c r="G87" s="30"/>
      <c r="H87" s="30"/>
      <c r="I87" s="30"/>
      <c r="J87" s="30"/>
      <c r="K87" s="30"/>
      <c r="L87" s="59" t="str">
        <f>IF(K8="","",K8)</f>
        <v xml:space="preserve"> 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3" t="s">
        <v>22</v>
      </c>
      <c r="AJ87" s="30"/>
      <c r="AK87" s="30"/>
      <c r="AL87" s="30"/>
      <c r="AM87" s="192" t="str">
        <f>IF(AN8= "","",AN8)</f>
        <v>14. 10. 2021</v>
      </c>
      <c r="AN87" s="192"/>
      <c r="AO87" s="30"/>
      <c r="AP87" s="30"/>
      <c r="AQ87" s="30"/>
      <c r="AR87" s="33"/>
      <c r="BE87" s="28"/>
    </row>
    <row r="88" spans="1:91" s="2" customFormat="1" ht="6.95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3"/>
      <c r="BE88" s="28"/>
    </row>
    <row r="89" spans="1:91" s="2" customFormat="1" ht="15.2" customHeight="1">
      <c r="A89" s="28"/>
      <c r="B89" s="29"/>
      <c r="C89" s="23" t="s">
        <v>24</v>
      </c>
      <c r="D89" s="30"/>
      <c r="E89" s="30"/>
      <c r="F89" s="30"/>
      <c r="G89" s="30"/>
      <c r="H89" s="30"/>
      <c r="I89" s="30"/>
      <c r="J89" s="30"/>
      <c r="K89" s="30"/>
      <c r="L89" s="53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3" t="s">
        <v>29</v>
      </c>
      <c r="AJ89" s="30"/>
      <c r="AK89" s="30"/>
      <c r="AL89" s="30"/>
      <c r="AM89" s="199" t="str">
        <f>IF(E17="","",E17)</f>
        <v xml:space="preserve"> </v>
      </c>
      <c r="AN89" s="200"/>
      <c r="AO89" s="200"/>
      <c r="AP89" s="200"/>
      <c r="AQ89" s="30"/>
      <c r="AR89" s="33"/>
      <c r="AS89" s="193" t="s">
        <v>53</v>
      </c>
      <c r="AT89" s="194"/>
      <c r="AU89" s="61"/>
      <c r="AV89" s="61"/>
      <c r="AW89" s="61"/>
      <c r="AX89" s="61"/>
      <c r="AY89" s="61"/>
      <c r="AZ89" s="61"/>
      <c r="BA89" s="61"/>
      <c r="BB89" s="61"/>
      <c r="BC89" s="61"/>
      <c r="BD89" s="62"/>
      <c r="BE89" s="28"/>
    </row>
    <row r="90" spans="1:91" s="2" customFormat="1" ht="15.2" customHeight="1">
      <c r="A90" s="28"/>
      <c r="B90" s="29"/>
      <c r="C90" s="23" t="s">
        <v>27</v>
      </c>
      <c r="D90" s="30"/>
      <c r="E90" s="30"/>
      <c r="F90" s="30"/>
      <c r="G90" s="30"/>
      <c r="H90" s="30"/>
      <c r="I90" s="30"/>
      <c r="J90" s="30"/>
      <c r="K90" s="30"/>
      <c r="L90" s="53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3" t="s">
        <v>31</v>
      </c>
      <c r="AJ90" s="30"/>
      <c r="AK90" s="30"/>
      <c r="AL90" s="30"/>
      <c r="AM90" s="199" t="str">
        <f>IF(E20="","",E20)</f>
        <v xml:space="preserve"> </v>
      </c>
      <c r="AN90" s="200"/>
      <c r="AO90" s="200"/>
      <c r="AP90" s="200"/>
      <c r="AQ90" s="30"/>
      <c r="AR90" s="33"/>
      <c r="AS90" s="195"/>
      <c r="AT90" s="196"/>
      <c r="AU90" s="63"/>
      <c r="AV90" s="63"/>
      <c r="AW90" s="63"/>
      <c r="AX90" s="63"/>
      <c r="AY90" s="63"/>
      <c r="AZ90" s="63"/>
      <c r="BA90" s="63"/>
      <c r="BB90" s="63"/>
      <c r="BC90" s="63"/>
      <c r="BD90" s="64"/>
      <c r="BE90" s="28"/>
    </row>
    <row r="91" spans="1:91" s="2" customFormat="1" ht="10.9" customHeight="1">
      <c r="A91" s="28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3"/>
      <c r="AS91" s="197"/>
      <c r="AT91" s="198"/>
      <c r="AU91" s="65"/>
      <c r="AV91" s="65"/>
      <c r="AW91" s="65"/>
      <c r="AX91" s="65"/>
      <c r="AY91" s="65"/>
      <c r="AZ91" s="65"/>
      <c r="BA91" s="65"/>
      <c r="BB91" s="65"/>
      <c r="BC91" s="65"/>
      <c r="BD91" s="66"/>
      <c r="BE91" s="28"/>
    </row>
    <row r="92" spans="1:91" s="2" customFormat="1" ht="29.25" customHeight="1">
      <c r="A92" s="28"/>
      <c r="B92" s="29"/>
      <c r="C92" s="201" t="s">
        <v>54</v>
      </c>
      <c r="D92" s="202"/>
      <c r="E92" s="202"/>
      <c r="F92" s="202"/>
      <c r="G92" s="202"/>
      <c r="H92" s="67"/>
      <c r="I92" s="204" t="s">
        <v>55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3" t="s">
        <v>56</v>
      </c>
      <c r="AH92" s="202"/>
      <c r="AI92" s="202"/>
      <c r="AJ92" s="202"/>
      <c r="AK92" s="202"/>
      <c r="AL92" s="202"/>
      <c r="AM92" s="202"/>
      <c r="AN92" s="204" t="s">
        <v>57</v>
      </c>
      <c r="AO92" s="202"/>
      <c r="AP92" s="205"/>
      <c r="AQ92" s="68" t="s">
        <v>58</v>
      </c>
      <c r="AR92" s="33"/>
      <c r="AS92" s="69" t="s">
        <v>59</v>
      </c>
      <c r="AT92" s="70" t="s">
        <v>60</v>
      </c>
      <c r="AU92" s="70" t="s">
        <v>61</v>
      </c>
      <c r="AV92" s="70" t="s">
        <v>62</v>
      </c>
      <c r="AW92" s="70" t="s">
        <v>63</v>
      </c>
      <c r="AX92" s="70" t="s">
        <v>64</v>
      </c>
      <c r="AY92" s="70" t="s">
        <v>65</v>
      </c>
      <c r="AZ92" s="70" t="s">
        <v>66</v>
      </c>
      <c r="BA92" s="70" t="s">
        <v>67</v>
      </c>
      <c r="BB92" s="70" t="s">
        <v>68</v>
      </c>
      <c r="BC92" s="70" t="s">
        <v>69</v>
      </c>
      <c r="BD92" s="71" t="s">
        <v>70</v>
      </c>
      <c r="BE92" s="28"/>
    </row>
    <row r="93" spans="1:91" s="2" customFormat="1" ht="10.9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3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  <c r="BE93" s="28"/>
    </row>
    <row r="94" spans="1:91" s="6" customFormat="1" ht="32.450000000000003" customHeight="1">
      <c r="B94" s="75"/>
      <c r="C94" s="76" t="s">
        <v>71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213">
        <f>ROUND(AG95+AG98+AG99,2)</f>
        <v>0</v>
      </c>
      <c r="AH94" s="213"/>
      <c r="AI94" s="213"/>
      <c r="AJ94" s="213"/>
      <c r="AK94" s="213"/>
      <c r="AL94" s="213"/>
      <c r="AM94" s="213"/>
      <c r="AN94" s="214">
        <f t="shared" ref="AN94:AN99" si="0">SUM(AG94,AT94)</f>
        <v>0</v>
      </c>
      <c r="AO94" s="214"/>
      <c r="AP94" s="214"/>
      <c r="AQ94" s="79" t="s">
        <v>1</v>
      </c>
      <c r="AR94" s="80"/>
      <c r="AS94" s="81">
        <f>ROUND(AS95+AS98+AS99,2)</f>
        <v>0</v>
      </c>
      <c r="AT94" s="82">
        <f t="shared" ref="AT94:AT99" si="1">ROUND(SUM(AV94:AW94),2)</f>
        <v>0</v>
      </c>
      <c r="AU94" s="83">
        <f>ROUND(AU95+AU98+AU99,5)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ROUND(AZ95+AZ98+AZ99,2)</f>
        <v>0</v>
      </c>
      <c r="BA94" s="82">
        <f>ROUND(BA95+BA98+BA99,2)</f>
        <v>0</v>
      </c>
      <c r="BB94" s="82">
        <f>ROUND(BB95+BB98+BB99,2)</f>
        <v>0</v>
      </c>
      <c r="BC94" s="82">
        <f>ROUND(BC95+BC98+BC99,2)</f>
        <v>0</v>
      </c>
      <c r="BD94" s="84">
        <f>ROUND(BD95+BD98+BD99,2)</f>
        <v>0</v>
      </c>
      <c r="BS94" s="85" t="s">
        <v>72</v>
      </c>
      <c r="BT94" s="85" t="s">
        <v>73</v>
      </c>
      <c r="BU94" s="86" t="s">
        <v>74</v>
      </c>
      <c r="BV94" s="85" t="s">
        <v>75</v>
      </c>
      <c r="BW94" s="85" t="s">
        <v>5</v>
      </c>
      <c r="BX94" s="85" t="s">
        <v>76</v>
      </c>
      <c r="CL94" s="85" t="s">
        <v>1</v>
      </c>
    </row>
    <row r="95" spans="1:91" s="7" customFormat="1" ht="16.5" customHeight="1">
      <c r="B95" s="87"/>
      <c r="C95" s="88"/>
      <c r="D95" s="209" t="s">
        <v>77</v>
      </c>
      <c r="E95" s="209"/>
      <c r="F95" s="209"/>
      <c r="G95" s="209"/>
      <c r="H95" s="209"/>
      <c r="I95" s="89"/>
      <c r="J95" s="209" t="s">
        <v>78</v>
      </c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6">
        <f>ROUND(SUM(AG96:AG97),2)</f>
        <v>0</v>
      </c>
      <c r="AH95" s="207"/>
      <c r="AI95" s="207"/>
      <c r="AJ95" s="207"/>
      <c r="AK95" s="207"/>
      <c r="AL95" s="207"/>
      <c r="AM95" s="207"/>
      <c r="AN95" s="208">
        <f t="shared" si="0"/>
        <v>0</v>
      </c>
      <c r="AO95" s="207"/>
      <c r="AP95" s="207"/>
      <c r="AQ95" s="90" t="s">
        <v>79</v>
      </c>
      <c r="AR95" s="91"/>
      <c r="AS95" s="92">
        <f>ROUND(SUM(AS96:AS97),2)</f>
        <v>0</v>
      </c>
      <c r="AT95" s="93">
        <f t="shared" si="1"/>
        <v>0</v>
      </c>
      <c r="AU95" s="94">
        <f>ROUND(SUM(AU96:AU97),5)</f>
        <v>0</v>
      </c>
      <c r="AV95" s="93">
        <f>ROUND(AZ95*L29,2)</f>
        <v>0</v>
      </c>
      <c r="AW95" s="93">
        <f>ROUND(BA95*L30,2)</f>
        <v>0</v>
      </c>
      <c r="AX95" s="93">
        <f>ROUND(BB95*L29,2)</f>
        <v>0</v>
      </c>
      <c r="AY95" s="93">
        <f>ROUND(BC95*L30,2)</f>
        <v>0</v>
      </c>
      <c r="AZ95" s="93">
        <f>ROUND(SUM(AZ96:AZ97),2)</f>
        <v>0</v>
      </c>
      <c r="BA95" s="93">
        <f>ROUND(SUM(BA96:BA97),2)</f>
        <v>0</v>
      </c>
      <c r="BB95" s="93">
        <f>ROUND(SUM(BB96:BB97),2)</f>
        <v>0</v>
      </c>
      <c r="BC95" s="93">
        <f>ROUND(SUM(BC96:BC97),2)</f>
        <v>0</v>
      </c>
      <c r="BD95" s="95">
        <f>ROUND(SUM(BD96:BD97),2)</f>
        <v>0</v>
      </c>
      <c r="BS95" s="96" t="s">
        <v>72</v>
      </c>
      <c r="BT95" s="96" t="s">
        <v>80</v>
      </c>
      <c r="BU95" s="96" t="s">
        <v>74</v>
      </c>
      <c r="BV95" s="96" t="s">
        <v>75</v>
      </c>
      <c r="BW95" s="96" t="s">
        <v>81</v>
      </c>
      <c r="BX95" s="96" t="s">
        <v>5</v>
      </c>
      <c r="CL95" s="96" t="s">
        <v>1</v>
      </c>
      <c r="CM95" s="96" t="s">
        <v>82</v>
      </c>
    </row>
    <row r="96" spans="1:91" s="4" customFormat="1" ht="16.5" customHeight="1">
      <c r="A96" s="97" t="s">
        <v>83</v>
      </c>
      <c r="B96" s="52"/>
      <c r="C96" s="98"/>
      <c r="D96" s="98"/>
      <c r="E96" s="212" t="s">
        <v>84</v>
      </c>
      <c r="F96" s="212"/>
      <c r="G96" s="212"/>
      <c r="H96" s="212"/>
      <c r="I96" s="212"/>
      <c r="J96" s="98"/>
      <c r="K96" s="212" t="s">
        <v>85</v>
      </c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0">
        <f>'PS 01.1 - Položky soustav...'!J32</f>
        <v>0</v>
      </c>
      <c r="AH96" s="211"/>
      <c r="AI96" s="211"/>
      <c r="AJ96" s="211"/>
      <c r="AK96" s="211"/>
      <c r="AL96" s="211"/>
      <c r="AM96" s="211"/>
      <c r="AN96" s="210">
        <f t="shared" si="0"/>
        <v>0</v>
      </c>
      <c r="AO96" s="211"/>
      <c r="AP96" s="211"/>
      <c r="AQ96" s="99" t="s">
        <v>86</v>
      </c>
      <c r="AR96" s="54"/>
      <c r="AS96" s="100">
        <v>0</v>
      </c>
      <c r="AT96" s="101">
        <f t="shared" si="1"/>
        <v>0</v>
      </c>
      <c r="AU96" s="102">
        <f>'PS 01.1 - Položky soustav...'!P120</f>
        <v>0</v>
      </c>
      <c r="AV96" s="101">
        <f>'PS 01.1 - Položky soustav...'!J35</f>
        <v>0</v>
      </c>
      <c r="AW96" s="101">
        <f>'PS 01.1 - Položky soustav...'!J36</f>
        <v>0</v>
      </c>
      <c r="AX96" s="101">
        <f>'PS 01.1 - Položky soustav...'!J37</f>
        <v>0</v>
      </c>
      <c r="AY96" s="101">
        <f>'PS 01.1 - Položky soustav...'!J38</f>
        <v>0</v>
      </c>
      <c r="AZ96" s="101">
        <f>'PS 01.1 - Položky soustav...'!F35</f>
        <v>0</v>
      </c>
      <c r="BA96" s="101">
        <f>'PS 01.1 - Položky soustav...'!F36</f>
        <v>0</v>
      </c>
      <c r="BB96" s="101">
        <f>'PS 01.1 - Položky soustav...'!F37</f>
        <v>0</v>
      </c>
      <c r="BC96" s="101">
        <f>'PS 01.1 - Položky soustav...'!F38</f>
        <v>0</v>
      </c>
      <c r="BD96" s="103">
        <f>'PS 01.1 - Položky soustav...'!F39</f>
        <v>0</v>
      </c>
      <c r="BT96" s="104" t="s">
        <v>82</v>
      </c>
      <c r="BV96" s="104" t="s">
        <v>75</v>
      </c>
      <c r="BW96" s="104" t="s">
        <v>87</v>
      </c>
      <c r="BX96" s="104" t="s">
        <v>81</v>
      </c>
      <c r="CL96" s="104" t="s">
        <v>1</v>
      </c>
    </row>
    <row r="97" spans="1:91" s="4" customFormat="1" ht="16.5" customHeight="1">
      <c r="A97" s="97" t="s">
        <v>83</v>
      </c>
      <c r="B97" s="52"/>
      <c r="C97" s="98"/>
      <c r="D97" s="98"/>
      <c r="E97" s="212" t="s">
        <v>88</v>
      </c>
      <c r="F97" s="212"/>
      <c r="G97" s="212"/>
      <c r="H97" s="212"/>
      <c r="I97" s="212"/>
      <c r="J97" s="98"/>
      <c r="K97" s="212" t="s">
        <v>89</v>
      </c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0">
        <f>'PS 01.2 - Položky soustav...'!J32</f>
        <v>0</v>
      </c>
      <c r="AH97" s="211"/>
      <c r="AI97" s="211"/>
      <c r="AJ97" s="211"/>
      <c r="AK97" s="211"/>
      <c r="AL97" s="211"/>
      <c r="AM97" s="211"/>
      <c r="AN97" s="210">
        <f t="shared" si="0"/>
        <v>0</v>
      </c>
      <c r="AO97" s="211"/>
      <c r="AP97" s="211"/>
      <c r="AQ97" s="99" t="s">
        <v>86</v>
      </c>
      <c r="AR97" s="54"/>
      <c r="AS97" s="100">
        <v>0</v>
      </c>
      <c r="AT97" s="101">
        <f t="shared" si="1"/>
        <v>0</v>
      </c>
      <c r="AU97" s="102">
        <f>'PS 01.2 - Položky soustav...'!P120</f>
        <v>0</v>
      </c>
      <c r="AV97" s="101">
        <f>'PS 01.2 - Položky soustav...'!J35</f>
        <v>0</v>
      </c>
      <c r="AW97" s="101">
        <f>'PS 01.2 - Položky soustav...'!J36</f>
        <v>0</v>
      </c>
      <c r="AX97" s="101">
        <f>'PS 01.2 - Položky soustav...'!J37</f>
        <v>0</v>
      </c>
      <c r="AY97" s="101">
        <f>'PS 01.2 - Položky soustav...'!J38</f>
        <v>0</v>
      </c>
      <c r="AZ97" s="101">
        <f>'PS 01.2 - Položky soustav...'!F35</f>
        <v>0</v>
      </c>
      <c r="BA97" s="101">
        <f>'PS 01.2 - Položky soustav...'!F36</f>
        <v>0</v>
      </c>
      <c r="BB97" s="101">
        <f>'PS 01.2 - Položky soustav...'!F37</f>
        <v>0</v>
      </c>
      <c r="BC97" s="101">
        <f>'PS 01.2 - Položky soustav...'!F38</f>
        <v>0</v>
      </c>
      <c r="BD97" s="103">
        <f>'PS 01.2 - Položky soustav...'!F39</f>
        <v>0</v>
      </c>
      <c r="BT97" s="104" t="s">
        <v>82</v>
      </c>
      <c r="BV97" s="104" t="s">
        <v>75</v>
      </c>
      <c r="BW97" s="104" t="s">
        <v>90</v>
      </c>
      <c r="BX97" s="104" t="s">
        <v>81</v>
      </c>
      <c r="CL97" s="104" t="s">
        <v>1</v>
      </c>
    </row>
    <row r="98" spans="1:91" s="7" customFormat="1" ht="16.5" customHeight="1">
      <c r="A98" s="97" t="s">
        <v>83</v>
      </c>
      <c r="B98" s="87"/>
      <c r="C98" s="88"/>
      <c r="D98" s="209" t="s">
        <v>91</v>
      </c>
      <c r="E98" s="209"/>
      <c r="F98" s="209"/>
      <c r="G98" s="209"/>
      <c r="H98" s="209"/>
      <c r="I98" s="89"/>
      <c r="J98" s="209" t="s">
        <v>92</v>
      </c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8">
        <f>'SO 02 - Zimní údržba'!J30</f>
        <v>0</v>
      </c>
      <c r="AH98" s="207"/>
      <c r="AI98" s="207"/>
      <c r="AJ98" s="207"/>
      <c r="AK98" s="207"/>
      <c r="AL98" s="207"/>
      <c r="AM98" s="207"/>
      <c r="AN98" s="208">
        <f t="shared" si="0"/>
        <v>0</v>
      </c>
      <c r="AO98" s="207"/>
      <c r="AP98" s="207"/>
      <c r="AQ98" s="90" t="s">
        <v>93</v>
      </c>
      <c r="AR98" s="91"/>
      <c r="AS98" s="92">
        <v>0</v>
      </c>
      <c r="AT98" s="93">
        <f t="shared" si="1"/>
        <v>0</v>
      </c>
      <c r="AU98" s="94">
        <f>'SO 02 - Zimní údržba'!P116</f>
        <v>0</v>
      </c>
      <c r="AV98" s="93">
        <f>'SO 02 - Zimní údržba'!J33</f>
        <v>0</v>
      </c>
      <c r="AW98" s="93">
        <f>'SO 02 - Zimní údržba'!J34</f>
        <v>0</v>
      </c>
      <c r="AX98" s="93">
        <f>'SO 02 - Zimní údržba'!J35</f>
        <v>0</v>
      </c>
      <c r="AY98" s="93">
        <f>'SO 02 - Zimní údržba'!J36</f>
        <v>0</v>
      </c>
      <c r="AZ98" s="93">
        <f>'SO 02 - Zimní údržba'!F33</f>
        <v>0</v>
      </c>
      <c r="BA98" s="93">
        <f>'SO 02 - Zimní údržba'!F34</f>
        <v>0</v>
      </c>
      <c r="BB98" s="93">
        <f>'SO 02 - Zimní údržba'!F35</f>
        <v>0</v>
      </c>
      <c r="BC98" s="93">
        <f>'SO 02 - Zimní údržba'!F36</f>
        <v>0</v>
      </c>
      <c r="BD98" s="95">
        <f>'SO 02 - Zimní údržba'!F37</f>
        <v>0</v>
      </c>
      <c r="BT98" s="96" t="s">
        <v>80</v>
      </c>
      <c r="BV98" s="96" t="s">
        <v>75</v>
      </c>
      <c r="BW98" s="96" t="s">
        <v>94</v>
      </c>
      <c r="BX98" s="96" t="s">
        <v>5</v>
      </c>
      <c r="CL98" s="96" t="s">
        <v>1</v>
      </c>
      <c r="CM98" s="96" t="s">
        <v>82</v>
      </c>
    </row>
    <row r="99" spans="1:91" s="7" customFormat="1" ht="16.5" customHeight="1">
      <c r="A99" s="97" t="s">
        <v>83</v>
      </c>
      <c r="B99" s="87"/>
      <c r="C99" s="88"/>
      <c r="D99" s="209" t="s">
        <v>95</v>
      </c>
      <c r="E99" s="209"/>
      <c r="F99" s="209"/>
      <c r="G99" s="209"/>
      <c r="H99" s="209"/>
      <c r="I99" s="89"/>
      <c r="J99" s="209" t="s">
        <v>96</v>
      </c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8">
        <f>'VON - Vedlejší a ostatní ...'!J30</f>
        <v>0</v>
      </c>
      <c r="AH99" s="207"/>
      <c r="AI99" s="207"/>
      <c r="AJ99" s="207"/>
      <c r="AK99" s="207"/>
      <c r="AL99" s="207"/>
      <c r="AM99" s="207"/>
      <c r="AN99" s="208">
        <f t="shared" si="0"/>
        <v>0</v>
      </c>
      <c r="AO99" s="207"/>
      <c r="AP99" s="207"/>
      <c r="AQ99" s="90" t="s">
        <v>93</v>
      </c>
      <c r="AR99" s="91"/>
      <c r="AS99" s="105">
        <v>0</v>
      </c>
      <c r="AT99" s="106">
        <f t="shared" si="1"/>
        <v>0</v>
      </c>
      <c r="AU99" s="107">
        <f>'VON - Vedlejší a ostatní ...'!P116</f>
        <v>0</v>
      </c>
      <c r="AV99" s="106">
        <f>'VON - Vedlejší a ostatní ...'!J33</f>
        <v>0</v>
      </c>
      <c r="AW99" s="106">
        <f>'VON - Vedlejší a ostatní ...'!J34</f>
        <v>0</v>
      </c>
      <c r="AX99" s="106">
        <f>'VON - Vedlejší a ostatní ...'!J35</f>
        <v>0</v>
      </c>
      <c r="AY99" s="106">
        <f>'VON - Vedlejší a ostatní ...'!J36</f>
        <v>0</v>
      </c>
      <c r="AZ99" s="106">
        <f>'VON - Vedlejší a ostatní ...'!F33</f>
        <v>0</v>
      </c>
      <c r="BA99" s="106">
        <f>'VON - Vedlejší a ostatní ...'!F34</f>
        <v>0</v>
      </c>
      <c r="BB99" s="106">
        <f>'VON - Vedlejší a ostatní ...'!F35</f>
        <v>0</v>
      </c>
      <c r="BC99" s="106">
        <f>'VON - Vedlejší a ostatní ...'!F36</f>
        <v>0</v>
      </c>
      <c r="BD99" s="108">
        <f>'VON - Vedlejší a ostatní ...'!F37</f>
        <v>0</v>
      </c>
      <c r="BT99" s="96" t="s">
        <v>80</v>
      </c>
      <c r="BV99" s="96" t="s">
        <v>75</v>
      </c>
      <c r="BW99" s="96" t="s">
        <v>97</v>
      </c>
      <c r="BX99" s="96" t="s">
        <v>5</v>
      </c>
      <c r="CL99" s="96" t="s">
        <v>1</v>
      </c>
      <c r="CM99" s="96" t="s">
        <v>82</v>
      </c>
    </row>
    <row r="100" spans="1:91" s="2" customFormat="1" ht="30" customHeight="1">
      <c r="A100" s="28"/>
      <c r="B100" s="29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3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</row>
    <row r="101" spans="1:91" s="2" customFormat="1" ht="6.95" customHeight="1">
      <c r="A101" s="28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33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</row>
  </sheetData>
  <sheetProtection algorithmName="SHA-512" hashValue="Pcg4BsfKFLUWc7P1v2KqKzbLAFETvXi+xVNCqLsq1regkxziM/z3Os/3lnPoJtmJL/m93iEP6k8UNx+Ee+Wv+A==" saltValue="coKcOKjjvafyLsGPiJoPL6NwA4qP9hgM6ULeQN2v1vJG0joGGrtFykth+63uZMRDR6Fy3m02koCn2Hy17nLaRg==" spinCount="100000" sheet="1" objects="1" scenarios="1" formatColumns="0" formatRows="0"/>
  <mergeCells count="58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98:AM98"/>
    <mergeCell ref="AN98:AP98"/>
    <mergeCell ref="D98:H98"/>
    <mergeCell ref="J98:AF98"/>
    <mergeCell ref="AN99:AP99"/>
    <mergeCell ref="AG99:AM99"/>
    <mergeCell ref="D99:H99"/>
    <mergeCell ref="J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G94:AM94"/>
    <mergeCell ref="AN94:AP94"/>
    <mergeCell ref="L85:AO85"/>
    <mergeCell ref="AM87:AN87"/>
    <mergeCell ref="AS89:AT91"/>
    <mergeCell ref="AM89:AP89"/>
    <mergeCell ref="AM90:AP90"/>
  </mergeCells>
  <hyperlinks>
    <hyperlink ref="A96" location="'PS 01.1 - Položky soustav...'!C2" display="/" xr:uid="{00000000-0004-0000-0000-000000000000}"/>
    <hyperlink ref="A97" location="'PS 01.2 - Položky soustav...'!C2" display="/" xr:uid="{00000000-0004-0000-0000-000001000000}"/>
    <hyperlink ref="A98" location="'SO 02 - Zimní údržba'!C2" display="/" xr:uid="{00000000-0004-0000-0000-000002000000}"/>
    <hyperlink ref="A99" location="'VON - Vedlejší a ostatní 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465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1" t="s">
        <v>87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4"/>
      <c r="AT3" s="11" t="s">
        <v>82</v>
      </c>
    </row>
    <row r="4" spans="1:46" s="1" customFormat="1" ht="24.95" customHeight="1">
      <c r="B4" s="14"/>
      <c r="D4" s="111" t="s">
        <v>98</v>
      </c>
      <c r="L4" s="14"/>
      <c r="M4" s="112" t="s">
        <v>10</v>
      </c>
      <c r="AT4" s="11" t="s">
        <v>4</v>
      </c>
    </row>
    <row r="5" spans="1:46" s="1" customFormat="1" ht="6.95" customHeight="1">
      <c r="B5" s="14"/>
      <c r="L5" s="14"/>
    </row>
    <row r="6" spans="1:46" s="1" customFormat="1" ht="12" customHeight="1">
      <c r="B6" s="14"/>
      <c r="D6" s="113" t="s">
        <v>16</v>
      </c>
      <c r="L6" s="14"/>
    </row>
    <row r="7" spans="1:46" s="1" customFormat="1" ht="16.5" customHeight="1">
      <c r="B7" s="14"/>
      <c r="E7" s="235" t="str">
        <f>'Rekapitulace stavby'!K6</f>
        <v>Údržba, opravy a odstraňování závad u ST PCE 2022-2023</v>
      </c>
      <c r="F7" s="236"/>
      <c r="G7" s="236"/>
      <c r="H7" s="236"/>
      <c r="L7" s="14"/>
    </row>
    <row r="8" spans="1:46" s="1" customFormat="1" ht="12" customHeight="1">
      <c r="B8" s="14"/>
      <c r="D8" s="113" t="s">
        <v>99</v>
      </c>
      <c r="L8" s="14"/>
    </row>
    <row r="9" spans="1:46" s="2" customFormat="1" ht="16.5" customHeight="1">
      <c r="A9" s="28"/>
      <c r="B9" s="33"/>
      <c r="C9" s="28"/>
      <c r="D9" s="28"/>
      <c r="E9" s="235" t="s">
        <v>100</v>
      </c>
      <c r="F9" s="237"/>
      <c r="G9" s="237"/>
      <c r="H9" s="237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33"/>
      <c r="C10" s="28"/>
      <c r="D10" s="113" t="s">
        <v>101</v>
      </c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6.5" customHeight="1">
      <c r="A11" s="28"/>
      <c r="B11" s="33"/>
      <c r="C11" s="28"/>
      <c r="D11" s="28"/>
      <c r="E11" s="238" t="s">
        <v>102</v>
      </c>
      <c r="F11" s="237"/>
      <c r="G11" s="237"/>
      <c r="H11" s="237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1.25">
      <c r="A12" s="28"/>
      <c r="B12" s="33"/>
      <c r="C12" s="28"/>
      <c r="D12" s="28"/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33"/>
      <c r="C13" s="28"/>
      <c r="D13" s="113" t="s">
        <v>18</v>
      </c>
      <c r="E13" s="28"/>
      <c r="F13" s="104" t="s">
        <v>1</v>
      </c>
      <c r="G13" s="28"/>
      <c r="H13" s="28"/>
      <c r="I13" s="113" t="s">
        <v>19</v>
      </c>
      <c r="J13" s="104" t="s">
        <v>1</v>
      </c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13" t="s">
        <v>20</v>
      </c>
      <c r="E14" s="28"/>
      <c r="F14" s="104" t="s">
        <v>21</v>
      </c>
      <c r="G14" s="28"/>
      <c r="H14" s="28"/>
      <c r="I14" s="113" t="s">
        <v>22</v>
      </c>
      <c r="J14" s="114" t="str">
        <f>'Rekapitulace stavby'!AN8</f>
        <v>14. 10. 2021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9" customHeight="1">
      <c r="A15" s="28"/>
      <c r="B15" s="33"/>
      <c r="C15" s="28"/>
      <c r="D15" s="28"/>
      <c r="E15" s="28"/>
      <c r="F15" s="28"/>
      <c r="G15" s="28"/>
      <c r="H15" s="28"/>
      <c r="I15" s="28"/>
      <c r="J15" s="28"/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24</v>
      </c>
      <c r="E16" s="28"/>
      <c r="F16" s="28"/>
      <c r="G16" s="28"/>
      <c r="H16" s="28"/>
      <c r="I16" s="113" t="s">
        <v>25</v>
      </c>
      <c r="J16" s="104" t="str">
        <f>IF('Rekapitulace stavby'!AN10="","",'Rekapitulace stavby'!AN10)</f>
        <v/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33"/>
      <c r="C17" s="28"/>
      <c r="D17" s="28"/>
      <c r="E17" s="104" t="str">
        <f>IF('Rekapitulace stavby'!E11="","",'Rekapitulace stavby'!E11)</f>
        <v xml:space="preserve"> </v>
      </c>
      <c r="F17" s="28"/>
      <c r="G17" s="28"/>
      <c r="H17" s="28"/>
      <c r="I17" s="113" t="s">
        <v>26</v>
      </c>
      <c r="J17" s="104" t="str">
        <f>IF('Rekapitulace stavby'!AN11="","",'Rekapitulace stavby'!AN11)</f>
        <v/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5" customHeight="1">
      <c r="A18" s="28"/>
      <c r="B18" s="33"/>
      <c r="C18" s="28"/>
      <c r="D18" s="28"/>
      <c r="E18" s="28"/>
      <c r="F18" s="28"/>
      <c r="G18" s="28"/>
      <c r="H18" s="28"/>
      <c r="I18" s="28"/>
      <c r="J18" s="28"/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33"/>
      <c r="C19" s="28"/>
      <c r="D19" s="113" t="s">
        <v>27</v>
      </c>
      <c r="E19" s="28"/>
      <c r="F19" s="28"/>
      <c r="G19" s="28"/>
      <c r="H19" s="28"/>
      <c r="I19" s="113" t="s">
        <v>25</v>
      </c>
      <c r="J19" s="24" t="str">
        <f>'Rekapitulace stavby'!AN13</f>
        <v>Vyplň údaj</v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33"/>
      <c r="C20" s="28"/>
      <c r="D20" s="28"/>
      <c r="E20" s="239" t="str">
        <f>'Rekapitulace stavby'!E14</f>
        <v>Vyplň údaj</v>
      </c>
      <c r="F20" s="240"/>
      <c r="G20" s="240"/>
      <c r="H20" s="240"/>
      <c r="I20" s="113" t="s">
        <v>26</v>
      </c>
      <c r="J20" s="24" t="str">
        <f>'Rekapitulace stavby'!AN14</f>
        <v>Vyplň údaj</v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5" customHeight="1">
      <c r="A21" s="28"/>
      <c r="B21" s="33"/>
      <c r="C21" s="28"/>
      <c r="D21" s="28"/>
      <c r="E21" s="28"/>
      <c r="F21" s="28"/>
      <c r="G21" s="28"/>
      <c r="H21" s="28"/>
      <c r="I21" s="28"/>
      <c r="J21" s="28"/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33"/>
      <c r="C22" s="28"/>
      <c r="D22" s="113" t="s">
        <v>29</v>
      </c>
      <c r="E22" s="28"/>
      <c r="F22" s="28"/>
      <c r="G22" s="28"/>
      <c r="H22" s="28"/>
      <c r="I22" s="113" t="s">
        <v>25</v>
      </c>
      <c r="J22" s="104" t="str">
        <f>IF('Rekapitulace stavby'!AN16="","",'Rekapitulace stavby'!AN16)</f>
        <v/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33"/>
      <c r="C23" s="28"/>
      <c r="D23" s="28"/>
      <c r="E23" s="104" t="str">
        <f>IF('Rekapitulace stavby'!E17="","",'Rekapitulace stavby'!E17)</f>
        <v xml:space="preserve"> </v>
      </c>
      <c r="F23" s="28"/>
      <c r="G23" s="28"/>
      <c r="H23" s="28"/>
      <c r="I23" s="113" t="s">
        <v>26</v>
      </c>
      <c r="J23" s="104" t="str">
        <f>IF('Rekapitulace stavby'!AN17="","",'Rekapitulace stavby'!AN17)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5" customHeight="1">
      <c r="A24" s="28"/>
      <c r="B24" s="33"/>
      <c r="C24" s="28"/>
      <c r="D24" s="28"/>
      <c r="E24" s="28"/>
      <c r="F24" s="28"/>
      <c r="G24" s="28"/>
      <c r="H24" s="28"/>
      <c r="I24" s="28"/>
      <c r="J24" s="28"/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33"/>
      <c r="C25" s="28"/>
      <c r="D25" s="113" t="s">
        <v>31</v>
      </c>
      <c r="E25" s="28"/>
      <c r="F25" s="28"/>
      <c r="G25" s="28"/>
      <c r="H25" s="28"/>
      <c r="I25" s="113" t="s">
        <v>25</v>
      </c>
      <c r="J25" s="104" t="str">
        <f>IF('Rekapitulace stavby'!AN19="","",'Rekapitulace stavby'!AN19)</f>
        <v/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33"/>
      <c r="C26" s="28"/>
      <c r="D26" s="28"/>
      <c r="E26" s="104" t="str">
        <f>IF('Rekapitulace stavby'!E20="","",'Rekapitulace stavby'!E20)</f>
        <v xml:space="preserve"> </v>
      </c>
      <c r="F26" s="28"/>
      <c r="G26" s="28"/>
      <c r="H26" s="28"/>
      <c r="I26" s="113" t="s">
        <v>26</v>
      </c>
      <c r="J26" s="104" t="str">
        <f>IF('Rekapitulace stavby'!AN20="","",'Rekapitulace stavby'!AN20)</f>
        <v/>
      </c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33"/>
      <c r="C27" s="28"/>
      <c r="D27" s="28"/>
      <c r="E27" s="28"/>
      <c r="F27" s="28"/>
      <c r="G27" s="28"/>
      <c r="H27" s="28"/>
      <c r="I27" s="28"/>
      <c r="J27" s="28"/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33"/>
      <c r="C28" s="28"/>
      <c r="D28" s="113" t="s">
        <v>32</v>
      </c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115"/>
      <c r="B29" s="116"/>
      <c r="C29" s="115"/>
      <c r="D29" s="115"/>
      <c r="E29" s="241" t="s">
        <v>1</v>
      </c>
      <c r="F29" s="241"/>
      <c r="G29" s="241"/>
      <c r="H29" s="241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28"/>
      <c r="B30" s="33"/>
      <c r="C30" s="28"/>
      <c r="D30" s="28"/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18"/>
      <c r="E31" s="118"/>
      <c r="F31" s="118"/>
      <c r="G31" s="118"/>
      <c r="H31" s="118"/>
      <c r="I31" s="118"/>
      <c r="J31" s="118"/>
      <c r="K31" s="11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33"/>
      <c r="C32" s="28"/>
      <c r="D32" s="119" t="s">
        <v>33</v>
      </c>
      <c r="E32" s="28"/>
      <c r="F32" s="28"/>
      <c r="G32" s="28"/>
      <c r="H32" s="28"/>
      <c r="I32" s="28"/>
      <c r="J32" s="120">
        <f>ROUND(J120, 2)</f>
        <v>0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28"/>
      <c r="F34" s="121" t="s">
        <v>35</v>
      </c>
      <c r="G34" s="28"/>
      <c r="H34" s="28"/>
      <c r="I34" s="121" t="s">
        <v>34</v>
      </c>
      <c r="J34" s="121" t="s">
        <v>36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33"/>
      <c r="C35" s="28"/>
      <c r="D35" s="122" t="s">
        <v>37</v>
      </c>
      <c r="E35" s="113" t="s">
        <v>38</v>
      </c>
      <c r="F35" s="123">
        <f>ROUND((SUM(BE120:BE3464)),  2)</f>
        <v>0</v>
      </c>
      <c r="G35" s="28"/>
      <c r="H35" s="28"/>
      <c r="I35" s="124">
        <v>0.21</v>
      </c>
      <c r="J35" s="123">
        <f>ROUND(((SUM(BE120:BE3464))*I35),  2)</f>
        <v>0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113" t="s">
        <v>39</v>
      </c>
      <c r="F36" s="123">
        <f>ROUND((SUM(BF120:BF3464)),  2)</f>
        <v>0</v>
      </c>
      <c r="G36" s="28"/>
      <c r="H36" s="28"/>
      <c r="I36" s="124">
        <v>0.15</v>
      </c>
      <c r="J36" s="123">
        <f>ROUND(((SUM(BF120:BF3464))*I36),  2)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13" t="s">
        <v>40</v>
      </c>
      <c r="F37" s="123">
        <f>ROUND((SUM(BG120:BG3464)),  2)</f>
        <v>0</v>
      </c>
      <c r="G37" s="28"/>
      <c r="H37" s="28"/>
      <c r="I37" s="124">
        <v>0.21</v>
      </c>
      <c r="J37" s="123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33"/>
      <c r="C38" s="28"/>
      <c r="D38" s="28"/>
      <c r="E38" s="113" t="s">
        <v>41</v>
      </c>
      <c r="F38" s="123">
        <f>ROUND((SUM(BH120:BH3464)),  2)</f>
        <v>0</v>
      </c>
      <c r="G38" s="28"/>
      <c r="H38" s="28"/>
      <c r="I38" s="124">
        <v>0.15</v>
      </c>
      <c r="J38" s="123">
        <f>0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42</v>
      </c>
      <c r="F39" s="123">
        <f>ROUND((SUM(BI120:BI3464)),  2)</f>
        <v>0</v>
      </c>
      <c r="G39" s="28"/>
      <c r="H39" s="28"/>
      <c r="I39" s="124">
        <v>0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33"/>
      <c r="C41" s="125"/>
      <c r="D41" s="126" t="s">
        <v>43</v>
      </c>
      <c r="E41" s="127"/>
      <c r="F41" s="127"/>
      <c r="G41" s="128" t="s">
        <v>44</v>
      </c>
      <c r="H41" s="129" t="s">
        <v>45</v>
      </c>
      <c r="I41" s="127"/>
      <c r="J41" s="130">
        <f>SUM(J32:J39)</f>
        <v>0</v>
      </c>
      <c r="K41" s="131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4"/>
      <c r="L43" s="14"/>
    </row>
    <row r="44" spans="1:31" s="1" customFormat="1" ht="14.45" customHeight="1">
      <c r="B44" s="14"/>
      <c r="L44" s="14"/>
    </row>
    <row r="45" spans="1:31" s="1" customFormat="1" ht="14.45" customHeight="1">
      <c r="B45" s="14"/>
      <c r="L45" s="14"/>
    </row>
    <row r="46" spans="1:31" s="1" customFormat="1" ht="14.45" customHeight="1">
      <c r="B46" s="14"/>
      <c r="L46" s="14"/>
    </row>
    <row r="47" spans="1:31" s="1" customFormat="1" ht="14.45" customHeight="1">
      <c r="B47" s="14"/>
      <c r="L47" s="14"/>
    </row>
    <row r="48" spans="1:31" s="1" customFormat="1" ht="14.45" customHeight="1">
      <c r="B48" s="14"/>
      <c r="L48" s="14"/>
    </row>
    <row r="49" spans="1:31" s="1" customFormat="1" ht="14.45" customHeight="1">
      <c r="B49" s="14"/>
      <c r="L49" s="14"/>
    </row>
    <row r="50" spans="1:31" s="2" customFormat="1" ht="14.45" customHeight="1">
      <c r="B50" s="45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45"/>
    </row>
    <row r="51" spans="1:31" ht="11.25">
      <c r="B51" s="14"/>
      <c r="L51" s="14"/>
    </row>
    <row r="52" spans="1:31" ht="11.25">
      <c r="B52" s="14"/>
      <c r="L52" s="14"/>
    </row>
    <row r="53" spans="1:31" ht="11.25">
      <c r="B53" s="14"/>
      <c r="L53" s="14"/>
    </row>
    <row r="54" spans="1:31" ht="11.25">
      <c r="B54" s="14"/>
      <c r="L54" s="14"/>
    </row>
    <row r="55" spans="1:31" ht="11.25">
      <c r="B55" s="14"/>
      <c r="L55" s="14"/>
    </row>
    <row r="56" spans="1:31" ht="11.25">
      <c r="B56" s="14"/>
      <c r="L56" s="14"/>
    </row>
    <row r="57" spans="1:31" ht="11.25">
      <c r="B57" s="14"/>
      <c r="L57" s="14"/>
    </row>
    <row r="58" spans="1:31" ht="11.25">
      <c r="B58" s="14"/>
      <c r="L58" s="14"/>
    </row>
    <row r="59" spans="1:31" ht="11.25">
      <c r="B59" s="14"/>
      <c r="L59" s="14"/>
    </row>
    <row r="60" spans="1:31" ht="11.25">
      <c r="B60" s="14"/>
      <c r="L60" s="14"/>
    </row>
    <row r="61" spans="1:31" s="2" customFormat="1">
      <c r="A61" s="28"/>
      <c r="B61" s="33"/>
      <c r="C61" s="28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1.25">
      <c r="B62" s="14"/>
      <c r="L62" s="14"/>
    </row>
    <row r="63" spans="1:31" ht="11.25">
      <c r="B63" s="14"/>
      <c r="L63" s="14"/>
    </row>
    <row r="64" spans="1:31" ht="11.25">
      <c r="B64" s="14"/>
      <c r="L64" s="14"/>
    </row>
    <row r="65" spans="1:31" s="2" customFormat="1">
      <c r="A65" s="28"/>
      <c r="B65" s="33"/>
      <c r="C65" s="28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1.25">
      <c r="B66" s="14"/>
      <c r="L66" s="14"/>
    </row>
    <row r="67" spans="1:31" ht="11.25">
      <c r="B67" s="14"/>
      <c r="L67" s="14"/>
    </row>
    <row r="68" spans="1:31" ht="11.25">
      <c r="B68" s="14"/>
      <c r="L68" s="14"/>
    </row>
    <row r="69" spans="1:31" ht="11.25">
      <c r="B69" s="14"/>
      <c r="L69" s="14"/>
    </row>
    <row r="70" spans="1:31" ht="11.25">
      <c r="B70" s="14"/>
      <c r="L70" s="14"/>
    </row>
    <row r="71" spans="1:31" ht="11.25">
      <c r="B71" s="14"/>
      <c r="L71" s="14"/>
    </row>
    <row r="72" spans="1:31" ht="11.25">
      <c r="B72" s="14"/>
      <c r="L72" s="14"/>
    </row>
    <row r="73" spans="1:31" ht="11.25">
      <c r="B73" s="14"/>
      <c r="L73" s="14"/>
    </row>
    <row r="74" spans="1:31" ht="11.25">
      <c r="B74" s="14"/>
      <c r="L74" s="14"/>
    </row>
    <row r="75" spans="1:31" ht="11.25">
      <c r="B75" s="14"/>
      <c r="L75" s="14"/>
    </row>
    <row r="76" spans="1:31" s="2" customFormat="1">
      <c r="A76" s="28"/>
      <c r="B76" s="33"/>
      <c r="C76" s="28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17" t="s">
        <v>103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3" t="s">
        <v>16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42" t="str">
        <f>E7</f>
        <v>Údržba, opravy a odstraňování závad u ST PCE 2022-2023</v>
      </c>
      <c r="F85" s="243"/>
      <c r="G85" s="243"/>
      <c r="H85" s="243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5"/>
      <c r="C86" s="23" t="s">
        <v>99</v>
      </c>
      <c r="D86" s="16"/>
      <c r="E86" s="16"/>
      <c r="F86" s="16"/>
      <c r="G86" s="16"/>
      <c r="H86" s="16"/>
      <c r="I86" s="16"/>
      <c r="J86" s="16"/>
      <c r="K86" s="16"/>
      <c r="L86" s="14"/>
    </row>
    <row r="87" spans="1:31" s="2" customFormat="1" ht="16.5" customHeight="1">
      <c r="A87" s="28"/>
      <c r="B87" s="29"/>
      <c r="C87" s="30"/>
      <c r="D87" s="30"/>
      <c r="E87" s="242" t="s">
        <v>100</v>
      </c>
      <c r="F87" s="244"/>
      <c r="G87" s="244"/>
      <c r="H87" s="244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customHeight="1">
      <c r="A88" s="28"/>
      <c r="B88" s="29"/>
      <c r="C88" s="23" t="s">
        <v>101</v>
      </c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16.5" customHeight="1">
      <c r="A89" s="28"/>
      <c r="B89" s="29"/>
      <c r="C89" s="30"/>
      <c r="D89" s="30"/>
      <c r="E89" s="190" t="str">
        <f>E11</f>
        <v>PS 01.1 - Položky soustavy ÚOŽI</v>
      </c>
      <c r="F89" s="244"/>
      <c r="G89" s="244"/>
      <c r="H89" s="244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customHeight="1">
      <c r="A91" s="28"/>
      <c r="B91" s="29"/>
      <c r="C91" s="23" t="s">
        <v>20</v>
      </c>
      <c r="D91" s="30"/>
      <c r="E91" s="30"/>
      <c r="F91" s="21" t="str">
        <f>F14</f>
        <v xml:space="preserve"> </v>
      </c>
      <c r="G91" s="30"/>
      <c r="H91" s="30"/>
      <c r="I91" s="23" t="s">
        <v>22</v>
      </c>
      <c r="J91" s="60" t="str">
        <f>IF(J14="","",J14)</f>
        <v>14. 10. 2021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5.2" customHeight="1">
      <c r="A93" s="28"/>
      <c r="B93" s="29"/>
      <c r="C93" s="23" t="s">
        <v>24</v>
      </c>
      <c r="D93" s="30"/>
      <c r="E93" s="30"/>
      <c r="F93" s="21" t="str">
        <f>E17</f>
        <v xml:space="preserve"> </v>
      </c>
      <c r="G93" s="30"/>
      <c r="H93" s="30"/>
      <c r="I93" s="23" t="s">
        <v>29</v>
      </c>
      <c r="J93" s="26" t="str">
        <f>E23</f>
        <v xml:space="preserve"> 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15.2" customHeight="1">
      <c r="A94" s="28"/>
      <c r="B94" s="29"/>
      <c r="C94" s="23" t="s">
        <v>27</v>
      </c>
      <c r="D94" s="30"/>
      <c r="E94" s="30"/>
      <c r="F94" s="21" t="str">
        <f>IF(E20="","",E20)</f>
        <v>Vyplň údaj</v>
      </c>
      <c r="G94" s="30"/>
      <c r="H94" s="30"/>
      <c r="I94" s="23" t="s">
        <v>31</v>
      </c>
      <c r="J94" s="26" t="str">
        <f>E26</f>
        <v xml:space="preserve"> </v>
      </c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customHeight="1">
      <c r="A96" s="28"/>
      <c r="B96" s="29"/>
      <c r="C96" s="143" t="s">
        <v>104</v>
      </c>
      <c r="D96" s="144"/>
      <c r="E96" s="144"/>
      <c r="F96" s="144"/>
      <c r="G96" s="144"/>
      <c r="H96" s="144"/>
      <c r="I96" s="144"/>
      <c r="J96" s="145" t="s">
        <v>105</v>
      </c>
      <c r="K96" s="144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2.9" customHeight="1">
      <c r="A98" s="28"/>
      <c r="B98" s="29"/>
      <c r="C98" s="146" t="s">
        <v>106</v>
      </c>
      <c r="D98" s="30"/>
      <c r="E98" s="30"/>
      <c r="F98" s="30"/>
      <c r="G98" s="30"/>
      <c r="H98" s="30"/>
      <c r="I98" s="30"/>
      <c r="J98" s="78">
        <f>J120</f>
        <v>0</v>
      </c>
      <c r="K98" s="30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1" t="s">
        <v>107</v>
      </c>
    </row>
    <row r="99" spans="1:47" s="2" customFormat="1" ht="21.75" customHeight="1">
      <c r="A99" s="28"/>
      <c r="B99" s="29"/>
      <c r="C99" s="30"/>
      <c r="D99" s="30"/>
      <c r="E99" s="30"/>
      <c r="F99" s="30"/>
      <c r="G99" s="30"/>
      <c r="H99" s="30"/>
      <c r="I99" s="30"/>
      <c r="J99" s="30"/>
      <c r="K99" s="30"/>
      <c r="L99" s="45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47" s="2" customFormat="1" ht="6.95" customHeight="1">
      <c r="A100" s="28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5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4" spans="1:47" s="2" customFormat="1" ht="6.95" customHeight="1">
      <c r="A104" s="28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5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47" s="2" customFormat="1" ht="24.95" customHeight="1">
      <c r="A105" s="28"/>
      <c r="B105" s="29"/>
      <c r="C105" s="17" t="s">
        <v>108</v>
      </c>
      <c r="D105" s="30"/>
      <c r="E105" s="30"/>
      <c r="F105" s="30"/>
      <c r="G105" s="30"/>
      <c r="H105" s="30"/>
      <c r="I105" s="30"/>
      <c r="J105" s="30"/>
      <c r="K105" s="30"/>
      <c r="L105" s="45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47" s="2" customFormat="1" ht="6.95" customHeight="1">
      <c r="A106" s="28"/>
      <c r="B106" s="29"/>
      <c r="C106" s="30"/>
      <c r="D106" s="30"/>
      <c r="E106" s="30"/>
      <c r="F106" s="30"/>
      <c r="G106" s="30"/>
      <c r="H106" s="30"/>
      <c r="I106" s="30"/>
      <c r="J106" s="30"/>
      <c r="K106" s="30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47" s="2" customFormat="1" ht="12" customHeight="1">
      <c r="A107" s="28"/>
      <c r="B107" s="29"/>
      <c r="C107" s="23" t="s">
        <v>16</v>
      </c>
      <c r="D107" s="30"/>
      <c r="E107" s="30"/>
      <c r="F107" s="30"/>
      <c r="G107" s="30"/>
      <c r="H107" s="30"/>
      <c r="I107" s="30"/>
      <c r="J107" s="30"/>
      <c r="K107" s="30"/>
      <c r="L107" s="4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47" s="2" customFormat="1" ht="16.5" customHeight="1">
      <c r="A108" s="28"/>
      <c r="B108" s="29"/>
      <c r="C108" s="30"/>
      <c r="D108" s="30"/>
      <c r="E108" s="242" t="str">
        <f>E7</f>
        <v>Údržba, opravy a odstraňování závad u ST PCE 2022-2023</v>
      </c>
      <c r="F108" s="243"/>
      <c r="G108" s="243"/>
      <c r="H108" s="243"/>
      <c r="I108" s="30"/>
      <c r="J108" s="30"/>
      <c r="K108" s="30"/>
      <c r="L108" s="4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47" s="1" customFormat="1" ht="12" customHeight="1">
      <c r="B109" s="15"/>
      <c r="C109" s="23" t="s">
        <v>99</v>
      </c>
      <c r="D109" s="16"/>
      <c r="E109" s="16"/>
      <c r="F109" s="16"/>
      <c r="G109" s="16"/>
      <c r="H109" s="16"/>
      <c r="I109" s="16"/>
      <c r="J109" s="16"/>
      <c r="K109" s="16"/>
      <c r="L109" s="14"/>
    </row>
    <row r="110" spans="1:47" s="2" customFormat="1" ht="16.5" customHeight="1">
      <c r="A110" s="28"/>
      <c r="B110" s="29"/>
      <c r="C110" s="30"/>
      <c r="D110" s="30"/>
      <c r="E110" s="242" t="s">
        <v>100</v>
      </c>
      <c r="F110" s="244"/>
      <c r="G110" s="244"/>
      <c r="H110" s="244"/>
      <c r="I110" s="30"/>
      <c r="J110" s="30"/>
      <c r="K110" s="30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2" customFormat="1" ht="12" customHeight="1">
      <c r="A111" s="28"/>
      <c r="B111" s="29"/>
      <c r="C111" s="23" t="s">
        <v>101</v>
      </c>
      <c r="D111" s="30"/>
      <c r="E111" s="30"/>
      <c r="F111" s="30"/>
      <c r="G111" s="30"/>
      <c r="H111" s="30"/>
      <c r="I111" s="30"/>
      <c r="J111" s="30"/>
      <c r="K111" s="30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47" s="2" customFormat="1" ht="16.5" customHeight="1">
      <c r="A112" s="28"/>
      <c r="B112" s="29"/>
      <c r="C112" s="30"/>
      <c r="D112" s="30"/>
      <c r="E112" s="190" t="str">
        <f>E11</f>
        <v>PS 01.1 - Položky soustavy ÚOŽI</v>
      </c>
      <c r="F112" s="244"/>
      <c r="G112" s="244"/>
      <c r="H112" s="244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5" customHeight="1">
      <c r="A113" s="28"/>
      <c r="B113" s="29"/>
      <c r="C113" s="30"/>
      <c r="D113" s="30"/>
      <c r="E113" s="30"/>
      <c r="F113" s="30"/>
      <c r="G113" s="30"/>
      <c r="H113" s="30"/>
      <c r="I113" s="30"/>
      <c r="J113" s="30"/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>
      <c r="A114" s="28"/>
      <c r="B114" s="29"/>
      <c r="C114" s="23" t="s">
        <v>20</v>
      </c>
      <c r="D114" s="30"/>
      <c r="E114" s="30"/>
      <c r="F114" s="21" t="str">
        <f>F14</f>
        <v xml:space="preserve"> </v>
      </c>
      <c r="G114" s="30"/>
      <c r="H114" s="30"/>
      <c r="I114" s="23" t="s">
        <v>22</v>
      </c>
      <c r="J114" s="60" t="str">
        <f>IF(J14="","",J14)</f>
        <v>14. 10. 2021</v>
      </c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6.95" customHeight="1">
      <c r="A115" s="28"/>
      <c r="B115" s="29"/>
      <c r="C115" s="30"/>
      <c r="D115" s="30"/>
      <c r="E115" s="30"/>
      <c r="F115" s="30"/>
      <c r="G115" s="30"/>
      <c r="H115" s="30"/>
      <c r="I115" s="30"/>
      <c r="J115" s="30"/>
      <c r="K115" s="30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5.2" customHeight="1">
      <c r="A116" s="28"/>
      <c r="B116" s="29"/>
      <c r="C116" s="23" t="s">
        <v>24</v>
      </c>
      <c r="D116" s="30"/>
      <c r="E116" s="30"/>
      <c r="F116" s="21" t="str">
        <f>E17</f>
        <v xml:space="preserve"> </v>
      </c>
      <c r="G116" s="30"/>
      <c r="H116" s="30"/>
      <c r="I116" s="23" t="s">
        <v>29</v>
      </c>
      <c r="J116" s="26" t="str">
        <f>E23</f>
        <v xml:space="preserve"> </v>
      </c>
      <c r="K116" s="30"/>
      <c r="L116" s="45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5.2" customHeight="1">
      <c r="A117" s="28"/>
      <c r="B117" s="29"/>
      <c r="C117" s="23" t="s">
        <v>27</v>
      </c>
      <c r="D117" s="30"/>
      <c r="E117" s="30"/>
      <c r="F117" s="21" t="str">
        <f>IF(E20="","",E20)</f>
        <v>Vyplň údaj</v>
      </c>
      <c r="G117" s="30"/>
      <c r="H117" s="30"/>
      <c r="I117" s="23" t="s">
        <v>31</v>
      </c>
      <c r="J117" s="26" t="str">
        <f>E26</f>
        <v xml:space="preserve"> </v>
      </c>
      <c r="K117" s="30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0.35" customHeight="1">
      <c r="A118" s="28"/>
      <c r="B118" s="29"/>
      <c r="C118" s="30"/>
      <c r="D118" s="30"/>
      <c r="E118" s="30"/>
      <c r="F118" s="30"/>
      <c r="G118" s="30"/>
      <c r="H118" s="30"/>
      <c r="I118" s="30"/>
      <c r="J118" s="30"/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9" customFormat="1" ht="29.25" customHeight="1">
      <c r="A119" s="147"/>
      <c r="B119" s="148"/>
      <c r="C119" s="149" t="s">
        <v>109</v>
      </c>
      <c r="D119" s="150" t="s">
        <v>58</v>
      </c>
      <c r="E119" s="150" t="s">
        <v>54</v>
      </c>
      <c r="F119" s="150" t="s">
        <v>55</v>
      </c>
      <c r="G119" s="150" t="s">
        <v>110</v>
      </c>
      <c r="H119" s="150" t="s">
        <v>111</v>
      </c>
      <c r="I119" s="150" t="s">
        <v>112</v>
      </c>
      <c r="J119" s="150" t="s">
        <v>105</v>
      </c>
      <c r="K119" s="151" t="s">
        <v>113</v>
      </c>
      <c r="L119" s="152"/>
      <c r="M119" s="69" t="s">
        <v>1</v>
      </c>
      <c r="N119" s="70" t="s">
        <v>37</v>
      </c>
      <c r="O119" s="70" t="s">
        <v>114</v>
      </c>
      <c r="P119" s="70" t="s">
        <v>115</v>
      </c>
      <c r="Q119" s="70" t="s">
        <v>116</v>
      </c>
      <c r="R119" s="70" t="s">
        <v>117</v>
      </c>
      <c r="S119" s="70" t="s">
        <v>118</v>
      </c>
      <c r="T119" s="71" t="s">
        <v>119</v>
      </c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pans="1:65" s="2" customFormat="1" ht="22.9" customHeight="1">
      <c r="A120" s="28"/>
      <c r="B120" s="29"/>
      <c r="C120" s="76" t="s">
        <v>120</v>
      </c>
      <c r="D120" s="30"/>
      <c r="E120" s="30"/>
      <c r="F120" s="30"/>
      <c r="G120" s="30"/>
      <c r="H120" s="30"/>
      <c r="I120" s="30"/>
      <c r="J120" s="153">
        <f>BK120</f>
        <v>0</v>
      </c>
      <c r="K120" s="30"/>
      <c r="L120" s="33"/>
      <c r="M120" s="72"/>
      <c r="N120" s="154"/>
      <c r="O120" s="73"/>
      <c r="P120" s="155">
        <f>SUM(P121:P3464)</f>
        <v>0</v>
      </c>
      <c r="Q120" s="73"/>
      <c r="R120" s="155">
        <f>SUM(R121:R3464)</f>
        <v>0</v>
      </c>
      <c r="S120" s="73"/>
      <c r="T120" s="156">
        <f>SUM(T121:T3464)</f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T120" s="11" t="s">
        <v>72</v>
      </c>
      <c r="AU120" s="11" t="s">
        <v>107</v>
      </c>
      <c r="BK120" s="157">
        <f>SUM(BK121:BK3464)</f>
        <v>0</v>
      </c>
    </row>
    <row r="121" spans="1:65" s="2" customFormat="1" ht="24.2" customHeight="1">
      <c r="A121" s="28"/>
      <c r="B121" s="29"/>
      <c r="C121" s="158" t="s">
        <v>80</v>
      </c>
      <c r="D121" s="158" t="s">
        <v>121</v>
      </c>
      <c r="E121" s="159" t="s">
        <v>122</v>
      </c>
      <c r="F121" s="160" t="s">
        <v>123</v>
      </c>
      <c r="G121" s="161" t="s">
        <v>124</v>
      </c>
      <c r="H121" s="162">
        <v>2</v>
      </c>
      <c r="I121" s="163"/>
      <c r="J121" s="164">
        <f>ROUND(I121*H121,2)</f>
        <v>0</v>
      </c>
      <c r="K121" s="160" t="s">
        <v>1</v>
      </c>
      <c r="L121" s="33"/>
      <c r="M121" s="165" t="s">
        <v>1</v>
      </c>
      <c r="N121" s="166" t="s">
        <v>38</v>
      </c>
      <c r="O121" s="65"/>
      <c r="P121" s="167">
        <f>O121*H121</f>
        <v>0</v>
      </c>
      <c r="Q121" s="167">
        <v>0</v>
      </c>
      <c r="R121" s="167">
        <f>Q121*H121</f>
        <v>0</v>
      </c>
      <c r="S121" s="167">
        <v>0</v>
      </c>
      <c r="T121" s="168">
        <f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69" t="s">
        <v>125</v>
      </c>
      <c r="AT121" s="169" t="s">
        <v>121</v>
      </c>
      <c r="AU121" s="169" t="s">
        <v>73</v>
      </c>
      <c r="AY121" s="11" t="s">
        <v>126</v>
      </c>
      <c r="BE121" s="170">
        <f>IF(N121="základní",J121,0)</f>
        <v>0</v>
      </c>
      <c r="BF121" s="170">
        <f>IF(N121="snížená",J121,0)</f>
        <v>0</v>
      </c>
      <c r="BG121" s="170">
        <f>IF(N121="zákl. přenesená",J121,0)</f>
        <v>0</v>
      </c>
      <c r="BH121" s="170">
        <f>IF(N121="sníž. přenesená",J121,0)</f>
        <v>0</v>
      </c>
      <c r="BI121" s="170">
        <f>IF(N121="nulová",J121,0)</f>
        <v>0</v>
      </c>
      <c r="BJ121" s="11" t="s">
        <v>80</v>
      </c>
      <c r="BK121" s="170">
        <f>ROUND(I121*H121,2)</f>
        <v>0</v>
      </c>
      <c r="BL121" s="11" t="s">
        <v>125</v>
      </c>
      <c r="BM121" s="169" t="s">
        <v>127</v>
      </c>
    </row>
    <row r="122" spans="1:65" s="2" customFormat="1" ht="11.25">
      <c r="A122" s="28"/>
      <c r="B122" s="29"/>
      <c r="C122" s="30"/>
      <c r="D122" s="171" t="s">
        <v>128</v>
      </c>
      <c r="E122" s="30"/>
      <c r="F122" s="172" t="s">
        <v>123</v>
      </c>
      <c r="G122" s="30"/>
      <c r="H122" s="30"/>
      <c r="I122" s="173"/>
      <c r="J122" s="30"/>
      <c r="K122" s="30"/>
      <c r="L122" s="33"/>
      <c r="M122" s="174"/>
      <c r="N122" s="175"/>
      <c r="O122" s="65"/>
      <c r="P122" s="65"/>
      <c r="Q122" s="65"/>
      <c r="R122" s="65"/>
      <c r="S122" s="65"/>
      <c r="T122" s="66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1" t="s">
        <v>128</v>
      </c>
      <c r="AU122" s="11" t="s">
        <v>73</v>
      </c>
    </row>
    <row r="123" spans="1:65" s="2" customFormat="1" ht="24.2" customHeight="1">
      <c r="A123" s="28"/>
      <c r="B123" s="29"/>
      <c r="C123" s="158" t="s">
        <v>82</v>
      </c>
      <c r="D123" s="158" t="s">
        <v>121</v>
      </c>
      <c r="E123" s="159" t="s">
        <v>129</v>
      </c>
      <c r="F123" s="160" t="s">
        <v>130</v>
      </c>
      <c r="G123" s="161" t="s">
        <v>131</v>
      </c>
      <c r="H123" s="162">
        <v>4</v>
      </c>
      <c r="I123" s="163"/>
      <c r="J123" s="164">
        <f>ROUND(I123*H123,2)</f>
        <v>0</v>
      </c>
      <c r="K123" s="160" t="s">
        <v>1</v>
      </c>
      <c r="L123" s="33"/>
      <c r="M123" s="165" t="s">
        <v>1</v>
      </c>
      <c r="N123" s="166" t="s">
        <v>38</v>
      </c>
      <c r="O123" s="65"/>
      <c r="P123" s="167">
        <f>O123*H123</f>
        <v>0</v>
      </c>
      <c r="Q123" s="167">
        <v>0</v>
      </c>
      <c r="R123" s="167">
        <f>Q123*H123</f>
        <v>0</v>
      </c>
      <c r="S123" s="167">
        <v>0</v>
      </c>
      <c r="T123" s="168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69" t="s">
        <v>125</v>
      </c>
      <c r="AT123" s="169" t="s">
        <v>121</v>
      </c>
      <c r="AU123" s="169" t="s">
        <v>73</v>
      </c>
      <c r="AY123" s="11" t="s">
        <v>126</v>
      </c>
      <c r="BE123" s="170">
        <f>IF(N123="základní",J123,0)</f>
        <v>0</v>
      </c>
      <c r="BF123" s="170">
        <f>IF(N123="snížená",J123,0)</f>
        <v>0</v>
      </c>
      <c r="BG123" s="170">
        <f>IF(N123="zákl. přenesená",J123,0)</f>
        <v>0</v>
      </c>
      <c r="BH123" s="170">
        <f>IF(N123="sníž. přenesená",J123,0)</f>
        <v>0</v>
      </c>
      <c r="BI123" s="170">
        <f>IF(N123="nulová",J123,0)</f>
        <v>0</v>
      </c>
      <c r="BJ123" s="11" t="s">
        <v>80</v>
      </c>
      <c r="BK123" s="170">
        <f>ROUND(I123*H123,2)</f>
        <v>0</v>
      </c>
      <c r="BL123" s="11" t="s">
        <v>125</v>
      </c>
      <c r="BM123" s="169" t="s">
        <v>132</v>
      </c>
    </row>
    <row r="124" spans="1:65" s="2" customFormat="1" ht="11.25">
      <c r="A124" s="28"/>
      <c r="B124" s="29"/>
      <c r="C124" s="30"/>
      <c r="D124" s="171" t="s">
        <v>128</v>
      </c>
      <c r="E124" s="30"/>
      <c r="F124" s="172" t="s">
        <v>130</v>
      </c>
      <c r="G124" s="30"/>
      <c r="H124" s="30"/>
      <c r="I124" s="173"/>
      <c r="J124" s="30"/>
      <c r="K124" s="30"/>
      <c r="L124" s="33"/>
      <c r="M124" s="174"/>
      <c r="N124" s="175"/>
      <c r="O124" s="65"/>
      <c r="P124" s="65"/>
      <c r="Q124" s="65"/>
      <c r="R124" s="65"/>
      <c r="S124" s="65"/>
      <c r="T124" s="66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1" t="s">
        <v>128</v>
      </c>
      <c r="AU124" s="11" t="s">
        <v>73</v>
      </c>
    </row>
    <row r="125" spans="1:65" s="2" customFormat="1" ht="16.5" customHeight="1">
      <c r="A125" s="28"/>
      <c r="B125" s="29"/>
      <c r="C125" s="158" t="s">
        <v>133</v>
      </c>
      <c r="D125" s="158" t="s">
        <v>121</v>
      </c>
      <c r="E125" s="159" t="s">
        <v>134</v>
      </c>
      <c r="F125" s="160" t="s">
        <v>135</v>
      </c>
      <c r="G125" s="161" t="s">
        <v>136</v>
      </c>
      <c r="H125" s="162">
        <v>100</v>
      </c>
      <c r="I125" s="163"/>
      <c r="J125" s="164">
        <f>ROUND(I125*H125,2)</f>
        <v>0</v>
      </c>
      <c r="K125" s="160" t="s">
        <v>1</v>
      </c>
      <c r="L125" s="33"/>
      <c r="M125" s="165" t="s">
        <v>1</v>
      </c>
      <c r="N125" s="166" t="s">
        <v>38</v>
      </c>
      <c r="O125" s="65"/>
      <c r="P125" s="167">
        <f>O125*H125</f>
        <v>0</v>
      </c>
      <c r="Q125" s="167">
        <v>0</v>
      </c>
      <c r="R125" s="167">
        <f>Q125*H125</f>
        <v>0</v>
      </c>
      <c r="S125" s="167">
        <v>0</v>
      </c>
      <c r="T125" s="168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69" t="s">
        <v>125</v>
      </c>
      <c r="AT125" s="169" t="s">
        <v>121</v>
      </c>
      <c r="AU125" s="169" t="s">
        <v>73</v>
      </c>
      <c r="AY125" s="11" t="s">
        <v>126</v>
      </c>
      <c r="BE125" s="170">
        <f>IF(N125="základní",J125,0)</f>
        <v>0</v>
      </c>
      <c r="BF125" s="170">
        <f>IF(N125="snížená",J125,0)</f>
        <v>0</v>
      </c>
      <c r="BG125" s="170">
        <f>IF(N125="zákl. přenesená",J125,0)</f>
        <v>0</v>
      </c>
      <c r="BH125" s="170">
        <f>IF(N125="sníž. přenesená",J125,0)</f>
        <v>0</v>
      </c>
      <c r="BI125" s="170">
        <f>IF(N125="nulová",J125,0)</f>
        <v>0</v>
      </c>
      <c r="BJ125" s="11" t="s">
        <v>80</v>
      </c>
      <c r="BK125" s="170">
        <f>ROUND(I125*H125,2)</f>
        <v>0</v>
      </c>
      <c r="BL125" s="11" t="s">
        <v>125</v>
      </c>
      <c r="BM125" s="169" t="s">
        <v>137</v>
      </c>
    </row>
    <row r="126" spans="1:65" s="2" customFormat="1" ht="11.25">
      <c r="A126" s="28"/>
      <c r="B126" s="29"/>
      <c r="C126" s="30"/>
      <c r="D126" s="171" t="s">
        <v>128</v>
      </c>
      <c r="E126" s="30"/>
      <c r="F126" s="172" t="s">
        <v>135</v>
      </c>
      <c r="G126" s="30"/>
      <c r="H126" s="30"/>
      <c r="I126" s="173"/>
      <c r="J126" s="30"/>
      <c r="K126" s="30"/>
      <c r="L126" s="33"/>
      <c r="M126" s="174"/>
      <c r="N126" s="175"/>
      <c r="O126" s="65"/>
      <c r="P126" s="65"/>
      <c r="Q126" s="65"/>
      <c r="R126" s="65"/>
      <c r="S126" s="65"/>
      <c r="T126" s="66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T126" s="11" t="s">
        <v>128</v>
      </c>
      <c r="AU126" s="11" t="s">
        <v>73</v>
      </c>
    </row>
    <row r="127" spans="1:65" s="2" customFormat="1" ht="24.2" customHeight="1">
      <c r="A127" s="28"/>
      <c r="B127" s="29"/>
      <c r="C127" s="158" t="s">
        <v>125</v>
      </c>
      <c r="D127" s="158" t="s">
        <v>121</v>
      </c>
      <c r="E127" s="159" t="s">
        <v>138</v>
      </c>
      <c r="F127" s="160" t="s">
        <v>139</v>
      </c>
      <c r="G127" s="161" t="s">
        <v>140</v>
      </c>
      <c r="H127" s="162">
        <v>4</v>
      </c>
      <c r="I127" s="163"/>
      <c r="J127" s="164">
        <f>ROUND(I127*H127,2)</f>
        <v>0</v>
      </c>
      <c r="K127" s="160" t="s">
        <v>1</v>
      </c>
      <c r="L127" s="33"/>
      <c r="M127" s="165" t="s">
        <v>1</v>
      </c>
      <c r="N127" s="166" t="s">
        <v>38</v>
      </c>
      <c r="O127" s="65"/>
      <c r="P127" s="167">
        <f>O127*H127</f>
        <v>0</v>
      </c>
      <c r="Q127" s="167">
        <v>0</v>
      </c>
      <c r="R127" s="167">
        <f>Q127*H127</f>
        <v>0</v>
      </c>
      <c r="S127" s="167">
        <v>0</v>
      </c>
      <c r="T127" s="168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69" t="s">
        <v>125</v>
      </c>
      <c r="AT127" s="169" t="s">
        <v>121</v>
      </c>
      <c r="AU127" s="169" t="s">
        <v>73</v>
      </c>
      <c r="AY127" s="11" t="s">
        <v>126</v>
      </c>
      <c r="BE127" s="170">
        <f>IF(N127="základní",J127,0)</f>
        <v>0</v>
      </c>
      <c r="BF127" s="170">
        <f>IF(N127="snížená",J127,0)</f>
        <v>0</v>
      </c>
      <c r="BG127" s="170">
        <f>IF(N127="zákl. přenesená",J127,0)</f>
        <v>0</v>
      </c>
      <c r="BH127" s="170">
        <f>IF(N127="sníž. přenesená",J127,0)</f>
        <v>0</v>
      </c>
      <c r="BI127" s="170">
        <f>IF(N127="nulová",J127,0)</f>
        <v>0</v>
      </c>
      <c r="BJ127" s="11" t="s">
        <v>80</v>
      </c>
      <c r="BK127" s="170">
        <f>ROUND(I127*H127,2)</f>
        <v>0</v>
      </c>
      <c r="BL127" s="11" t="s">
        <v>125</v>
      </c>
      <c r="BM127" s="169" t="s">
        <v>141</v>
      </c>
    </row>
    <row r="128" spans="1:65" s="2" customFormat="1" ht="11.25">
      <c r="A128" s="28"/>
      <c r="B128" s="29"/>
      <c r="C128" s="30"/>
      <c r="D128" s="171" t="s">
        <v>128</v>
      </c>
      <c r="E128" s="30"/>
      <c r="F128" s="172" t="s">
        <v>139</v>
      </c>
      <c r="G128" s="30"/>
      <c r="H128" s="30"/>
      <c r="I128" s="173"/>
      <c r="J128" s="30"/>
      <c r="K128" s="30"/>
      <c r="L128" s="33"/>
      <c r="M128" s="174"/>
      <c r="N128" s="175"/>
      <c r="O128" s="65"/>
      <c r="P128" s="65"/>
      <c r="Q128" s="65"/>
      <c r="R128" s="65"/>
      <c r="S128" s="65"/>
      <c r="T128" s="66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1" t="s">
        <v>128</v>
      </c>
      <c r="AU128" s="11" t="s">
        <v>73</v>
      </c>
    </row>
    <row r="129" spans="1:65" s="2" customFormat="1" ht="21.75" customHeight="1">
      <c r="A129" s="28"/>
      <c r="B129" s="29"/>
      <c r="C129" s="158" t="s">
        <v>142</v>
      </c>
      <c r="D129" s="158" t="s">
        <v>121</v>
      </c>
      <c r="E129" s="159" t="s">
        <v>143</v>
      </c>
      <c r="F129" s="160" t="s">
        <v>144</v>
      </c>
      <c r="G129" s="161" t="s">
        <v>145</v>
      </c>
      <c r="H129" s="162">
        <v>2000</v>
      </c>
      <c r="I129" s="163"/>
      <c r="J129" s="164">
        <f>ROUND(I129*H129,2)</f>
        <v>0</v>
      </c>
      <c r="K129" s="160" t="s">
        <v>1</v>
      </c>
      <c r="L129" s="33"/>
      <c r="M129" s="165" t="s">
        <v>1</v>
      </c>
      <c r="N129" s="166" t="s">
        <v>38</v>
      </c>
      <c r="O129" s="65"/>
      <c r="P129" s="167">
        <f>O129*H129</f>
        <v>0</v>
      </c>
      <c r="Q129" s="167">
        <v>0</v>
      </c>
      <c r="R129" s="167">
        <f>Q129*H129</f>
        <v>0</v>
      </c>
      <c r="S129" s="167">
        <v>0</v>
      </c>
      <c r="T129" s="168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69" t="s">
        <v>125</v>
      </c>
      <c r="AT129" s="169" t="s">
        <v>121</v>
      </c>
      <c r="AU129" s="169" t="s">
        <v>73</v>
      </c>
      <c r="AY129" s="11" t="s">
        <v>126</v>
      </c>
      <c r="BE129" s="170">
        <f>IF(N129="základní",J129,0)</f>
        <v>0</v>
      </c>
      <c r="BF129" s="170">
        <f>IF(N129="snížená",J129,0)</f>
        <v>0</v>
      </c>
      <c r="BG129" s="170">
        <f>IF(N129="zákl. přenesená",J129,0)</f>
        <v>0</v>
      </c>
      <c r="BH129" s="170">
        <f>IF(N129="sníž. přenesená",J129,0)</f>
        <v>0</v>
      </c>
      <c r="BI129" s="170">
        <f>IF(N129="nulová",J129,0)</f>
        <v>0</v>
      </c>
      <c r="BJ129" s="11" t="s">
        <v>80</v>
      </c>
      <c r="BK129" s="170">
        <f>ROUND(I129*H129,2)</f>
        <v>0</v>
      </c>
      <c r="BL129" s="11" t="s">
        <v>125</v>
      </c>
      <c r="BM129" s="169" t="s">
        <v>146</v>
      </c>
    </row>
    <row r="130" spans="1:65" s="2" customFormat="1" ht="11.25">
      <c r="A130" s="28"/>
      <c r="B130" s="29"/>
      <c r="C130" s="30"/>
      <c r="D130" s="171" t="s">
        <v>128</v>
      </c>
      <c r="E130" s="30"/>
      <c r="F130" s="172" t="s">
        <v>144</v>
      </c>
      <c r="G130" s="30"/>
      <c r="H130" s="30"/>
      <c r="I130" s="173"/>
      <c r="J130" s="30"/>
      <c r="K130" s="30"/>
      <c r="L130" s="33"/>
      <c r="M130" s="174"/>
      <c r="N130" s="175"/>
      <c r="O130" s="65"/>
      <c r="P130" s="65"/>
      <c r="Q130" s="65"/>
      <c r="R130" s="65"/>
      <c r="S130" s="65"/>
      <c r="T130" s="66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T130" s="11" t="s">
        <v>128</v>
      </c>
      <c r="AU130" s="11" t="s">
        <v>73</v>
      </c>
    </row>
    <row r="131" spans="1:65" s="2" customFormat="1" ht="21.75" customHeight="1">
      <c r="A131" s="28"/>
      <c r="B131" s="29"/>
      <c r="C131" s="158" t="s">
        <v>147</v>
      </c>
      <c r="D131" s="158" t="s">
        <v>121</v>
      </c>
      <c r="E131" s="159" t="s">
        <v>148</v>
      </c>
      <c r="F131" s="160" t="s">
        <v>149</v>
      </c>
      <c r="G131" s="161" t="s">
        <v>145</v>
      </c>
      <c r="H131" s="162">
        <v>2000</v>
      </c>
      <c r="I131" s="163"/>
      <c r="J131" s="164">
        <f>ROUND(I131*H131,2)</f>
        <v>0</v>
      </c>
      <c r="K131" s="160" t="s">
        <v>1</v>
      </c>
      <c r="L131" s="33"/>
      <c r="M131" s="165" t="s">
        <v>1</v>
      </c>
      <c r="N131" s="166" t="s">
        <v>38</v>
      </c>
      <c r="O131" s="65"/>
      <c r="P131" s="167">
        <f>O131*H131</f>
        <v>0</v>
      </c>
      <c r="Q131" s="167">
        <v>0</v>
      </c>
      <c r="R131" s="167">
        <f>Q131*H131</f>
        <v>0</v>
      </c>
      <c r="S131" s="167">
        <v>0</v>
      </c>
      <c r="T131" s="168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69" t="s">
        <v>125</v>
      </c>
      <c r="AT131" s="169" t="s">
        <v>121</v>
      </c>
      <c r="AU131" s="169" t="s">
        <v>73</v>
      </c>
      <c r="AY131" s="11" t="s">
        <v>126</v>
      </c>
      <c r="BE131" s="170">
        <f>IF(N131="základní",J131,0)</f>
        <v>0</v>
      </c>
      <c r="BF131" s="170">
        <f>IF(N131="snížená",J131,0)</f>
        <v>0</v>
      </c>
      <c r="BG131" s="170">
        <f>IF(N131="zákl. přenesená",J131,0)</f>
        <v>0</v>
      </c>
      <c r="BH131" s="170">
        <f>IF(N131="sníž. přenesená",J131,0)</f>
        <v>0</v>
      </c>
      <c r="BI131" s="170">
        <f>IF(N131="nulová",J131,0)</f>
        <v>0</v>
      </c>
      <c r="BJ131" s="11" t="s">
        <v>80</v>
      </c>
      <c r="BK131" s="170">
        <f>ROUND(I131*H131,2)</f>
        <v>0</v>
      </c>
      <c r="BL131" s="11" t="s">
        <v>125</v>
      </c>
      <c r="BM131" s="169" t="s">
        <v>150</v>
      </c>
    </row>
    <row r="132" spans="1:65" s="2" customFormat="1" ht="11.25">
      <c r="A132" s="28"/>
      <c r="B132" s="29"/>
      <c r="C132" s="30"/>
      <c r="D132" s="171" t="s">
        <v>128</v>
      </c>
      <c r="E132" s="30"/>
      <c r="F132" s="172" t="s">
        <v>149</v>
      </c>
      <c r="G132" s="30"/>
      <c r="H132" s="30"/>
      <c r="I132" s="173"/>
      <c r="J132" s="30"/>
      <c r="K132" s="30"/>
      <c r="L132" s="33"/>
      <c r="M132" s="174"/>
      <c r="N132" s="175"/>
      <c r="O132" s="65"/>
      <c r="P132" s="65"/>
      <c r="Q132" s="65"/>
      <c r="R132" s="65"/>
      <c r="S132" s="65"/>
      <c r="T132" s="66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T132" s="11" t="s">
        <v>128</v>
      </c>
      <c r="AU132" s="11" t="s">
        <v>73</v>
      </c>
    </row>
    <row r="133" spans="1:65" s="2" customFormat="1" ht="24.2" customHeight="1">
      <c r="A133" s="28"/>
      <c r="B133" s="29"/>
      <c r="C133" s="158" t="s">
        <v>151</v>
      </c>
      <c r="D133" s="158" t="s">
        <v>121</v>
      </c>
      <c r="E133" s="159" t="s">
        <v>152</v>
      </c>
      <c r="F133" s="160" t="s">
        <v>153</v>
      </c>
      <c r="G133" s="161" t="s">
        <v>154</v>
      </c>
      <c r="H133" s="162">
        <v>10</v>
      </c>
      <c r="I133" s="163"/>
      <c r="J133" s="164">
        <f>ROUND(I133*H133,2)</f>
        <v>0</v>
      </c>
      <c r="K133" s="160" t="s">
        <v>1</v>
      </c>
      <c r="L133" s="33"/>
      <c r="M133" s="165" t="s">
        <v>1</v>
      </c>
      <c r="N133" s="166" t="s">
        <v>38</v>
      </c>
      <c r="O133" s="65"/>
      <c r="P133" s="167">
        <f>O133*H133</f>
        <v>0</v>
      </c>
      <c r="Q133" s="167">
        <v>0</v>
      </c>
      <c r="R133" s="167">
        <f>Q133*H133</f>
        <v>0</v>
      </c>
      <c r="S133" s="167">
        <v>0</v>
      </c>
      <c r="T133" s="168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69" t="s">
        <v>125</v>
      </c>
      <c r="AT133" s="169" t="s">
        <v>121</v>
      </c>
      <c r="AU133" s="169" t="s">
        <v>73</v>
      </c>
      <c r="AY133" s="11" t="s">
        <v>126</v>
      </c>
      <c r="BE133" s="170">
        <f>IF(N133="základní",J133,0)</f>
        <v>0</v>
      </c>
      <c r="BF133" s="170">
        <f>IF(N133="snížená",J133,0)</f>
        <v>0</v>
      </c>
      <c r="BG133" s="170">
        <f>IF(N133="zákl. přenesená",J133,0)</f>
        <v>0</v>
      </c>
      <c r="BH133" s="170">
        <f>IF(N133="sníž. přenesená",J133,0)</f>
        <v>0</v>
      </c>
      <c r="BI133" s="170">
        <f>IF(N133="nulová",J133,0)</f>
        <v>0</v>
      </c>
      <c r="BJ133" s="11" t="s">
        <v>80</v>
      </c>
      <c r="BK133" s="170">
        <f>ROUND(I133*H133,2)</f>
        <v>0</v>
      </c>
      <c r="BL133" s="11" t="s">
        <v>125</v>
      </c>
      <c r="BM133" s="169" t="s">
        <v>155</v>
      </c>
    </row>
    <row r="134" spans="1:65" s="2" customFormat="1" ht="19.5">
      <c r="A134" s="28"/>
      <c r="B134" s="29"/>
      <c r="C134" s="30"/>
      <c r="D134" s="171" t="s">
        <v>128</v>
      </c>
      <c r="E134" s="30"/>
      <c r="F134" s="172" t="s">
        <v>153</v>
      </c>
      <c r="G134" s="30"/>
      <c r="H134" s="30"/>
      <c r="I134" s="173"/>
      <c r="J134" s="30"/>
      <c r="K134" s="30"/>
      <c r="L134" s="33"/>
      <c r="M134" s="174"/>
      <c r="N134" s="175"/>
      <c r="O134" s="65"/>
      <c r="P134" s="65"/>
      <c r="Q134" s="65"/>
      <c r="R134" s="65"/>
      <c r="S134" s="65"/>
      <c r="T134" s="66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T134" s="11" t="s">
        <v>128</v>
      </c>
      <c r="AU134" s="11" t="s">
        <v>73</v>
      </c>
    </row>
    <row r="135" spans="1:65" s="2" customFormat="1" ht="16.5" customHeight="1">
      <c r="A135" s="28"/>
      <c r="B135" s="29"/>
      <c r="C135" s="158" t="s">
        <v>156</v>
      </c>
      <c r="D135" s="158" t="s">
        <v>121</v>
      </c>
      <c r="E135" s="159" t="s">
        <v>157</v>
      </c>
      <c r="F135" s="160" t="s">
        <v>158</v>
      </c>
      <c r="G135" s="161" t="s">
        <v>145</v>
      </c>
      <c r="H135" s="162">
        <v>10000</v>
      </c>
      <c r="I135" s="163"/>
      <c r="J135" s="164">
        <f>ROUND(I135*H135,2)</f>
        <v>0</v>
      </c>
      <c r="K135" s="160" t="s">
        <v>1</v>
      </c>
      <c r="L135" s="33"/>
      <c r="M135" s="165" t="s">
        <v>1</v>
      </c>
      <c r="N135" s="166" t="s">
        <v>38</v>
      </c>
      <c r="O135" s="65"/>
      <c r="P135" s="167">
        <f>O135*H135</f>
        <v>0</v>
      </c>
      <c r="Q135" s="167">
        <v>0</v>
      </c>
      <c r="R135" s="167">
        <f>Q135*H135</f>
        <v>0</v>
      </c>
      <c r="S135" s="167">
        <v>0</v>
      </c>
      <c r="T135" s="168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69" t="s">
        <v>125</v>
      </c>
      <c r="AT135" s="169" t="s">
        <v>121</v>
      </c>
      <c r="AU135" s="169" t="s">
        <v>73</v>
      </c>
      <c r="AY135" s="11" t="s">
        <v>126</v>
      </c>
      <c r="BE135" s="170">
        <f>IF(N135="základní",J135,0)</f>
        <v>0</v>
      </c>
      <c r="BF135" s="170">
        <f>IF(N135="snížená",J135,0)</f>
        <v>0</v>
      </c>
      <c r="BG135" s="170">
        <f>IF(N135="zákl. přenesená",J135,0)</f>
        <v>0</v>
      </c>
      <c r="BH135" s="170">
        <f>IF(N135="sníž. přenesená",J135,0)</f>
        <v>0</v>
      </c>
      <c r="BI135" s="170">
        <f>IF(N135="nulová",J135,0)</f>
        <v>0</v>
      </c>
      <c r="BJ135" s="11" t="s">
        <v>80</v>
      </c>
      <c r="BK135" s="170">
        <f>ROUND(I135*H135,2)</f>
        <v>0</v>
      </c>
      <c r="BL135" s="11" t="s">
        <v>125</v>
      </c>
      <c r="BM135" s="169" t="s">
        <v>159</v>
      </c>
    </row>
    <row r="136" spans="1:65" s="2" customFormat="1" ht="11.25">
      <c r="A136" s="28"/>
      <c r="B136" s="29"/>
      <c r="C136" s="30"/>
      <c r="D136" s="171" t="s">
        <v>128</v>
      </c>
      <c r="E136" s="30"/>
      <c r="F136" s="172" t="s">
        <v>158</v>
      </c>
      <c r="G136" s="30"/>
      <c r="H136" s="30"/>
      <c r="I136" s="173"/>
      <c r="J136" s="30"/>
      <c r="K136" s="30"/>
      <c r="L136" s="33"/>
      <c r="M136" s="174"/>
      <c r="N136" s="175"/>
      <c r="O136" s="65"/>
      <c r="P136" s="65"/>
      <c r="Q136" s="65"/>
      <c r="R136" s="65"/>
      <c r="S136" s="65"/>
      <c r="T136" s="66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T136" s="11" t="s">
        <v>128</v>
      </c>
      <c r="AU136" s="11" t="s">
        <v>73</v>
      </c>
    </row>
    <row r="137" spans="1:65" s="2" customFormat="1" ht="24.2" customHeight="1">
      <c r="A137" s="28"/>
      <c r="B137" s="29"/>
      <c r="C137" s="158" t="s">
        <v>160</v>
      </c>
      <c r="D137" s="158" t="s">
        <v>121</v>
      </c>
      <c r="E137" s="159" t="s">
        <v>161</v>
      </c>
      <c r="F137" s="160" t="s">
        <v>162</v>
      </c>
      <c r="G137" s="161" t="s">
        <v>145</v>
      </c>
      <c r="H137" s="162">
        <v>2000</v>
      </c>
      <c r="I137" s="163"/>
      <c r="J137" s="164">
        <f>ROUND(I137*H137,2)</f>
        <v>0</v>
      </c>
      <c r="K137" s="160" t="s">
        <v>1</v>
      </c>
      <c r="L137" s="33"/>
      <c r="M137" s="165" t="s">
        <v>1</v>
      </c>
      <c r="N137" s="166" t="s">
        <v>38</v>
      </c>
      <c r="O137" s="65"/>
      <c r="P137" s="167">
        <f>O137*H137</f>
        <v>0</v>
      </c>
      <c r="Q137" s="167">
        <v>0</v>
      </c>
      <c r="R137" s="167">
        <f>Q137*H137</f>
        <v>0</v>
      </c>
      <c r="S137" s="167">
        <v>0</v>
      </c>
      <c r="T137" s="168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69" t="s">
        <v>125</v>
      </c>
      <c r="AT137" s="169" t="s">
        <v>121</v>
      </c>
      <c r="AU137" s="169" t="s">
        <v>73</v>
      </c>
      <c r="AY137" s="11" t="s">
        <v>126</v>
      </c>
      <c r="BE137" s="170">
        <f>IF(N137="základní",J137,0)</f>
        <v>0</v>
      </c>
      <c r="BF137" s="170">
        <f>IF(N137="snížená",J137,0)</f>
        <v>0</v>
      </c>
      <c r="BG137" s="170">
        <f>IF(N137="zákl. přenesená",J137,0)</f>
        <v>0</v>
      </c>
      <c r="BH137" s="170">
        <f>IF(N137="sníž. přenesená",J137,0)</f>
        <v>0</v>
      </c>
      <c r="BI137" s="170">
        <f>IF(N137="nulová",J137,0)</f>
        <v>0</v>
      </c>
      <c r="BJ137" s="11" t="s">
        <v>80</v>
      </c>
      <c r="BK137" s="170">
        <f>ROUND(I137*H137,2)</f>
        <v>0</v>
      </c>
      <c r="BL137" s="11" t="s">
        <v>125</v>
      </c>
      <c r="BM137" s="169" t="s">
        <v>163</v>
      </c>
    </row>
    <row r="138" spans="1:65" s="2" customFormat="1" ht="19.5">
      <c r="A138" s="28"/>
      <c r="B138" s="29"/>
      <c r="C138" s="30"/>
      <c r="D138" s="171" t="s">
        <v>128</v>
      </c>
      <c r="E138" s="30"/>
      <c r="F138" s="172" t="s">
        <v>162</v>
      </c>
      <c r="G138" s="30"/>
      <c r="H138" s="30"/>
      <c r="I138" s="173"/>
      <c r="J138" s="30"/>
      <c r="K138" s="30"/>
      <c r="L138" s="33"/>
      <c r="M138" s="174"/>
      <c r="N138" s="175"/>
      <c r="O138" s="65"/>
      <c r="P138" s="65"/>
      <c r="Q138" s="65"/>
      <c r="R138" s="65"/>
      <c r="S138" s="65"/>
      <c r="T138" s="66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T138" s="11" t="s">
        <v>128</v>
      </c>
      <c r="AU138" s="11" t="s">
        <v>73</v>
      </c>
    </row>
    <row r="139" spans="1:65" s="2" customFormat="1" ht="24.2" customHeight="1">
      <c r="A139" s="28"/>
      <c r="B139" s="29"/>
      <c r="C139" s="158" t="s">
        <v>164</v>
      </c>
      <c r="D139" s="158" t="s">
        <v>121</v>
      </c>
      <c r="E139" s="159" t="s">
        <v>165</v>
      </c>
      <c r="F139" s="160" t="s">
        <v>166</v>
      </c>
      <c r="G139" s="161" t="s">
        <v>145</v>
      </c>
      <c r="H139" s="162">
        <v>2000</v>
      </c>
      <c r="I139" s="163"/>
      <c r="J139" s="164">
        <f>ROUND(I139*H139,2)</f>
        <v>0</v>
      </c>
      <c r="K139" s="160" t="s">
        <v>1</v>
      </c>
      <c r="L139" s="33"/>
      <c r="M139" s="165" t="s">
        <v>1</v>
      </c>
      <c r="N139" s="166" t="s">
        <v>38</v>
      </c>
      <c r="O139" s="65"/>
      <c r="P139" s="167">
        <f>O139*H139</f>
        <v>0</v>
      </c>
      <c r="Q139" s="167">
        <v>0</v>
      </c>
      <c r="R139" s="167">
        <f>Q139*H139</f>
        <v>0</v>
      </c>
      <c r="S139" s="167">
        <v>0</v>
      </c>
      <c r="T139" s="168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69" t="s">
        <v>125</v>
      </c>
      <c r="AT139" s="169" t="s">
        <v>121</v>
      </c>
      <c r="AU139" s="169" t="s">
        <v>73</v>
      </c>
      <c r="AY139" s="11" t="s">
        <v>126</v>
      </c>
      <c r="BE139" s="170">
        <f>IF(N139="základní",J139,0)</f>
        <v>0</v>
      </c>
      <c r="BF139" s="170">
        <f>IF(N139="snížená",J139,0)</f>
        <v>0</v>
      </c>
      <c r="BG139" s="170">
        <f>IF(N139="zákl. přenesená",J139,0)</f>
        <v>0</v>
      </c>
      <c r="BH139" s="170">
        <f>IF(N139="sníž. přenesená",J139,0)</f>
        <v>0</v>
      </c>
      <c r="BI139" s="170">
        <f>IF(N139="nulová",J139,0)</f>
        <v>0</v>
      </c>
      <c r="BJ139" s="11" t="s">
        <v>80</v>
      </c>
      <c r="BK139" s="170">
        <f>ROUND(I139*H139,2)</f>
        <v>0</v>
      </c>
      <c r="BL139" s="11" t="s">
        <v>125</v>
      </c>
      <c r="BM139" s="169" t="s">
        <v>167</v>
      </c>
    </row>
    <row r="140" spans="1:65" s="2" customFormat="1" ht="19.5">
      <c r="A140" s="28"/>
      <c r="B140" s="29"/>
      <c r="C140" s="30"/>
      <c r="D140" s="171" t="s">
        <v>128</v>
      </c>
      <c r="E140" s="30"/>
      <c r="F140" s="172" t="s">
        <v>166</v>
      </c>
      <c r="G140" s="30"/>
      <c r="H140" s="30"/>
      <c r="I140" s="173"/>
      <c r="J140" s="30"/>
      <c r="K140" s="30"/>
      <c r="L140" s="33"/>
      <c r="M140" s="174"/>
      <c r="N140" s="175"/>
      <c r="O140" s="65"/>
      <c r="P140" s="65"/>
      <c r="Q140" s="65"/>
      <c r="R140" s="65"/>
      <c r="S140" s="65"/>
      <c r="T140" s="66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T140" s="11" t="s">
        <v>128</v>
      </c>
      <c r="AU140" s="11" t="s">
        <v>73</v>
      </c>
    </row>
    <row r="141" spans="1:65" s="2" customFormat="1" ht="24.2" customHeight="1">
      <c r="A141" s="28"/>
      <c r="B141" s="29"/>
      <c r="C141" s="158" t="s">
        <v>168</v>
      </c>
      <c r="D141" s="158" t="s">
        <v>121</v>
      </c>
      <c r="E141" s="159" t="s">
        <v>169</v>
      </c>
      <c r="F141" s="160" t="s">
        <v>170</v>
      </c>
      <c r="G141" s="161" t="s">
        <v>145</v>
      </c>
      <c r="H141" s="162">
        <v>2000</v>
      </c>
      <c r="I141" s="163"/>
      <c r="J141" s="164">
        <f>ROUND(I141*H141,2)</f>
        <v>0</v>
      </c>
      <c r="K141" s="160" t="s">
        <v>1</v>
      </c>
      <c r="L141" s="33"/>
      <c r="M141" s="165" t="s">
        <v>1</v>
      </c>
      <c r="N141" s="166" t="s">
        <v>38</v>
      </c>
      <c r="O141" s="65"/>
      <c r="P141" s="167">
        <f>O141*H141</f>
        <v>0</v>
      </c>
      <c r="Q141" s="167">
        <v>0</v>
      </c>
      <c r="R141" s="167">
        <f>Q141*H141</f>
        <v>0</v>
      </c>
      <c r="S141" s="167">
        <v>0</v>
      </c>
      <c r="T141" s="168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69" t="s">
        <v>125</v>
      </c>
      <c r="AT141" s="169" t="s">
        <v>121</v>
      </c>
      <c r="AU141" s="169" t="s">
        <v>73</v>
      </c>
      <c r="AY141" s="11" t="s">
        <v>126</v>
      </c>
      <c r="BE141" s="170">
        <f>IF(N141="základní",J141,0)</f>
        <v>0</v>
      </c>
      <c r="BF141" s="170">
        <f>IF(N141="snížená",J141,0)</f>
        <v>0</v>
      </c>
      <c r="BG141" s="170">
        <f>IF(N141="zákl. přenesená",J141,0)</f>
        <v>0</v>
      </c>
      <c r="BH141" s="170">
        <f>IF(N141="sníž. přenesená",J141,0)</f>
        <v>0</v>
      </c>
      <c r="BI141" s="170">
        <f>IF(N141="nulová",J141,0)</f>
        <v>0</v>
      </c>
      <c r="BJ141" s="11" t="s">
        <v>80</v>
      </c>
      <c r="BK141" s="170">
        <f>ROUND(I141*H141,2)</f>
        <v>0</v>
      </c>
      <c r="BL141" s="11" t="s">
        <v>125</v>
      </c>
      <c r="BM141" s="169" t="s">
        <v>171</v>
      </c>
    </row>
    <row r="142" spans="1:65" s="2" customFormat="1" ht="19.5">
      <c r="A142" s="28"/>
      <c r="B142" s="29"/>
      <c r="C142" s="30"/>
      <c r="D142" s="171" t="s">
        <v>128</v>
      </c>
      <c r="E142" s="30"/>
      <c r="F142" s="172" t="s">
        <v>170</v>
      </c>
      <c r="G142" s="30"/>
      <c r="H142" s="30"/>
      <c r="I142" s="173"/>
      <c r="J142" s="30"/>
      <c r="K142" s="30"/>
      <c r="L142" s="33"/>
      <c r="M142" s="174"/>
      <c r="N142" s="175"/>
      <c r="O142" s="65"/>
      <c r="P142" s="65"/>
      <c r="Q142" s="65"/>
      <c r="R142" s="65"/>
      <c r="S142" s="65"/>
      <c r="T142" s="66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T142" s="11" t="s">
        <v>128</v>
      </c>
      <c r="AU142" s="11" t="s">
        <v>73</v>
      </c>
    </row>
    <row r="143" spans="1:65" s="2" customFormat="1" ht="24.2" customHeight="1">
      <c r="A143" s="28"/>
      <c r="B143" s="29"/>
      <c r="C143" s="158" t="s">
        <v>172</v>
      </c>
      <c r="D143" s="158" t="s">
        <v>121</v>
      </c>
      <c r="E143" s="159" t="s">
        <v>173</v>
      </c>
      <c r="F143" s="160" t="s">
        <v>174</v>
      </c>
      <c r="G143" s="161" t="s">
        <v>145</v>
      </c>
      <c r="H143" s="162">
        <v>2000</v>
      </c>
      <c r="I143" s="163"/>
      <c r="J143" s="164">
        <f>ROUND(I143*H143,2)</f>
        <v>0</v>
      </c>
      <c r="K143" s="160" t="s">
        <v>1</v>
      </c>
      <c r="L143" s="33"/>
      <c r="M143" s="165" t="s">
        <v>1</v>
      </c>
      <c r="N143" s="166" t="s">
        <v>38</v>
      </c>
      <c r="O143" s="65"/>
      <c r="P143" s="167">
        <f>O143*H143</f>
        <v>0</v>
      </c>
      <c r="Q143" s="167">
        <v>0</v>
      </c>
      <c r="R143" s="167">
        <f>Q143*H143</f>
        <v>0</v>
      </c>
      <c r="S143" s="167">
        <v>0</v>
      </c>
      <c r="T143" s="168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69" t="s">
        <v>125</v>
      </c>
      <c r="AT143" s="169" t="s">
        <v>121</v>
      </c>
      <c r="AU143" s="169" t="s">
        <v>73</v>
      </c>
      <c r="AY143" s="11" t="s">
        <v>126</v>
      </c>
      <c r="BE143" s="170">
        <f>IF(N143="základní",J143,0)</f>
        <v>0</v>
      </c>
      <c r="BF143" s="170">
        <f>IF(N143="snížená",J143,0)</f>
        <v>0</v>
      </c>
      <c r="BG143" s="170">
        <f>IF(N143="zákl. přenesená",J143,0)</f>
        <v>0</v>
      </c>
      <c r="BH143" s="170">
        <f>IF(N143="sníž. přenesená",J143,0)</f>
        <v>0</v>
      </c>
      <c r="BI143" s="170">
        <f>IF(N143="nulová",J143,0)</f>
        <v>0</v>
      </c>
      <c r="BJ143" s="11" t="s">
        <v>80</v>
      </c>
      <c r="BK143" s="170">
        <f>ROUND(I143*H143,2)</f>
        <v>0</v>
      </c>
      <c r="BL143" s="11" t="s">
        <v>125</v>
      </c>
      <c r="BM143" s="169" t="s">
        <v>175</v>
      </c>
    </row>
    <row r="144" spans="1:65" s="2" customFormat="1" ht="19.5">
      <c r="A144" s="28"/>
      <c r="B144" s="29"/>
      <c r="C144" s="30"/>
      <c r="D144" s="171" t="s">
        <v>128</v>
      </c>
      <c r="E144" s="30"/>
      <c r="F144" s="172" t="s">
        <v>174</v>
      </c>
      <c r="G144" s="30"/>
      <c r="H144" s="30"/>
      <c r="I144" s="173"/>
      <c r="J144" s="30"/>
      <c r="K144" s="30"/>
      <c r="L144" s="33"/>
      <c r="M144" s="174"/>
      <c r="N144" s="175"/>
      <c r="O144" s="65"/>
      <c r="P144" s="65"/>
      <c r="Q144" s="65"/>
      <c r="R144" s="65"/>
      <c r="S144" s="65"/>
      <c r="T144" s="66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T144" s="11" t="s">
        <v>128</v>
      </c>
      <c r="AU144" s="11" t="s">
        <v>73</v>
      </c>
    </row>
    <row r="145" spans="1:65" s="2" customFormat="1" ht="21.75" customHeight="1">
      <c r="A145" s="28"/>
      <c r="B145" s="29"/>
      <c r="C145" s="158" t="s">
        <v>176</v>
      </c>
      <c r="D145" s="158" t="s">
        <v>121</v>
      </c>
      <c r="E145" s="159" t="s">
        <v>177</v>
      </c>
      <c r="F145" s="160" t="s">
        <v>178</v>
      </c>
      <c r="G145" s="161" t="s">
        <v>140</v>
      </c>
      <c r="H145" s="162">
        <v>40</v>
      </c>
      <c r="I145" s="163"/>
      <c r="J145" s="164">
        <f>ROUND(I145*H145,2)</f>
        <v>0</v>
      </c>
      <c r="K145" s="160" t="s">
        <v>1</v>
      </c>
      <c r="L145" s="33"/>
      <c r="M145" s="165" t="s">
        <v>1</v>
      </c>
      <c r="N145" s="166" t="s">
        <v>38</v>
      </c>
      <c r="O145" s="65"/>
      <c r="P145" s="167">
        <f>O145*H145</f>
        <v>0</v>
      </c>
      <c r="Q145" s="167">
        <v>0</v>
      </c>
      <c r="R145" s="167">
        <f>Q145*H145</f>
        <v>0</v>
      </c>
      <c r="S145" s="167">
        <v>0</v>
      </c>
      <c r="T145" s="168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69" t="s">
        <v>125</v>
      </c>
      <c r="AT145" s="169" t="s">
        <v>121</v>
      </c>
      <c r="AU145" s="169" t="s">
        <v>73</v>
      </c>
      <c r="AY145" s="11" t="s">
        <v>126</v>
      </c>
      <c r="BE145" s="170">
        <f>IF(N145="základní",J145,0)</f>
        <v>0</v>
      </c>
      <c r="BF145" s="170">
        <f>IF(N145="snížená",J145,0)</f>
        <v>0</v>
      </c>
      <c r="BG145" s="170">
        <f>IF(N145="zákl. přenesená",J145,0)</f>
        <v>0</v>
      </c>
      <c r="BH145" s="170">
        <f>IF(N145="sníž. přenesená",J145,0)</f>
        <v>0</v>
      </c>
      <c r="BI145" s="170">
        <f>IF(N145="nulová",J145,0)</f>
        <v>0</v>
      </c>
      <c r="BJ145" s="11" t="s">
        <v>80</v>
      </c>
      <c r="BK145" s="170">
        <f>ROUND(I145*H145,2)</f>
        <v>0</v>
      </c>
      <c r="BL145" s="11" t="s">
        <v>125</v>
      </c>
      <c r="BM145" s="169" t="s">
        <v>179</v>
      </c>
    </row>
    <row r="146" spans="1:65" s="2" customFormat="1" ht="11.25">
      <c r="A146" s="28"/>
      <c r="B146" s="29"/>
      <c r="C146" s="30"/>
      <c r="D146" s="171" t="s">
        <v>128</v>
      </c>
      <c r="E146" s="30"/>
      <c r="F146" s="172" t="s">
        <v>178</v>
      </c>
      <c r="G146" s="30"/>
      <c r="H146" s="30"/>
      <c r="I146" s="173"/>
      <c r="J146" s="30"/>
      <c r="K146" s="30"/>
      <c r="L146" s="33"/>
      <c r="M146" s="174"/>
      <c r="N146" s="175"/>
      <c r="O146" s="65"/>
      <c r="P146" s="65"/>
      <c r="Q146" s="65"/>
      <c r="R146" s="65"/>
      <c r="S146" s="65"/>
      <c r="T146" s="66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T146" s="11" t="s">
        <v>128</v>
      </c>
      <c r="AU146" s="11" t="s">
        <v>73</v>
      </c>
    </row>
    <row r="147" spans="1:65" s="2" customFormat="1" ht="21.75" customHeight="1">
      <c r="A147" s="28"/>
      <c r="B147" s="29"/>
      <c r="C147" s="158" t="s">
        <v>180</v>
      </c>
      <c r="D147" s="158" t="s">
        <v>121</v>
      </c>
      <c r="E147" s="159" t="s">
        <v>181</v>
      </c>
      <c r="F147" s="160" t="s">
        <v>182</v>
      </c>
      <c r="G147" s="161" t="s">
        <v>140</v>
      </c>
      <c r="H147" s="162">
        <v>40</v>
      </c>
      <c r="I147" s="163"/>
      <c r="J147" s="164">
        <f>ROUND(I147*H147,2)</f>
        <v>0</v>
      </c>
      <c r="K147" s="160" t="s">
        <v>1</v>
      </c>
      <c r="L147" s="33"/>
      <c r="M147" s="165" t="s">
        <v>1</v>
      </c>
      <c r="N147" s="166" t="s">
        <v>38</v>
      </c>
      <c r="O147" s="65"/>
      <c r="P147" s="167">
        <f>O147*H147</f>
        <v>0</v>
      </c>
      <c r="Q147" s="167">
        <v>0</v>
      </c>
      <c r="R147" s="167">
        <f>Q147*H147</f>
        <v>0</v>
      </c>
      <c r="S147" s="167">
        <v>0</v>
      </c>
      <c r="T147" s="168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69" t="s">
        <v>125</v>
      </c>
      <c r="AT147" s="169" t="s">
        <v>121</v>
      </c>
      <c r="AU147" s="169" t="s">
        <v>73</v>
      </c>
      <c r="AY147" s="11" t="s">
        <v>126</v>
      </c>
      <c r="BE147" s="170">
        <f>IF(N147="základní",J147,0)</f>
        <v>0</v>
      </c>
      <c r="BF147" s="170">
        <f>IF(N147="snížená",J147,0)</f>
        <v>0</v>
      </c>
      <c r="BG147" s="170">
        <f>IF(N147="zákl. přenesená",J147,0)</f>
        <v>0</v>
      </c>
      <c r="BH147" s="170">
        <f>IF(N147="sníž. přenesená",J147,0)</f>
        <v>0</v>
      </c>
      <c r="BI147" s="170">
        <f>IF(N147="nulová",J147,0)</f>
        <v>0</v>
      </c>
      <c r="BJ147" s="11" t="s">
        <v>80</v>
      </c>
      <c r="BK147" s="170">
        <f>ROUND(I147*H147,2)</f>
        <v>0</v>
      </c>
      <c r="BL147" s="11" t="s">
        <v>125</v>
      </c>
      <c r="BM147" s="169" t="s">
        <v>183</v>
      </c>
    </row>
    <row r="148" spans="1:65" s="2" customFormat="1" ht="11.25">
      <c r="A148" s="28"/>
      <c r="B148" s="29"/>
      <c r="C148" s="30"/>
      <c r="D148" s="171" t="s">
        <v>128</v>
      </c>
      <c r="E148" s="30"/>
      <c r="F148" s="172" t="s">
        <v>182</v>
      </c>
      <c r="G148" s="30"/>
      <c r="H148" s="30"/>
      <c r="I148" s="173"/>
      <c r="J148" s="30"/>
      <c r="K148" s="30"/>
      <c r="L148" s="33"/>
      <c r="M148" s="174"/>
      <c r="N148" s="175"/>
      <c r="O148" s="65"/>
      <c r="P148" s="65"/>
      <c r="Q148" s="65"/>
      <c r="R148" s="65"/>
      <c r="S148" s="65"/>
      <c r="T148" s="66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T148" s="11" t="s">
        <v>128</v>
      </c>
      <c r="AU148" s="11" t="s">
        <v>73</v>
      </c>
    </row>
    <row r="149" spans="1:65" s="2" customFormat="1" ht="24.2" customHeight="1">
      <c r="A149" s="28"/>
      <c r="B149" s="29"/>
      <c r="C149" s="158" t="s">
        <v>8</v>
      </c>
      <c r="D149" s="158" t="s">
        <v>121</v>
      </c>
      <c r="E149" s="159" t="s">
        <v>184</v>
      </c>
      <c r="F149" s="160" t="s">
        <v>185</v>
      </c>
      <c r="G149" s="161" t="s">
        <v>136</v>
      </c>
      <c r="H149" s="162">
        <v>10</v>
      </c>
      <c r="I149" s="163"/>
      <c r="J149" s="164">
        <f>ROUND(I149*H149,2)</f>
        <v>0</v>
      </c>
      <c r="K149" s="160" t="s">
        <v>1</v>
      </c>
      <c r="L149" s="33"/>
      <c r="M149" s="165" t="s">
        <v>1</v>
      </c>
      <c r="N149" s="166" t="s">
        <v>38</v>
      </c>
      <c r="O149" s="65"/>
      <c r="P149" s="167">
        <f>O149*H149</f>
        <v>0</v>
      </c>
      <c r="Q149" s="167">
        <v>0</v>
      </c>
      <c r="R149" s="167">
        <f>Q149*H149</f>
        <v>0</v>
      </c>
      <c r="S149" s="167">
        <v>0</v>
      </c>
      <c r="T149" s="168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69" t="s">
        <v>125</v>
      </c>
      <c r="AT149" s="169" t="s">
        <v>121</v>
      </c>
      <c r="AU149" s="169" t="s">
        <v>73</v>
      </c>
      <c r="AY149" s="11" t="s">
        <v>126</v>
      </c>
      <c r="BE149" s="170">
        <f>IF(N149="základní",J149,0)</f>
        <v>0</v>
      </c>
      <c r="BF149" s="170">
        <f>IF(N149="snížená",J149,0)</f>
        <v>0</v>
      </c>
      <c r="BG149" s="170">
        <f>IF(N149="zákl. přenesená",J149,0)</f>
        <v>0</v>
      </c>
      <c r="BH149" s="170">
        <f>IF(N149="sníž. přenesená",J149,0)</f>
        <v>0</v>
      </c>
      <c r="BI149" s="170">
        <f>IF(N149="nulová",J149,0)</f>
        <v>0</v>
      </c>
      <c r="BJ149" s="11" t="s">
        <v>80</v>
      </c>
      <c r="BK149" s="170">
        <f>ROUND(I149*H149,2)</f>
        <v>0</v>
      </c>
      <c r="BL149" s="11" t="s">
        <v>125</v>
      </c>
      <c r="BM149" s="169" t="s">
        <v>186</v>
      </c>
    </row>
    <row r="150" spans="1:65" s="2" customFormat="1" ht="19.5">
      <c r="A150" s="28"/>
      <c r="B150" s="29"/>
      <c r="C150" s="30"/>
      <c r="D150" s="171" t="s">
        <v>128</v>
      </c>
      <c r="E150" s="30"/>
      <c r="F150" s="172" t="s">
        <v>185</v>
      </c>
      <c r="G150" s="30"/>
      <c r="H150" s="30"/>
      <c r="I150" s="173"/>
      <c r="J150" s="30"/>
      <c r="K150" s="30"/>
      <c r="L150" s="33"/>
      <c r="M150" s="174"/>
      <c r="N150" s="175"/>
      <c r="O150" s="65"/>
      <c r="P150" s="65"/>
      <c r="Q150" s="65"/>
      <c r="R150" s="65"/>
      <c r="S150" s="65"/>
      <c r="T150" s="66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T150" s="11" t="s">
        <v>128</v>
      </c>
      <c r="AU150" s="11" t="s">
        <v>73</v>
      </c>
    </row>
    <row r="151" spans="1:65" s="2" customFormat="1" ht="24.2" customHeight="1">
      <c r="A151" s="28"/>
      <c r="B151" s="29"/>
      <c r="C151" s="158" t="s">
        <v>187</v>
      </c>
      <c r="D151" s="158" t="s">
        <v>121</v>
      </c>
      <c r="E151" s="159" t="s">
        <v>188</v>
      </c>
      <c r="F151" s="160" t="s">
        <v>189</v>
      </c>
      <c r="G151" s="161" t="s">
        <v>136</v>
      </c>
      <c r="H151" s="162">
        <v>10</v>
      </c>
      <c r="I151" s="163"/>
      <c r="J151" s="164">
        <f>ROUND(I151*H151,2)</f>
        <v>0</v>
      </c>
      <c r="K151" s="160" t="s">
        <v>1</v>
      </c>
      <c r="L151" s="33"/>
      <c r="M151" s="165" t="s">
        <v>1</v>
      </c>
      <c r="N151" s="166" t="s">
        <v>38</v>
      </c>
      <c r="O151" s="65"/>
      <c r="P151" s="167">
        <f>O151*H151</f>
        <v>0</v>
      </c>
      <c r="Q151" s="167">
        <v>0</v>
      </c>
      <c r="R151" s="167">
        <f>Q151*H151</f>
        <v>0</v>
      </c>
      <c r="S151" s="167">
        <v>0</v>
      </c>
      <c r="T151" s="168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69" t="s">
        <v>125</v>
      </c>
      <c r="AT151" s="169" t="s">
        <v>121</v>
      </c>
      <c r="AU151" s="169" t="s">
        <v>73</v>
      </c>
      <c r="AY151" s="11" t="s">
        <v>126</v>
      </c>
      <c r="BE151" s="170">
        <f>IF(N151="základní",J151,0)</f>
        <v>0</v>
      </c>
      <c r="BF151" s="170">
        <f>IF(N151="snížená",J151,0)</f>
        <v>0</v>
      </c>
      <c r="BG151" s="170">
        <f>IF(N151="zákl. přenesená",J151,0)</f>
        <v>0</v>
      </c>
      <c r="BH151" s="170">
        <f>IF(N151="sníž. přenesená",J151,0)</f>
        <v>0</v>
      </c>
      <c r="BI151" s="170">
        <f>IF(N151="nulová",J151,0)</f>
        <v>0</v>
      </c>
      <c r="BJ151" s="11" t="s">
        <v>80</v>
      </c>
      <c r="BK151" s="170">
        <f>ROUND(I151*H151,2)</f>
        <v>0</v>
      </c>
      <c r="BL151" s="11" t="s">
        <v>125</v>
      </c>
      <c r="BM151" s="169" t="s">
        <v>190</v>
      </c>
    </row>
    <row r="152" spans="1:65" s="2" customFormat="1" ht="19.5">
      <c r="A152" s="28"/>
      <c r="B152" s="29"/>
      <c r="C152" s="30"/>
      <c r="D152" s="171" t="s">
        <v>128</v>
      </c>
      <c r="E152" s="30"/>
      <c r="F152" s="172" t="s">
        <v>189</v>
      </c>
      <c r="G152" s="30"/>
      <c r="H152" s="30"/>
      <c r="I152" s="173"/>
      <c r="J152" s="30"/>
      <c r="K152" s="30"/>
      <c r="L152" s="33"/>
      <c r="M152" s="174"/>
      <c r="N152" s="175"/>
      <c r="O152" s="65"/>
      <c r="P152" s="65"/>
      <c r="Q152" s="65"/>
      <c r="R152" s="65"/>
      <c r="S152" s="65"/>
      <c r="T152" s="66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T152" s="11" t="s">
        <v>128</v>
      </c>
      <c r="AU152" s="11" t="s">
        <v>73</v>
      </c>
    </row>
    <row r="153" spans="1:65" s="2" customFormat="1" ht="24.2" customHeight="1">
      <c r="A153" s="28"/>
      <c r="B153" s="29"/>
      <c r="C153" s="158" t="s">
        <v>191</v>
      </c>
      <c r="D153" s="158" t="s">
        <v>121</v>
      </c>
      <c r="E153" s="159" t="s">
        <v>192</v>
      </c>
      <c r="F153" s="160" t="s">
        <v>193</v>
      </c>
      <c r="G153" s="161" t="s">
        <v>136</v>
      </c>
      <c r="H153" s="162">
        <v>3</v>
      </c>
      <c r="I153" s="163"/>
      <c r="J153" s="164">
        <f>ROUND(I153*H153,2)</f>
        <v>0</v>
      </c>
      <c r="K153" s="160" t="s">
        <v>1</v>
      </c>
      <c r="L153" s="33"/>
      <c r="M153" s="165" t="s">
        <v>1</v>
      </c>
      <c r="N153" s="166" t="s">
        <v>38</v>
      </c>
      <c r="O153" s="65"/>
      <c r="P153" s="167">
        <f>O153*H153</f>
        <v>0</v>
      </c>
      <c r="Q153" s="167">
        <v>0</v>
      </c>
      <c r="R153" s="167">
        <f>Q153*H153</f>
        <v>0</v>
      </c>
      <c r="S153" s="167">
        <v>0</v>
      </c>
      <c r="T153" s="168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69" t="s">
        <v>125</v>
      </c>
      <c r="AT153" s="169" t="s">
        <v>121</v>
      </c>
      <c r="AU153" s="169" t="s">
        <v>73</v>
      </c>
      <c r="AY153" s="11" t="s">
        <v>126</v>
      </c>
      <c r="BE153" s="170">
        <f>IF(N153="základní",J153,0)</f>
        <v>0</v>
      </c>
      <c r="BF153" s="170">
        <f>IF(N153="snížená",J153,0)</f>
        <v>0</v>
      </c>
      <c r="BG153" s="170">
        <f>IF(N153="zákl. přenesená",J153,0)</f>
        <v>0</v>
      </c>
      <c r="BH153" s="170">
        <f>IF(N153="sníž. přenesená",J153,0)</f>
        <v>0</v>
      </c>
      <c r="BI153" s="170">
        <f>IF(N153="nulová",J153,0)</f>
        <v>0</v>
      </c>
      <c r="BJ153" s="11" t="s">
        <v>80</v>
      </c>
      <c r="BK153" s="170">
        <f>ROUND(I153*H153,2)</f>
        <v>0</v>
      </c>
      <c r="BL153" s="11" t="s">
        <v>125</v>
      </c>
      <c r="BM153" s="169" t="s">
        <v>194</v>
      </c>
    </row>
    <row r="154" spans="1:65" s="2" customFormat="1" ht="19.5">
      <c r="A154" s="28"/>
      <c r="B154" s="29"/>
      <c r="C154" s="30"/>
      <c r="D154" s="171" t="s">
        <v>128</v>
      </c>
      <c r="E154" s="30"/>
      <c r="F154" s="172" t="s">
        <v>193</v>
      </c>
      <c r="G154" s="30"/>
      <c r="H154" s="30"/>
      <c r="I154" s="173"/>
      <c r="J154" s="30"/>
      <c r="K154" s="30"/>
      <c r="L154" s="33"/>
      <c r="M154" s="174"/>
      <c r="N154" s="175"/>
      <c r="O154" s="65"/>
      <c r="P154" s="65"/>
      <c r="Q154" s="65"/>
      <c r="R154" s="65"/>
      <c r="S154" s="65"/>
      <c r="T154" s="66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T154" s="11" t="s">
        <v>128</v>
      </c>
      <c r="AU154" s="11" t="s">
        <v>73</v>
      </c>
    </row>
    <row r="155" spans="1:65" s="2" customFormat="1" ht="24.2" customHeight="1">
      <c r="A155" s="28"/>
      <c r="B155" s="29"/>
      <c r="C155" s="158" t="s">
        <v>195</v>
      </c>
      <c r="D155" s="158" t="s">
        <v>121</v>
      </c>
      <c r="E155" s="159" t="s">
        <v>196</v>
      </c>
      <c r="F155" s="160" t="s">
        <v>197</v>
      </c>
      <c r="G155" s="161" t="s">
        <v>136</v>
      </c>
      <c r="H155" s="162">
        <v>3</v>
      </c>
      <c r="I155" s="163"/>
      <c r="J155" s="164">
        <f>ROUND(I155*H155,2)</f>
        <v>0</v>
      </c>
      <c r="K155" s="160" t="s">
        <v>1</v>
      </c>
      <c r="L155" s="33"/>
      <c r="M155" s="165" t="s">
        <v>1</v>
      </c>
      <c r="N155" s="166" t="s">
        <v>38</v>
      </c>
      <c r="O155" s="65"/>
      <c r="P155" s="167">
        <f>O155*H155</f>
        <v>0</v>
      </c>
      <c r="Q155" s="167">
        <v>0</v>
      </c>
      <c r="R155" s="167">
        <f>Q155*H155</f>
        <v>0</v>
      </c>
      <c r="S155" s="167">
        <v>0</v>
      </c>
      <c r="T155" s="168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69" t="s">
        <v>125</v>
      </c>
      <c r="AT155" s="169" t="s">
        <v>121</v>
      </c>
      <c r="AU155" s="169" t="s">
        <v>73</v>
      </c>
      <c r="AY155" s="11" t="s">
        <v>126</v>
      </c>
      <c r="BE155" s="170">
        <f>IF(N155="základní",J155,0)</f>
        <v>0</v>
      </c>
      <c r="BF155" s="170">
        <f>IF(N155="snížená",J155,0)</f>
        <v>0</v>
      </c>
      <c r="BG155" s="170">
        <f>IF(N155="zákl. přenesená",J155,0)</f>
        <v>0</v>
      </c>
      <c r="BH155" s="170">
        <f>IF(N155="sníž. přenesená",J155,0)</f>
        <v>0</v>
      </c>
      <c r="BI155" s="170">
        <f>IF(N155="nulová",J155,0)</f>
        <v>0</v>
      </c>
      <c r="BJ155" s="11" t="s">
        <v>80</v>
      </c>
      <c r="BK155" s="170">
        <f>ROUND(I155*H155,2)</f>
        <v>0</v>
      </c>
      <c r="BL155" s="11" t="s">
        <v>125</v>
      </c>
      <c r="BM155" s="169" t="s">
        <v>198</v>
      </c>
    </row>
    <row r="156" spans="1:65" s="2" customFormat="1" ht="19.5">
      <c r="A156" s="28"/>
      <c r="B156" s="29"/>
      <c r="C156" s="30"/>
      <c r="D156" s="171" t="s">
        <v>128</v>
      </c>
      <c r="E156" s="30"/>
      <c r="F156" s="172" t="s">
        <v>197</v>
      </c>
      <c r="G156" s="30"/>
      <c r="H156" s="30"/>
      <c r="I156" s="173"/>
      <c r="J156" s="30"/>
      <c r="K156" s="30"/>
      <c r="L156" s="33"/>
      <c r="M156" s="174"/>
      <c r="N156" s="175"/>
      <c r="O156" s="65"/>
      <c r="P156" s="65"/>
      <c r="Q156" s="65"/>
      <c r="R156" s="65"/>
      <c r="S156" s="65"/>
      <c r="T156" s="66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T156" s="11" t="s">
        <v>128</v>
      </c>
      <c r="AU156" s="11" t="s">
        <v>73</v>
      </c>
    </row>
    <row r="157" spans="1:65" s="2" customFormat="1" ht="24.2" customHeight="1">
      <c r="A157" s="28"/>
      <c r="B157" s="29"/>
      <c r="C157" s="158" t="s">
        <v>199</v>
      </c>
      <c r="D157" s="158" t="s">
        <v>121</v>
      </c>
      <c r="E157" s="159" t="s">
        <v>200</v>
      </c>
      <c r="F157" s="160" t="s">
        <v>201</v>
      </c>
      <c r="G157" s="161" t="s">
        <v>136</v>
      </c>
      <c r="H157" s="162">
        <v>2</v>
      </c>
      <c r="I157" s="163"/>
      <c r="J157" s="164">
        <f>ROUND(I157*H157,2)</f>
        <v>0</v>
      </c>
      <c r="K157" s="160" t="s">
        <v>1</v>
      </c>
      <c r="L157" s="33"/>
      <c r="M157" s="165" t="s">
        <v>1</v>
      </c>
      <c r="N157" s="166" t="s">
        <v>38</v>
      </c>
      <c r="O157" s="65"/>
      <c r="P157" s="167">
        <f>O157*H157</f>
        <v>0</v>
      </c>
      <c r="Q157" s="167">
        <v>0</v>
      </c>
      <c r="R157" s="167">
        <f>Q157*H157</f>
        <v>0</v>
      </c>
      <c r="S157" s="167">
        <v>0</v>
      </c>
      <c r="T157" s="168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69" t="s">
        <v>125</v>
      </c>
      <c r="AT157" s="169" t="s">
        <v>121</v>
      </c>
      <c r="AU157" s="169" t="s">
        <v>73</v>
      </c>
      <c r="AY157" s="11" t="s">
        <v>126</v>
      </c>
      <c r="BE157" s="170">
        <f>IF(N157="základní",J157,0)</f>
        <v>0</v>
      </c>
      <c r="BF157" s="170">
        <f>IF(N157="snížená",J157,0)</f>
        <v>0</v>
      </c>
      <c r="BG157" s="170">
        <f>IF(N157="zákl. přenesená",J157,0)</f>
        <v>0</v>
      </c>
      <c r="BH157" s="170">
        <f>IF(N157="sníž. přenesená",J157,0)</f>
        <v>0</v>
      </c>
      <c r="BI157" s="170">
        <f>IF(N157="nulová",J157,0)</f>
        <v>0</v>
      </c>
      <c r="BJ157" s="11" t="s">
        <v>80</v>
      </c>
      <c r="BK157" s="170">
        <f>ROUND(I157*H157,2)</f>
        <v>0</v>
      </c>
      <c r="BL157" s="11" t="s">
        <v>125</v>
      </c>
      <c r="BM157" s="169" t="s">
        <v>202</v>
      </c>
    </row>
    <row r="158" spans="1:65" s="2" customFormat="1" ht="19.5">
      <c r="A158" s="28"/>
      <c r="B158" s="29"/>
      <c r="C158" s="30"/>
      <c r="D158" s="171" t="s">
        <v>128</v>
      </c>
      <c r="E158" s="30"/>
      <c r="F158" s="172" t="s">
        <v>201</v>
      </c>
      <c r="G158" s="30"/>
      <c r="H158" s="30"/>
      <c r="I158" s="173"/>
      <c r="J158" s="30"/>
      <c r="K158" s="30"/>
      <c r="L158" s="33"/>
      <c r="M158" s="174"/>
      <c r="N158" s="175"/>
      <c r="O158" s="65"/>
      <c r="P158" s="65"/>
      <c r="Q158" s="65"/>
      <c r="R158" s="65"/>
      <c r="S158" s="65"/>
      <c r="T158" s="66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T158" s="11" t="s">
        <v>128</v>
      </c>
      <c r="AU158" s="11" t="s">
        <v>73</v>
      </c>
    </row>
    <row r="159" spans="1:65" s="2" customFormat="1" ht="24.2" customHeight="1">
      <c r="A159" s="28"/>
      <c r="B159" s="29"/>
      <c r="C159" s="158" t="s">
        <v>203</v>
      </c>
      <c r="D159" s="158" t="s">
        <v>121</v>
      </c>
      <c r="E159" s="159" t="s">
        <v>204</v>
      </c>
      <c r="F159" s="160" t="s">
        <v>205</v>
      </c>
      <c r="G159" s="161" t="s">
        <v>136</v>
      </c>
      <c r="H159" s="162">
        <v>2</v>
      </c>
      <c r="I159" s="163"/>
      <c r="J159" s="164">
        <f>ROUND(I159*H159,2)</f>
        <v>0</v>
      </c>
      <c r="K159" s="160" t="s">
        <v>1</v>
      </c>
      <c r="L159" s="33"/>
      <c r="M159" s="165" t="s">
        <v>1</v>
      </c>
      <c r="N159" s="166" t="s">
        <v>38</v>
      </c>
      <c r="O159" s="65"/>
      <c r="P159" s="167">
        <f>O159*H159</f>
        <v>0</v>
      </c>
      <c r="Q159" s="167">
        <v>0</v>
      </c>
      <c r="R159" s="167">
        <f>Q159*H159</f>
        <v>0</v>
      </c>
      <c r="S159" s="167">
        <v>0</v>
      </c>
      <c r="T159" s="168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69" t="s">
        <v>125</v>
      </c>
      <c r="AT159" s="169" t="s">
        <v>121</v>
      </c>
      <c r="AU159" s="169" t="s">
        <v>73</v>
      </c>
      <c r="AY159" s="11" t="s">
        <v>126</v>
      </c>
      <c r="BE159" s="170">
        <f>IF(N159="základní",J159,0)</f>
        <v>0</v>
      </c>
      <c r="BF159" s="170">
        <f>IF(N159="snížená",J159,0)</f>
        <v>0</v>
      </c>
      <c r="BG159" s="170">
        <f>IF(N159="zákl. přenesená",J159,0)</f>
        <v>0</v>
      </c>
      <c r="BH159" s="170">
        <f>IF(N159="sníž. přenesená",J159,0)</f>
        <v>0</v>
      </c>
      <c r="BI159" s="170">
        <f>IF(N159="nulová",J159,0)</f>
        <v>0</v>
      </c>
      <c r="BJ159" s="11" t="s">
        <v>80</v>
      </c>
      <c r="BK159" s="170">
        <f>ROUND(I159*H159,2)</f>
        <v>0</v>
      </c>
      <c r="BL159" s="11" t="s">
        <v>125</v>
      </c>
      <c r="BM159" s="169" t="s">
        <v>206</v>
      </c>
    </row>
    <row r="160" spans="1:65" s="2" customFormat="1" ht="19.5">
      <c r="A160" s="28"/>
      <c r="B160" s="29"/>
      <c r="C160" s="30"/>
      <c r="D160" s="171" t="s">
        <v>128</v>
      </c>
      <c r="E160" s="30"/>
      <c r="F160" s="172" t="s">
        <v>205</v>
      </c>
      <c r="G160" s="30"/>
      <c r="H160" s="30"/>
      <c r="I160" s="173"/>
      <c r="J160" s="30"/>
      <c r="K160" s="30"/>
      <c r="L160" s="33"/>
      <c r="M160" s="174"/>
      <c r="N160" s="175"/>
      <c r="O160" s="65"/>
      <c r="P160" s="65"/>
      <c r="Q160" s="65"/>
      <c r="R160" s="65"/>
      <c r="S160" s="65"/>
      <c r="T160" s="66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T160" s="11" t="s">
        <v>128</v>
      </c>
      <c r="AU160" s="11" t="s">
        <v>73</v>
      </c>
    </row>
    <row r="161" spans="1:65" s="2" customFormat="1" ht="24.2" customHeight="1">
      <c r="A161" s="28"/>
      <c r="B161" s="29"/>
      <c r="C161" s="158" t="s">
        <v>7</v>
      </c>
      <c r="D161" s="158" t="s">
        <v>121</v>
      </c>
      <c r="E161" s="159" t="s">
        <v>207</v>
      </c>
      <c r="F161" s="160" t="s">
        <v>208</v>
      </c>
      <c r="G161" s="161" t="s">
        <v>136</v>
      </c>
      <c r="H161" s="162">
        <v>10</v>
      </c>
      <c r="I161" s="163"/>
      <c r="J161" s="164">
        <f>ROUND(I161*H161,2)</f>
        <v>0</v>
      </c>
      <c r="K161" s="160" t="s">
        <v>1</v>
      </c>
      <c r="L161" s="33"/>
      <c r="M161" s="165" t="s">
        <v>1</v>
      </c>
      <c r="N161" s="166" t="s">
        <v>38</v>
      </c>
      <c r="O161" s="65"/>
      <c r="P161" s="167">
        <f>O161*H161</f>
        <v>0</v>
      </c>
      <c r="Q161" s="167">
        <v>0</v>
      </c>
      <c r="R161" s="167">
        <f>Q161*H161</f>
        <v>0</v>
      </c>
      <c r="S161" s="167">
        <v>0</v>
      </c>
      <c r="T161" s="168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69" t="s">
        <v>125</v>
      </c>
      <c r="AT161" s="169" t="s">
        <v>121</v>
      </c>
      <c r="AU161" s="169" t="s">
        <v>73</v>
      </c>
      <c r="AY161" s="11" t="s">
        <v>126</v>
      </c>
      <c r="BE161" s="170">
        <f>IF(N161="základní",J161,0)</f>
        <v>0</v>
      </c>
      <c r="BF161" s="170">
        <f>IF(N161="snížená",J161,0)</f>
        <v>0</v>
      </c>
      <c r="BG161" s="170">
        <f>IF(N161="zákl. přenesená",J161,0)</f>
        <v>0</v>
      </c>
      <c r="BH161" s="170">
        <f>IF(N161="sníž. přenesená",J161,0)</f>
        <v>0</v>
      </c>
      <c r="BI161" s="170">
        <f>IF(N161="nulová",J161,0)</f>
        <v>0</v>
      </c>
      <c r="BJ161" s="11" t="s">
        <v>80</v>
      </c>
      <c r="BK161" s="170">
        <f>ROUND(I161*H161,2)</f>
        <v>0</v>
      </c>
      <c r="BL161" s="11" t="s">
        <v>125</v>
      </c>
      <c r="BM161" s="169" t="s">
        <v>209</v>
      </c>
    </row>
    <row r="162" spans="1:65" s="2" customFormat="1" ht="19.5">
      <c r="A162" s="28"/>
      <c r="B162" s="29"/>
      <c r="C162" s="30"/>
      <c r="D162" s="171" t="s">
        <v>128</v>
      </c>
      <c r="E162" s="30"/>
      <c r="F162" s="172" t="s">
        <v>208</v>
      </c>
      <c r="G162" s="30"/>
      <c r="H162" s="30"/>
      <c r="I162" s="173"/>
      <c r="J162" s="30"/>
      <c r="K162" s="30"/>
      <c r="L162" s="33"/>
      <c r="M162" s="174"/>
      <c r="N162" s="175"/>
      <c r="O162" s="65"/>
      <c r="P162" s="65"/>
      <c r="Q162" s="65"/>
      <c r="R162" s="65"/>
      <c r="S162" s="65"/>
      <c r="T162" s="66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T162" s="11" t="s">
        <v>128</v>
      </c>
      <c r="AU162" s="11" t="s">
        <v>73</v>
      </c>
    </row>
    <row r="163" spans="1:65" s="2" customFormat="1" ht="24.2" customHeight="1">
      <c r="A163" s="28"/>
      <c r="B163" s="29"/>
      <c r="C163" s="158" t="s">
        <v>210</v>
      </c>
      <c r="D163" s="158" t="s">
        <v>121</v>
      </c>
      <c r="E163" s="159" t="s">
        <v>211</v>
      </c>
      <c r="F163" s="160" t="s">
        <v>212</v>
      </c>
      <c r="G163" s="161" t="s">
        <v>136</v>
      </c>
      <c r="H163" s="162">
        <v>10</v>
      </c>
      <c r="I163" s="163"/>
      <c r="J163" s="164">
        <f>ROUND(I163*H163,2)</f>
        <v>0</v>
      </c>
      <c r="K163" s="160" t="s">
        <v>1</v>
      </c>
      <c r="L163" s="33"/>
      <c r="M163" s="165" t="s">
        <v>1</v>
      </c>
      <c r="N163" s="166" t="s">
        <v>38</v>
      </c>
      <c r="O163" s="65"/>
      <c r="P163" s="167">
        <f>O163*H163</f>
        <v>0</v>
      </c>
      <c r="Q163" s="167">
        <v>0</v>
      </c>
      <c r="R163" s="167">
        <f>Q163*H163</f>
        <v>0</v>
      </c>
      <c r="S163" s="167">
        <v>0</v>
      </c>
      <c r="T163" s="168">
        <f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69" t="s">
        <v>125</v>
      </c>
      <c r="AT163" s="169" t="s">
        <v>121</v>
      </c>
      <c r="AU163" s="169" t="s">
        <v>73</v>
      </c>
      <c r="AY163" s="11" t="s">
        <v>126</v>
      </c>
      <c r="BE163" s="170">
        <f>IF(N163="základní",J163,0)</f>
        <v>0</v>
      </c>
      <c r="BF163" s="170">
        <f>IF(N163="snížená",J163,0)</f>
        <v>0</v>
      </c>
      <c r="BG163" s="170">
        <f>IF(N163="zákl. přenesená",J163,0)</f>
        <v>0</v>
      </c>
      <c r="BH163" s="170">
        <f>IF(N163="sníž. přenesená",J163,0)</f>
        <v>0</v>
      </c>
      <c r="BI163" s="170">
        <f>IF(N163="nulová",J163,0)</f>
        <v>0</v>
      </c>
      <c r="BJ163" s="11" t="s">
        <v>80</v>
      </c>
      <c r="BK163" s="170">
        <f>ROUND(I163*H163,2)</f>
        <v>0</v>
      </c>
      <c r="BL163" s="11" t="s">
        <v>125</v>
      </c>
      <c r="BM163" s="169" t="s">
        <v>213</v>
      </c>
    </row>
    <row r="164" spans="1:65" s="2" customFormat="1" ht="19.5">
      <c r="A164" s="28"/>
      <c r="B164" s="29"/>
      <c r="C164" s="30"/>
      <c r="D164" s="171" t="s">
        <v>128</v>
      </c>
      <c r="E164" s="30"/>
      <c r="F164" s="172" t="s">
        <v>212</v>
      </c>
      <c r="G164" s="30"/>
      <c r="H164" s="30"/>
      <c r="I164" s="173"/>
      <c r="J164" s="30"/>
      <c r="K164" s="30"/>
      <c r="L164" s="33"/>
      <c r="M164" s="174"/>
      <c r="N164" s="175"/>
      <c r="O164" s="65"/>
      <c r="P164" s="65"/>
      <c r="Q164" s="65"/>
      <c r="R164" s="65"/>
      <c r="S164" s="65"/>
      <c r="T164" s="66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T164" s="11" t="s">
        <v>128</v>
      </c>
      <c r="AU164" s="11" t="s">
        <v>73</v>
      </c>
    </row>
    <row r="165" spans="1:65" s="2" customFormat="1" ht="24.2" customHeight="1">
      <c r="A165" s="28"/>
      <c r="B165" s="29"/>
      <c r="C165" s="158" t="s">
        <v>214</v>
      </c>
      <c r="D165" s="158" t="s">
        <v>121</v>
      </c>
      <c r="E165" s="159" t="s">
        <v>215</v>
      </c>
      <c r="F165" s="160" t="s">
        <v>216</v>
      </c>
      <c r="G165" s="161" t="s">
        <v>136</v>
      </c>
      <c r="H165" s="162">
        <v>4</v>
      </c>
      <c r="I165" s="163"/>
      <c r="J165" s="164">
        <f>ROUND(I165*H165,2)</f>
        <v>0</v>
      </c>
      <c r="K165" s="160" t="s">
        <v>1</v>
      </c>
      <c r="L165" s="33"/>
      <c r="M165" s="165" t="s">
        <v>1</v>
      </c>
      <c r="N165" s="166" t="s">
        <v>38</v>
      </c>
      <c r="O165" s="65"/>
      <c r="P165" s="167">
        <f>O165*H165</f>
        <v>0</v>
      </c>
      <c r="Q165" s="167">
        <v>0</v>
      </c>
      <c r="R165" s="167">
        <f>Q165*H165</f>
        <v>0</v>
      </c>
      <c r="S165" s="167">
        <v>0</v>
      </c>
      <c r="T165" s="168">
        <f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69" t="s">
        <v>125</v>
      </c>
      <c r="AT165" s="169" t="s">
        <v>121</v>
      </c>
      <c r="AU165" s="169" t="s">
        <v>73</v>
      </c>
      <c r="AY165" s="11" t="s">
        <v>126</v>
      </c>
      <c r="BE165" s="170">
        <f>IF(N165="základní",J165,0)</f>
        <v>0</v>
      </c>
      <c r="BF165" s="170">
        <f>IF(N165="snížená",J165,0)</f>
        <v>0</v>
      </c>
      <c r="BG165" s="170">
        <f>IF(N165="zákl. přenesená",J165,0)</f>
        <v>0</v>
      </c>
      <c r="BH165" s="170">
        <f>IF(N165="sníž. přenesená",J165,0)</f>
        <v>0</v>
      </c>
      <c r="BI165" s="170">
        <f>IF(N165="nulová",J165,0)</f>
        <v>0</v>
      </c>
      <c r="BJ165" s="11" t="s">
        <v>80</v>
      </c>
      <c r="BK165" s="170">
        <f>ROUND(I165*H165,2)</f>
        <v>0</v>
      </c>
      <c r="BL165" s="11" t="s">
        <v>125</v>
      </c>
      <c r="BM165" s="169" t="s">
        <v>217</v>
      </c>
    </row>
    <row r="166" spans="1:65" s="2" customFormat="1" ht="19.5">
      <c r="A166" s="28"/>
      <c r="B166" s="29"/>
      <c r="C166" s="30"/>
      <c r="D166" s="171" t="s">
        <v>128</v>
      </c>
      <c r="E166" s="30"/>
      <c r="F166" s="172" t="s">
        <v>216</v>
      </c>
      <c r="G166" s="30"/>
      <c r="H166" s="30"/>
      <c r="I166" s="173"/>
      <c r="J166" s="30"/>
      <c r="K166" s="30"/>
      <c r="L166" s="33"/>
      <c r="M166" s="174"/>
      <c r="N166" s="175"/>
      <c r="O166" s="65"/>
      <c r="P166" s="65"/>
      <c r="Q166" s="65"/>
      <c r="R166" s="65"/>
      <c r="S166" s="65"/>
      <c r="T166" s="66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T166" s="11" t="s">
        <v>128</v>
      </c>
      <c r="AU166" s="11" t="s">
        <v>73</v>
      </c>
    </row>
    <row r="167" spans="1:65" s="2" customFormat="1" ht="24.2" customHeight="1">
      <c r="A167" s="28"/>
      <c r="B167" s="29"/>
      <c r="C167" s="158" t="s">
        <v>218</v>
      </c>
      <c r="D167" s="158" t="s">
        <v>121</v>
      </c>
      <c r="E167" s="159" t="s">
        <v>219</v>
      </c>
      <c r="F167" s="160" t="s">
        <v>220</v>
      </c>
      <c r="G167" s="161" t="s">
        <v>136</v>
      </c>
      <c r="H167" s="162">
        <v>4</v>
      </c>
      <c r="I167" s="163"/>
      <c r="J167" s="164">
        <f>ROUND(I167*H167,2)</f>
        <v>0</v>
      </c>
      <c r="K167" s="160" t="s">
        <v>1</v>
      </c>
      <c r="L167" s="33"/>
      <c r="M167" s="165" t="s">
        <v>1</v>
      </c>
      <c r="N167" s="166" t="s">
        <v>38</v>
      </c>
      <c r="O167" s="65"/>
      <c r="P167" s="167">
        <f>O167*H167</f>
        <v>0</v>
      </c>
      <c r="Q167" s="167">
        <v>0</v>
      </c>
      <c r="R167" s="167">
        <f>Q167*H167</f>
        <v>0</v>
      </c>
      <c r="S167" s="167">
        <v>0</v>
      </c>
      <c r="T167" s="168">
        <f>S167*H167</f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69" t="s">
        <v>125</v>
      </c>
      <c r="AT167" s="169" t="s">
        <v>121</v>
      </c>
      <c r="AU167" s="169" t="s">
        <v>73</v>
      </c>
      <c r="AY167" s="11" t="s">
        <v>126</v>
      </c>
      <c r="BE167" s="170">
        <f>IF(N167="základní",J167,0)</f>
        <v>0</v>
      </c>
      <c r="BF167" s="170">
        <f>IF(N167="snížená",J167,0)</f>
        <v>0</v>
      </c>
      <c r="BG167" s="170">
        <f>IF(N167="zákl. přenesená",J167,0)</f>
        <v>0</v>
      </c>
      <c r="BH167" s="170">
        <f>IF(N167="sníž. přenesená",J167,0)</f>
        <v>0</v>
      </c>
      <c r="BI167" s="170">
        <f>IF(N167="nulová",J167,0)</f>
        <v>0</v>
      </c>
      <c r="BJ167" s="11" t="s">
        <v>80</v>
      </c>
      <c r="BK167" s="170">
        <f>ROUND(I167*H167,2)</f>
        <v>0</v>
      </c>
      <c r="BL167" s="11" t="s">
        <v>125</v>
      </c>
      <c r="BM167" s="169" t="s">
        <v>221</v>
      </c>
    </row>
    <row r="168" spans="1:65" s="2" customFormat="1" ht="19.5">
      <c r="A168" s="28"/>
      <c r="B168" s="29"/>
      <c r="C168" s="30"/>
      <c r="D168" s="171" t="s">
        <v>128</v>
      </c>
      <c r="E168" s="30"/>
      <c r="F168" s="172" t="s">
        <v>220</v>
      </c>
      <c r="G168" s="30"/>
      <c r="H168" s="30"/>
      <c r="I168" s="173"/>
      <c r="J168" s="30"/>
      <c r="K168" s="30"/>
      <c r="L168" s="33"/>
      <c r="M168" s="174"/>
      <c r="N168" s="175"/>
      <c r="O168" s="65"/>
      <c r="P168" s="65"/>
      <c r="Q168" s="65"/>
      <c r="R168" s="65"/>
      <c r="S168" s="65"/>
      <c r="T168" s="66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T168" s="11" t="s">
        <v>128</v>
      </c>
      <c r="AU168" s="11" t="s">
        <v>73</v>
      </c>
    </row>
    <row r="169" spans="1:65" s="2" customFormat="1" ht="24.2" customHeight="1">
      <c r="A169" s="28"/>
      <c r="B169" s="29"/>
      <c r="C169" s="158" t="s">
        <v>222</v>
      </c>
      <c r="D169" s="158" t="s">
        <v>121</v>
      </c>
      <c r="E169" s="159" t="s">
        <v>223</v>
      </c>
      <c r="F169" s="160" t="s">
        <v>224</v>
      </c>
      <c r="G169" s="161" t="s">
        <v>136</v>
      </c>
      <c r="H169" s="162">
        <v>2</v>
      </c>
      <c r="I169" s="163"/>
      <c r="J169" s="164">
        <f>ROUND(I169*H169,2)</f>
        <v>0</v>
      </c>
      <c r="K169" s="160" t="s">
        <v>1</v>
      </c>
      <c r="L169" s="33"/>
      <c r="M169" s="165" t="s">
        <v>1</v>
      </c>
      <c r="N169" s="166" t="s">
        <v>38</v>
      </c>
      <c r="O169" s="65"/>
      <c r="P169" s="167">
        <f>O169*H169</f>
        <v>0</v>
      </c>
      <c r="Q169" s="167">
        <v>0</v>
      </c>
      <c r="R169" s="167">
        <f>Q169*H169</f>
        <v>0</v>
      </c>
      <c r="S169" s="167">
        <v>0</v>
      </c>
      <c r="T169" s="168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69" t="s">
        <v>125</v>
      </c>
      <c r="AT169" s="169" t="s">
        <v>121</v>
      </c>
      <c r="AU169" s="169" t="s">
        <v>73</v>
      </c>
      <c r="AY169" s="11" t="s">
        <v>126</v>
      </c>
      <c r="BE169" s="170">
        <f>IF(N169="základní",J169,0)</f>
        <v>0</v>
      </c>
      <c r="BF169" s="170">
        <f>IF(N169="snížená",J169,0)</f>
        <v>0</v>
      </c>
      <c r="BG169" s="170">
        <f>IF(N169="zákl. přenesená",J169,0)</f>
        <v>0</v>
      </c>
      <c r="BH169" s="170">
        <f>IF(N169="sníž. přenesená",J169,0)</f>
        <v>0</v>
      </c>
      <c r="BI169" s="170">
        <f>IF(N169="nulová",J169,0)</f>
        <v>0</v>
      </c>
      <c r="BJ169" s="11" t="s">
        <v>80</v>
      </c>
      <c r="BK169" s="170">
        <f>ROUND(I169*H169,2)</f>
        <v>0</v>
      </c>
      <c r="BL169" s="11" t="s">
        <v>125</v>
      </c>
      <c r="BM169" s="169" t="s">
        <v>225</v>
      </c>
    </row>
    <row r="170" spans="1:65" s="2" customFormat="1" ht="19.5">
      <c r="A170" s="28"/>
      <c r="B170" s="29"/>
      <c r="C170" s="30"/>
      <c r="D170" s="171" t="s">
        <v>128</v>
      </c>
      <c r="E170" s="30"/>
      <c r="F170" s="172" t="s">
        <v>224</v>
      </c>
      <c r="G170" s="30"/>
      <c r="H170" s="30"/>
      <c r="I170" s="173"/>
      <c r="J170" s="30"/>
      <c r="K170" s="30"/>
      <c r="L170" s="33"/>
      <c r="M170" s="174"/>
      <c r="N170" s="175"/>
      <c r="O170" s="65"/>
      <c r="P170" s="65"/>
      <c r="Q170" s="65"/>
      <c r="R170" s="65"/>
      <c r="S170" s="65"/>
      <c r="T170" s="66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T170" s="11" t="s">
        <v>128</v>
      </c>
      <c r="AU170" s="11" t="s">
        <v>73</v>
      </c>
    </row>
    <row r="171" spans="1:65" s="2" customFormat="1" ht="24.2" customHeight="1">
      <c r="A171" s="28"/>
      <c r="B171" s="29"/>
      <c r="C171" s="158" t="s">
        <v>226</v>
      </c>
      <c r="D171" s="158" t="s">
        <v>121</v>
      </c>
      <c r="E171" s="159" t="s">
        <v>227</v>
      </c>
      <c r="F171" s="160" t="s">
        <v>228</v>
      </c>
      <c r="G171" s="161" t="s">
        <v>136</v>
      </c>
      <c r="H171" s="162">
        <v>2</v>
      </c>
      <c r="I171" s="163"/>
      <c r="J171" s="164">
        <f>ROUND(I171*H171,2)</f>
        <v>0</v>
      </c>
      <c r="K171" s="160" t="s">
        <v>1</v>
      </c>
      <c r="L171" s="33"/>
      <c r="M171" s="165" t="s">
        <v>1</v>
      </c>
      <c r="N171" s="166" t="s">
        <v>38</v>
      </c>
      <c r="O171" s="65"/>
      <c r="P171" s="167">
        <f>O171*H171</f>
        <v>0</v>
      </c>
      <c r="Q171" s="167">
        <v>0</v>
      </c>
      <c r="R171" s="167">
        <f>Q171*H171</f>
        <v>0</v>
      </c>
      <c r="S171" s="167">
        <v>0</v>
      </c>
      <c r="T171" s="168">
        <f>S171*H171</f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69" t="s">
        <v>125</v>
      </c>
      <c r="AT171" s="169" t="s">
        <v>121</v>
      </c>
      <c r="AU171" s="169" t="s">
        <v>73</v>
      </c>
      <c r="AY171" s="11" t="s">
        <v>126</v>
      </c>
      <c r="BE171" s="170">
        <f>IF(N171="základní",J171,0)</f>
        <v>0</v>
      </c>
      <c r="BF171" s="170">
        <f>IF(N171="snížená",J171,0)</f>
        <v>0</v>
      </c>
      <c r="BG171" s="170">
        <f>IF(N171="zákl. přenesená",J171,0)</f>
        <v>0</v>
      </c>
      <c r="BH171" s="170">
        <f>IF(N171="sníž. přenesená",J171,0)</f>
        <v>0</v>
      </c>
      <c r="BI171" s="170">
        <f>IF(N171="nulová",J171,0)</f>
        <v>0</v>
      </c>
      <c r="BJ171" s="11" t="s">
        <v>80</v>
      </c>
      <c r="BK171" s="170">
        <f>ROUND(I171*H171,2)</f>
        <v>0</v>
      </c>
      <c r="BL171" s="11" t="s">
        <v>125</v>
      </c>
      <c r="BM171" s="169" t="s">
        <v>229</v>
      </c>
    </row>
    <row r="172" spans="1:65" s="2" customFormat="1" ht="19.5">
      <c r="A172" s="28"/>
      <c r="B172" s="29"/>
      <c r="C172" s="30"/>
      <c r="D172" s="171" t="s">
        <v>128</v>
      </c>
      <c r="E172" s="30"/>
      <c r="F172" s="172" t="s">
        <v>228</v>
      </c>
      <c r="G172" s="30"/>
      <c r="H172" s="30"/>
      <c r="I172" s="173"/>
      <c r="J172" s="30"/>
      <c r="K172" s="30"/>
      <c r="L172" s="33"/>
      <c r="M172" s="174"/>
      <c r="N172" s="175"/>
      <c r="O172" s="65"/>
      <c r="P172" s="65"/>
      <c r="Q172" s="65"/>
      <c r="R172" s="65"/>
      <c r="S172" s="65"/>
      <c r="T172" s="66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T172" s="11" t="s">
        <v>128</v>
      </c>
      <c r="AU172" s="11" t="s">
        <v>73</v>
      </c>
    </row>
    <row r="173" spans="1:65" s="2" customFormat="1" ht="33" customHeight="1">
      <c r="A173" s="28"/>
      <c r="B173" s="29"/>
      <c r="C173" s="158" t="s">
        <v>230</v>
      </c>
      <c r="D173" s="158" t="s">
        <v>121</v>
      </c>
      <c r="E173" s="159" t="s">
        <v>231</v>
      </c>
      <c r="F173" s="160" t="s">
        <v>232</v>
      </c>
      <c r="G173" s="161" t="s">
        <v>136</v>
      </c>
      <c r="H173" s="162">
        <v>10</v>
      </c>
      <c r="I173" s="163"/>
      <c r="J173" s="164">
        <f>ROUND(I173*H173,2)</f>
        <v>0</v>
      </c>
      <c r="K173" s="160" t="s">
        <v>1</v>
      </c>
      <c r="L173" s="33"/>
      <c r="M173" s="165" t="s">
        <v>1</v>
      </c>
      <c r="N173" s="166" t="s">
        <v>38</v>
      </c>
      <c r="O173" s="65"/>
      <c r="P173" s="167">
        <f>O173*H173</f>
        <v>0</v>
      </c>
      <c r="Q173" s="167">
        <v>0</v>
      </c>
      <c r="R173" s="167">
        <f>Q173*H173</f>
        <v>0</v>
      </c>
      <c r="S173" s="167">
        <v>0</v>
      </c>
      <c r="T173" s="168">
        <f>S173*H173</f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69" t="s">
        <v>125</v>
      </c>
      <c r="AT173" s="169" t="s">
        <v>121</v>
      </c>
      <c r="AU173" s="169" t="s">
        <v>73</v>
      </c>
      <c r="AY173" s="11" t="s">
        <v>126</v>
      </c>
      <c r="BE173" s="170">
        <f>IF(N173="základní",J173,0)</f>
        <v>0</v>
      </c>
      <c r="BF173" s="170">
        <f>IF(N173="snížená",J173,0)</f>
        <v>0</v>
      </c>
      <c r="BG173" s="170">
        <f>IF(N173="zákl. přenesená",J173,0)</f>
        <v>0</v>
      </c>
      <c r="BH173" s="170">
        <f>IF(N173="sníž. přenesená",J173,0)</f>
        <v>0</v>
      </c>
      <c r="BI173" s="170">
        <f>IF(N173="nulová",J173,0)</f>
        <v>0</v>
      </c>
      <c r="BJ173" s="11" t="s">
        <v>80</v>
      </c>
      <c r="BK173" s="170">
        <f>ROUND(I173*H173,2)</f>
        <v>0</v>
      </c>
      <c r="BL173" s="11" t="s">
        <v>125</v>
      </c>
      <c r="BM173" s="169" t="s">
        <v>233</v>
      </c>
    </row>
    <row r="174" spans="1:65" s="2" customFormat="1" ht="19.5">
      <c r="A174" s="28"/>
      <c r="B174" s="29"/>
      <c r="C174" s="30"/>
      <c r="D174" s="171" t="s">
        <v>128</v>
      </c>
      <c r="E174" s="30"/>
      <c r="F174" s="172" t="s">
        <v>232</v>
      </c>
      <c r="G174" s="30"/>
      <c r="H174" s="30"/>
      <c r="I174" s="173"/>
      <c r="J174" s="30"/>
      <c r="K174" s="30"/>
      <c r="L174" s="33"/>
      <c r="M174" s="174"/>
      <c r="N174" s="175"/>
      <c r="O174" s="65"/>
      <c r="P174" s="65"/>
      <c r="Q174" s="65"/>
      <c r="R174" s="65"/>
      <c r="S174" s="65"/>
      <c r="T174" s="66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T174" s="11" t="s">
        <v>128</v>
      </c>
      <c r="AU174" s="11" t="s">
        <v>73</v>
      </c>
    </row>
    <row r="175" spans="1:65" s="2" customFormat="1" ht="33" customHeight="1">
      <c r="A175" s="28"/>
      <c r="B175" s="29"/>
      <c r="C175" s="158" t="s">
        <v>234</v>
      </c>
      <c r="D175" s="158" t="s">
        <v>121</v>
      </c>
      <c r="E175" s="159" t="s">
        <v>235</v>
      </c>
      <c r="F175" s="160" t="s">
        <v>236</v>
      </c>
      <c r="G175" s="161" t="s">
        <v>136</v>
      </c>
      <c r="H175" s="162">
        <v>10</v>
      </c>
      <c r="I175" s="163"/>
      <c r="J175" s="164">
        <f>ROUND(I175*H175,2)</f>
        <v>0</v>
      </c>
      <c r="K175" s="160" t="s">
        <v>1</v>
      </c>
      <c r="L175" s="33"/>
      <c r="M175" s="165" t="s">
        <v>1</v>
      </c>
      <c r="N175" s="166" t="s">
        <v>38</v>
      </c>
      <c r="O175" s="65"/>
      <c r="P175" s="167">
        <f>O175*H175</f>
        <v>0</v>
      </c>
      <c r="Q175" s="167">
        <v>0</v>
      </c>
      <c r="R175" s="167">
        <f>Q175*H175</f>
        <v>0</v>
      </c>
      <c r="S175" s="167">
        <v>0</v>
      </c>
      <c r="T175" s="168">
        <f>S175*H175</f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69" t="s">
        <v>125</v>
      </c>
      <c r="AT175" s="169" t="s">
        <v>121</v>
      </c>
      <c r="AU175" s="169" t="s">
        <v>73</v>
      </c>
      <c r="AY175" s="11" t="s">
        <v>126</v>
      </c>
      <c r="BE175" s="170">
        <f>IF(N175="základní",J175,0)</f>
        <v>0</v>
      </c>
      <c r="BF175" s="170">
        <f>IF(N175="snížená",J175,0)</f>
        <v>0</v>
      </c>
      <c r="BG175" s="170">
        <f>IF(N175="zákl. přenesená",J175,0)</f>
        <v>0</v>
      </c>
      <c r="BH175" s="170">
        <f>IF(N175="sníž. přenesená",J175,0)</f>
        <v>0</v>
      </c>
      <c r="BI175" s="170">
        <f>IF(N175="nulová",J175,0)</f>
        <v>0</v>
      </c>
      <c r="BJ175" s="11" t="s">
        <v>80</v>
      </c>
      <c r="BK175" s="170">
        <f>ROUND(I175*H175,2)</f>
        <v>0</v>
      </c>
      <c r="BL175" s="11" t="s">
        <v>125</v>
      </c>
      <c r="BM175" s="169" t="s">
        <v>237</v>
      </c>
    </row>
    <row r="176" spans="1:65" s="2" customFormat="1" ht="19.5">
      <c r="A176" s="28"/>
      <c r="B176" s="29"/>
      <c r="C176" s="30"/>
      <c r="D176" s="171" t="s">
        <v>128</v>
      </c>
      <c r="E176" s="30"/>
      <c r="F176" s="172" t="s">
        <v>236</v>
      </c>
      <c r="G176" s="30"/>
      <c r="H176" s="30"/>
      <c r="I176" s="173"/>
      <c r="J176" s="30"/>
      <c r="K176" s="30"/>
      <c r="L176" s="33"/>
      <c r="M176" s="174"/>
      <c r="N176" s="175"/>
      <c r="O176" s="65"/>
      <c r="P176" s="65"/>
      <c r="Q176" s="65"/>
      <c r="R176" s="65"/>
      <c r="S176" s="65"/>
      <c r="T176" s="66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T176" s="11" t="s">
        <v>128</v>
      </c>
      <c r="AU176" s="11" t="s">
        <v>73</v>
      </c>
    </row>
    <row r="177" spans="1:65" s="2" customFormat="1" ht="33" customHeight="1">
      <c r="A177" s="28"/>
      <c r="B177" s="29"/>
      <c r="C177" s="158" t="s">
        <v>238</v>
      </c>
      <c r="D177" s="158" t="s">
        <v>121</v>
      </c>
      <c r="E177" s="159" t="s">
        <v>239</v>
      </c>
      <c r="F177" s="160" t="s">
        <v>240</v>
      </c>
      <c r="G177" s="161" t="s">
        <v>136</v>
      </c>
      <c r="H177" s="162">
        <v>4</v>
      </c>
      <c r="I177" s="163"/>
      <c r="J177" s="164">
        <f>ROUND(I177*H177,2)</f>
        <v>0</v>
      </c>
      <c r="K177" s="160" t="s">
        <v>1</v>
      </c>
      <c r="L177" s="33"/>
      <c r="M177" s="165" t="s">
        <v>1</v>
      </c>
      <c r="N177" s="166" t="s">
        <v>38</v>
      </c>
      <c r="O177" s="65"/>
      <c r="P177" s="167">
        <f>O177*H177</f>
        <v>0</v>
      </c>
      <c r="Q177" s="167">
        <v>0</v>
      </c>
      <c r="R177" s="167">
        <f>Q177*H177</f>
        <v>0</v>
      </c>
      <c r="S177" s="167">
        <v>0</v>
      </c>
      <c r="T177" s="168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69" t="s">
        <v>125</v>
      </c>
      <c r="AT177" s="169" t="s">
        <v>121</v>
      </c>
      <c r="AU177" s="169" t="s">
        <v>73</v>
      </c>
      <c r="AY177" s="11" t="s">
        <v>126</v>
      </c>
      <c r="BE177" s="170">
        <f>IF(N177="základní",J177,0)</f>
        <v>0</v>
      </c>
      <c r="BF177" s="170">
        <f>IF(N177="snížená",J177,0)</f>
        <v>0</v>
      </c>
      <c r="BG177" s="170">
        <f>IF(N177="zákl. přenesená",J177,0)</f>
        <v>0</v>
      </c>
      <c r="BH177" s="170">
        <f>IF(N177="sníž. přenesená",J177,0)</f>
        <v>0</v>
      </c>
      <c r="BI177" s="170">
        <f>IF(N177="nulová",J177,0)</f>
        <v>0</v>
      </c>
      <c r="BJ177" s="11" t="s">
        <v>80</v>
      </c>
      <c r="BK177" s="170">
        <f>ROUND(I177*H177,2)</f>
        <v>0</v>
      </c>
      <c r="BL177" s="11" t="s">
        <v>125</v>
      </c>
      <c r="BM177" s="169" t="s">
        <v>241</v>
      </c>
    </row>
    <row r="178" spans="1:65" s="2" customFormat="1" ht="19.5">
      <c r="A178" s="28"/>
      <c r="B178" s="29"/>
      <c r="C178" s="30"/>
      <c r="D178" s="171" t="s">
        <v>128</v>
      </c>
      <c r="E178" s="30"/>
      <c r="F178" s="172" t="s">
        <v>240</v>
      </c>
      <c r="G178" s="30"/>
      <c r="H178" s="30"/>
      <c r="I178" s="173"/>
      <c r="J178" s="30"/>
      <c r="K178" s="30"/>
      <c r="L178" s="33"/>
      <c r="M178" s="174"/>
      <c r="N178" s="175"/>
      <c r="O178" s="65"/>
      <c r="P178" s="65"/>
      <c r="Q178" s="65"/>
      <c r="R178" s="65"/>
      <c r="S178" s="65"/>
      <c r="T178" s="66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T178" s="11" t="s">
        <v>128</v>
      </c>
      <c r="AU178" s="11" t="s">
        <v>73</v>
      </c>
    </row>
    <row r="179" spans="1:65" s="2" customFormat="1" ht="33" customHeight="1">
      <c r="A179" s="28"/>
      <c r="B179" s="29"/>
      <c r="C179" s="158" t="s">
        <v>242</v>
      </c>
      <c r="D179" s="158" t="s">
        <v>121</v>
      </c>
      <c r="E179" s="159" t="s">
        <v>243</v>
      </c>
      <c r="F179" s="160" t="s">
        <v>244</v>
      </c>
      <c r="G179" s="161" t="s">
        <v>136</v>
      </c>
      <c r="H179" s="162">
        <v>4</v>
      </c>
      <c r="I179" s="163"/>
      <c r="J179" s="164">
        <f>ROUND(I179*H179,2)</f>
        <v>0</v>
      </c>
      <c r="K179" s="160" t="s">
        <v>1</v>
      </c>
      <c r="L179" s="33"/>
      <c r="M179" s="165" t="s">
        <v>1</v>
      </c>
      <c r="N179" s="166" t="s">
        <v>38</v>
      </c>
      <c r="O179" s="65"/>
      <c r="P179" s="167">
        <f>O179*H179</f>
        <v>0</v>
      </c>
      <c r="Q179" s="167">
        <v>0</v>
      </c>
      <c r="R179" s="167">
        <f>Q179*H179</f>
        <v>0</v>
      </c>
      <c r="S179" s="167">
        <v>0</v>
      </c>
      <c r="T179" s="168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69" t="s">
        <v>125</v>
      </c>
      <c r="AT179" s="169" t="s">
        <v>121</v>
      </c>
      <c r="AU179" s="169" t="s">
        <v>73</v>
      </c>
      <c r="AY179" s="11" t="s">
        <v>126</v>
      </c>
      <c r="BE179" s="170">
        <f>IF(N179="základní",J179,0)</f>
        <v>0</v>
      </c>
      <c r="BF179" s="170">
        <f>IF(N179="snížená",J179,0)</f>
        <v>0</v>
      </c>
      <c r="BG179" s="170">
        <f>IF(N179="zákl. přenesená",J179,0)</f>
        <v>0</v>
      </c>
      <c r="BH179" s="170">
        <f>IF(N179="sníž. přenesená",J179,0)</f>
        <v>0</v>
      </c>
      <c r="BI179" s="170">
        <f>IF(N179="nulová",J179,0)</f>
        <v>0</v>
      </c>
      <c r="BJ179" s="11" t="s">
        <v>80</v>
      </c>
      <c r="BK179" s="170">
        <f>ROUND(I179*H179,2)</f>
        <v>0</v>
      </c>
      <c r="BL179" s="11" t="s">
        <v>125</v>
      </c>
      <c r="BM179" s="169" t="s">
        <v>245</v>
      </c>
    </row>
    <row r="180" spans="1:65" s="2" customFormat="1" ht="19.5">
      <c r="A180" s="28"/>
      <c r="B180" s="29"/>
      <c r="C180" s="30"/>
      <c r="D180" s="171" t="s">
        <v>128</v>
      </c>
      <c r="E180" s="30"/>
      <c r="F180" s="172" t="s">
        <v>244</v>
      </c>
      <c r="G180" s="30"/>
      <c r="H180" s="30"/>
      <c r="I180" s="173"/>
      <c r="J180" s="30"/>
      <c r="K180" s="30"/>
      <c r="L180" s="33"/>
      <c r="M180" s="174"/>
      <c r="N180" s="175"/>
      <c r="O180" s="65"/>
      <c r="P180" s="65"/>
      <c r="Q180" s="65"/>
      <c r="R180" s="65"/>
      <c r="S180" s="65"/>
      <c r="T180" s="66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T180" s="11" t="s">
        <v>128</v>
      </c>
      <c r="AU180" s="11" t="s">
        <v>73</v>
      </c>
    </row>
    <row r="181" spans="1:65" s="2" customFormat="1" ht="33" customHeight="1">
      <c r="A181" s="28"/>
      <c r="B181" s="29"/>
      <c r="C181" s="158" t="s">
        <v>246</v>
      </c>
      <c r="D181" s="158" t="s">
        <v>121</v>
      </c>
      <c r="E181" s="159" t="s">
        <v>247</v>
      </c>
      <c r="F181" s="160" t="s">
        <v>248</v>
      </c>
      <c r="G181" s="161" t="s">
        <v>136</v>
      </c>
      <c r="H181" s="162">
        <v>2</v>
      </c>
      <c r="I181" s="163"/>
      <c r="J181" s="164">
        <f>ROUND(I181*H181,2)</f>
        <v>0</v>
      </c>
      <c r="K181" s="160" t="s">
        <v>1</v>
      </c>
      <c r="L181" s="33"/>
      <c r="M181" s="165" t="s">
        <v>1</v>
      </c>
      <c r="N181" s="166" t="s">
        <v>38</v>
      </c>
      <c r="O181" s="65"/>
      <c r="P181" s="167">
        <f>O181*H181</f>
        <v>0</v>
      </c>
      <c r="Q181" s="167">
        <v>0</v>
      </c>
      <c r="R181" s="167">
        <f>Q181*H181</f>
        <v>0</v>
      </c>
      <c r="S181" s="167">
        <v>0</v>
      </c>
      <c r="T181" s="168">
        <f>S181*H181</f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69" t="s">
        <v>125</v>
      </c>
      <c r="AT181" s="169" t="s">
        <v>121</v>
      </c>
      <c r="AU181" s="169" t="s">
        <v>73</v>
      </c>
      <c r="AY181" s="11" t="s">
        <v>126</v>
      </c>
      <c r="BE181" s="170">
        <f>IF(N181="základní",J181,0)</f>
        <v>0</v>
      </c>
      <c r="BF181" s="170">
        <f>IF(N181="snížená",J181,0)</f>
        <v>0</v>
      </c>
      <c r="BG181" s="170">
        <f>IF(N181="zákl. přenesená",J181,0)</f>
        <v>0</v>
      </c>
      <c r="BH181" s="170">
        <f>IF(N181="sníž. přenesená",J181,0)</f>
        <v>0</v>
      </c>
      <c r="BI181" s="170">
        <f>IF(N181="nulová",J181,0)</f>
        <v>0</v>
      </c>
      <c r="BJ181" s="11" t="s">
        <v>80</v>
      </c>
      <c r="BK181" s="170">
        <f>ROUND(I181*H181,2)</f>
        <v>0</v>
      </c>
      <c r="BL181" s="11" t="s">
        <v>125</v>
      </c>
      <c r="BM181" s="169" t="s">
        <v>249</v>
      </c>
    </row>
    <row r="182" spans="1:65" s="2" customFormat="1" ht="19.5">
      <c r="A182" s="28"/>
      <c r="B182" s="29"/>
      <c r="C182" s="30"/>
      <c r="D182" s="171" t="s">
        <v>128</v>
      </c>
      <c r="E182" s="30"/>
      <c r="F182" s="172" t="s">
        <v>248</v>
      </c>
      <c r="G182" s="30"/>
      <c r="H182" s="30"/>
      <c r="I182" s="173"/>
      <c r="J182" s="30"/>
      <c r="K182" s="30"/>
      <c r="L182" s="33"/>
      <c r="M182" s="174"/>
      <c r="N182" s="175"/>
      <c r="O182" s="65"/>
      <c r="P182" s="65"/>
      <c r="Q182" s="65"/>
      <c r="R182" s="65"/>
      <c r="S182" s="65"/>
      <c r="T182" s="66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T182" s="11" t="s">
        <v>128</v>
      </c>
      <c r="AU182" s="11" t="s">
        <v>73</v>
      </c>
    </row>
    <row r="183" spans="1:65" s="2" customFormat="1" ht="24.2" customHeight="1">
      <c r="A183" s="28"/>
      <c r="B183" s="29"/>
      <c r="C183" s="158" t="s">
        <v>250</v>
      </c>
      <c r="D183" s="158" t="s">
        <v>121</v>
      </c>
      <c r="E183" s="159" t="s">
        <v>251</v>
      </c>
      <c r="F183" s="160" t="s">
        <v>252</v>
      </c>
      <c r="G183" s="161" t="s">
        <v>136</v>
      </c>
      <c r="H183" s="162">
        <v>2</v>
      </c>
      <c r="I183" s="163"/>
      <c r="J183" s="164">
        <f>ROUND(I183*H183,2)</f>
        <v>0</v>
      </c>
      <c r="K183" s="160" t="s">
        <v>1</v>
      </c>
      <c r="L183" s="33"/>
      <c r="M183" s="165" t="s">
        <v>1</v>
      </c>
      <c r="N183" s="166" t="s">
        <v>38</v>
      </c>
      <c r="O183" s="65"/>
      <c r="P183" s="167">
        <f>O183*H183</f>
        <v>0</v>
      </c>
      <c r="Q183" s="167">
        <v>0</v>
      </c>
      <c r="R183" s="167">
        <f>Q183*H183</f>
        <v>0</v>
      </c>
      <c r="S183" s="167">
        <v>0</v>
      </c>
      <c r="T183" s="168">
        <f>S183*H183</f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69" t="s">
        <v>125</v>
      </c>
      <c r="AT183" s="169" t="s">
        <v>121</v>
      </c>
      <c r="AU183" s="169" t="s">
        <v>73</v>
      </c>
      <c r="AY183" s="11" t="s">
        <v>126</v>
      </c>
      <c r="BE183" s="170">
        <f>IF(N183="základní",J183,0)</f>
        <v>0</v>
      </c>
      <c r="BF183" s="170">
        <f>IF(N183="snížená",J183,0)</f>
        <v>0</v>
      </c>
      <c r="BG183" s="170">
        <f>IF(N183="zákl. přenesená",J183,0)</f>
        <v>0</v>
      </c>
      <c r="BH183" s="170">
        <f>IF(N183="sníž. přenesená",J183,0)</f>
        <v>0</v>
      </c>
      <c r="BI183" s="170">
        <f>IF(N183="nulová",J183,0)</f>
        <v>0</v>
      </c>
      <c r="BJ183" s="11" t="s">
        <v>80</v>
      </c>
      <c r="BK183" s="170">
        <f>ROUND(I183*H183,2)</f>
        <v>0</v>
      </c>
      <c r="BL183" s="11" t="s">
        <v>125</v>
      </c>
      <c r="BM183" s="169" t="s">
        <v>253</v>
      </c>
    </row>
    <row r="184" spans="1:65" s="2" customFormat="1" ht="19.5">
      <c r="A184" s="28"/>
      <c r="B184" s="29"/>
      <c r="C184" s="30"/>
      <c r="D184" s="171" t="s">
        <v>128</v>
      </c>
      <c r="E184" s="30"/>
      <c r="F184" s="172" t="s">
        <v>252</v>
      </c>
      <c r="G184" s="30"/>
      <c r="H184" s="30"/>
      <c r="I184" s="173"/>
      <c r="J184" s="30"/>
      <c r="K184" s="30"/>
      <c r="L184" s="33"/>
      <c r="M184" s="174"/>
      <c r="N184" s="175"/>
      <c r="O184" s="65"/>
      <c r="P184" s="65"/>
      <c r="Q184" s="65"/>
      <c r="R184" s="65"/>
      <c r="S184" s="65"/>
      <c r="T184" s="66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T184" s="11" t="s">
        <v>128</v>
      </c>
      <c r="AU184" s="11" t="s">
        <v>73</v>
      </c>
    </row>
    <row r="185" spans="1:65" s="2" customFormat="1" ht="33" customHeight="1">
      <c r="A185" s="28"/>
      <c r="B185" s="29"/>
      <c r="C185" s="158" t="s">
        <v>254</v>
      </c>
      <c r="D185" s="158" t="s">
        <v>121</v>
      </c>
      <c r="E185" s="159" t="s">
        <v>255</v>
      </c>
      <c r="F185" s="160" t="s">
        <v>256</v>
      </c>
      <c r="G185" s="161" t="s">
        <v>136</v>
      </c>
      <c r="H185" s="162">
        <v>10</v>
      </c>
      <c r="I185" s="163"/>
      <c r="J185" s="164">
        <f>ROUND(I185*H185,2)</f>
        <v>0</v>
      </c>
      <c r="K185" s="160" t="s">
        <v>1</v>
      </c>
      <c r="L185" s="33"/>
      <c r="M185" s="165" t="s">
        <v>1</v>
      </c>
      <c r="N185" s="166" t="s">
        <v>38</v>
      </c>
      <c r="O185" s="65"/>
      <c r="P185" s="167">
        <f>O185*H185</f>
        <v>0</v>
      </c>
      <c r="Q185" s="167">
        <v>0</v>
      </c>
      <c r="R185" s="167">
        <f>Q185*H185</f>
        <v>0</v>
      </c>
      <c r="S185" s="167">
        <v>0</v>
      </c>
      <c r="T185" s="168">
        <f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69" t="s">
        <v>125</v>
      </c>
      <c r="AT185" s="169" t="s">
        <v>121</v>
      </c>
      <c r="AU185" s="169" t="s">
        <v>73</v>
      </c>
      <c r="AY185" s="11" t="s">
        <v>126</v>
      </c>
      <c r="BE185" s="170">
        <f>IF(N185="základní",J185,0)</f>
        <v>0</v>
      </c>
      <c r="BF185" s="170">
        <f>IF(N185="snížená",J185,0)</f>
        <v>0</v>
      </c>
      <c r="BG185" s="170">
        <f>IF(N185="zákl. přenesená",J185,0)</f>
        <v>0</v>
      </c>
      <c r="BH185" s="170">
        <f>IF(N185="sníž. přenesená",J185,0)</f>
        <v>0</v>
      </c>
      <c r="BI185" s="170">
        <f>IF(N185="nulová",J185,0)</f>
        <v>0</v>
      </c>
      <c r="BJ185" s="11" t="s">
        <v>80</v>
      </c>
      <c r="BK185" s="170">
        <f>ROUND(I185*H185,2)</f>
        <v>0</v>
      </c>
      <c r="BL185" s="11" t="s">
        <v>125</v>
      </c>
      <c r="BM185" s="169" t="s">
        <v>257</v>
      </c>
    </row>
    <row r="186" spans="1:65" s="2" customFormat="1" ht="19.5">
      <c r="A186" s="28"/>
      <c r="B186" s="29"/>
      <c r="C186" s="30"/>
      <c r="D186" s="171" t="s">
        <v>128</v>
      </c>
      <c r="E186" s="30"/>
      <c r="F186" s="172" t="s">
        <v>256</v>
      </c>
      <c r="G186" s="30"/>
      <c r="H186" s="30"/>
      <c r="I186" s="173"/>
      <c r="J186" s="30"/>
      <c r="K186" s="30"/>
      <c r="L186" s="33"/>
      <c r="M186" s="174"/>
      <c r="N186" s="175"/>
      <c r="O186" s="65"/>
      <c r="P186" s="65"/>
      <c r="Q186" s="65"/>
      <c r="R186" s="65"/>
      <c r="S186" s="65"/>
      <c r="T186" s="66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T186" s="11" t="s">
        <v>128</v>
      </c>
      <c r="AU186" s="11" t="s">
        <v>73</v>
      </c>
    </row>
    <row r="187" spans="1:65" s="2" customFormat="1" ht="33" customHeight="1">
      <c r="A187" s="28"/>
      <c r="B187" s="29"/>
      <c r="C187" s="158" t="s">
        <v>258</v>
      </c>
      <c r="D187" s="158" t="s">
        <v>121</v>
      </c>
      <c r="E187" s="159" t="s">
        <v>259</v>
      </c>
      <c r="F187" s="160" t="s">
        <v>260</v>
      </c>
      <c r="G187" s="161" t="s">
        <v>136</v>
      </c>
      <c r="H187" s="162">
        <v>10</v>
      </c>
      <c r="I187" s="163"/>
      <c r="J187" s="164">
        <f>ROUND(I187*H187,2)</f>
        <v>0</v>
      </c>
      <c r="K187" s="160" t="s">
        <v>1</v>
      </c>
      <c r="L187" s="33"/>
      <c r="M187" s="165" t="s">
        <v>1</v>
      </c>
      <c r="N187" s="166" t="s">
        <v>38</v>
      </c>
      <c r="O187" s="65"/>
      <c r="P187" s="167">
        <f>O187*H187</f>
        <v>0</v>
      </c>
      <c r="Q187" s="167">
        <v>0</v>
      </c>
      <c r="R187" s="167">
        <f>Q187*H187</f>
        <v>0</v>
      </c>
      <c r="S187" s="167">
        <v>0</v>
      </c>
      <c r="T187" s="168">
        <f>S187*H187</f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69" t="s">
        <v>125</v>
      </c>
      <c r="AT187" s="169" t="s">
        <v>121</v>
      </c>
      <c r="AU187" s="169" t="s">
        <v>73</v>
      </c>
      <c r="AY187" s="11" t="s">
        <v>126</v>
      </c>
      <c r="BE187" s="170">
        <f>IF(N187="základní",J187,0)</f>
        <v>0</v>
      </c>
      <c r="BF187" s="170">
        <f>IF(N187="snížená",J187,0)</f>
        <v>0</v>
      </c>
      <c r="BG187" s="170">
        <f>IF(N187="zákl. přenesená",J187,0)</f>
        <v>0</v>
      </c>
      <c r="BH187" s="170">
        <f>IF(N187="sníž. přenesená",J187,0)</f>
        <v>0</v>
      </c>
      <c r="BI187" s="170">
        <f>IF(N187="nulová",J187,0)</f>
        <v>0</v>
      </c>
      <c r="BJ187" s="11" t="s">
        <v>80</v>
      </c>
      <c r="BK187" s="170">
        <f>ROUND(I187*H187,2)</f>
        <v>0</v>
      </c>
      <c r="BL187" s="11" t="s">
        <v>125</v>
      </c>
      <c r="BM187" s="169" t="s">
        <v>261</v>
      </c>
    </row>
    <row r="188" spans="1:65" s="2" customFormat="1" ht="19.5">
      <c r="A188" s="28"/>
      <c r="B188" s="29"/>
      <c r="C188" s="30"/>
      <c r="D188" s="171" t="s">
        <v>128</v>
      </c>
      <c r="E188" s="30"/>
      <c r="F188" s="172" t="s">
        <v>260</v>
      </c>
      <c r="G188" s="30"/>
      <c r="H188" s="30"/>
      <c r="I188" s="173"/>
      <c r="J188" s="30"/>
      <c r="K188" s="30"/>
      <c r="L188" s="33"/>
      <c r="M188" s="174"/>
      <c r="N188" s="175"/>
      <c r="O188" s="65"/>
      <c r="P188" s="65"/>
      <c r="Q188" s="65"/>
      <c r="R188" s="65"/>
      <c r="S188" s="65"/>
      <c r="T188" s="66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T188" s="11" t="s">
        <v>128</v>
      </c>
      <c r="AU188" s="11" t="s">
        <v>73</v>
      </c>
    </row>
    <row r="189" spans="1:65" s="2" customFormat="1" ht="33" customHeight="1">
      <c r="A189" s="28"/>
      <c r="B189" s="29"/>
      <c r="C189" s="158" t="s">
        <v>262</v>
      </c>
      <c r="D189" s="158" t="s">
        <v>121</v>
      </c>
      <c r="E189" s="159" t="s">
        <v>263</v>
      </c>
      <c r="F189" s="160" t="s">
        <v>264</v>
      </c>
      <c r="G189" s="161" t="s">
        <v>136</v>
      </c>
      <c r="H189" s="162">
        <v>4</v>
      </c>
      <c r="I189" s="163"/>
      <c r="J189" s="164">
        <f>ROUND(I189*H189,2)</f>
        <v>0</v>
      </c>
      <c r="K189" s="160" t="s">
        <v>1</v>
      </c>
      <c r="L189" s="33"/>
      <c r="M189" s="165" t="s">
        <v>1</v>
      </c>
      <c r="N189" s="166" t="s">
        <v>38</v>
      </c>
      <c r="O189" s="65"/>
      <c r="P189" s="167">
        <f>O189*H189</f>
        <v>0</v>
      </c>
      <c r="Q189" s="167">
        <v>0</v>
      </c>
      <c r="R189" s="167">
        <f>Q189*H189</f>
        <v>0</v>
      </c>
      <c r="S189" s="167">
        <v>0</v>
      </c>
      <c r="T189" s="168">
        <f>S189*H189</f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69" t="s">
        <v>125</v>
      </c>
      <c r="AT189" s="169" t="s">
        <v>121</v>
      </c>
      <c r="AU189" s="169" t="s">
        <v>73</v>
      </c>
      <c r="AY189" s="11" t="s">
        <v>126</v>
      </c>
      <c r="BE189" s="170">
        <f>IF(N189="základní",J189,0)</f>
        <v>0</v>
      </c>
      <c r="BF189" s="170">
        <f>IF(N189="snížená",J189,0)</f>
        <v>0</v>
      </c>
      <c r="BG189" s="170">
        <f>IF(N189="zákl. přenesená",J189,0)</f>
        <v>0</v>
      </c>
      <c r="BH189" s="170">
        <f>IF(N189="sníž. přenesená",J189,0)</f>
        <v>0</v>
      </c>
      <c r="BI189" s="170">
        <f>IF(N189="nulová",J189,0)</f>
        <v>0</v>
      </c>
      <c r="BJ189" s="11" t="s">
        <v>80</v>
      </c>
      <c r="BK189" s="170">
        <f>ROUND(I189*H189,2)</f>
        <v>0</v>
      </c>
      <c r="BL189" s="11" t="s">
        <v>125</v>
      </c>
      <c r="BM189" s="169" t="s">
        <v>265</v>
      </c>
    </row>
    <row r="190" spans="1:65" s="2" customFormat="1" ht="19.5">
      <c r="A190" s="28"/>
      <c r="B190" s="29"/>
      <c r="C190" s="30"/>
      <c r="D190" s="171" t="s">
        <v>128</v>
      </c>
      <c r="E190" s="30"/>
      <c r="F190" s="172" t="s">
        <v>264</v>
      </c>
      <c r="G190" s="30"/>
      <c r="H190" s="30"/>
      <c r="I190" s="173"/>
      <c r="J190" s="30"/>
      <c r="K190" s="30"/>
      <c r="L190" s="33"/>
      <c r="M190" s="174"/>
      <c r="N190" s="175"/>
      <c r="O190" s="65"/>
      <c r="P190" s="65"/>
      <c r="Q190" s="65"/>
      <c r="R190" s="65"/>
      <c r="S190" s="65"/>
      <c r="T190" s="66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T190" s="11" t="s">
        <v>128</v>
      </c>
      <c r="AU190" s="11" t="s">
        <v>73</v>
      </c>
    </row>
    <row r="191" spans="1:65" s="2" customFormat="1" ht="33" customHeight="1">
      <c r="A191" s="28"/>
      <c r="B191" s="29"/>
      <c r="C191" s="158" t="s">
        <v>266</v>
      </c>
      <c r="D191" s="158" t="s">
        <v>121</v>
      </c>
      <c r="E191" s="159" t="s">
        <v>267</v>
      </c>
      <c r="F191" s="160" t="s">
        <v>268</v>
      </c>
      <c r="G191" s="161" t="s">
        <v>136</v>
      </c>
      <c r="H191" s="162">
        <v>4</v>
      </c>
      <c r="I191" s="163"/>
      <c r="J191" s="164">
        <f>ROUND(I191*H191,2)</f>
        <v>0</v>
      </c>
      <c r="K191" s="160" t="s">
        <v>1</v>
      </c>
      <c r="L191" s="33"/>
      <c r="M191" s="165" t="s">
        <v>1</v>
      </c>
      <c r="N191" s="166" t="s">
        <v>38</v>
      </c>
      <c r="O191" s="65"/>
      <c r="P191" s="167">
        <f>O191*H191</f>
        <v>0</v>
      </c>
      <c r="Q191" s="167">
        <v>0</v>
      </c>
      <c r="R191" s="167">
        <f>Q191*H191</f>
        <v>0</v>
      </c>
      <c r="S191" s="167">
        <v>0</v>
      </c>
      <c r="T191" s="168">
        <f>S191*H191</f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69" t="s">
        <v>125</v>
      </c>
      <c r="AT191" s="169" t="s">
        <v>121</v>
      </c>
      <c r="AU191" s="169" t="s">
        <v>73</v>
      </c>
      <c r="AY191" s="11" t="s">
        <v>126</v>
      </c>
      <c r="BE191" s="170">
        <f>IF(N191="základní",J191,0)</f>
        <v>0</v>
      </c>
      <c r="BF191" s="170">
        <f>IF(N191="snížená",J191,0)</f>
        <v>0</v>
      </c>
      <c r="BG191" s="170">
        <f>IF(N191="zákl. přenesená",J191,0)</f>
        <v>0</v>
      </c>
      <c r="BH191" s="170">
        <f>IF(N191="sníž. přenesená",J191,0)</f>
        <v>0</v>
      </c>
      <c r="BI191" s="170">
        <f>IF(N191="nulová",J191,0)</f>
        <v>0</v>
      </c>
      <c r="BJ191" s="11" t="s">
        <v>80</v>
      </c>
      <c r="BK191" s="170">
        <f>ROUND(I191*H191,2)</f>
        <v>0</v>
      </c>
      <c r="BL191" s="11" t="s">
        <v>125</v>
      </c>
      <c r="BM191" s="169" t="s">
        <v>269</v>
      </c>
    </row>
    <row r="192" spans="1:65" s="2" customFormat="1" ht="19.5">
      <c r="A192" s="28"/>
      <c r="B192" s="29"/>
      <c r="C192" s="30"/>
      <c r="D192" s="171" t="s">
        <v>128</v>
      </c>
      <c r="E192" s="30"/>
      <c r="F192" s="172" t="s">
        <v>268</v>
      </c>
      <c r="G192" s="30"/>
      <c r="H192" s="30"/>
      <c r="I192" s="173"/>
      <c r="J192" s="30"/>
      <c r="K192" s="30"/>
      <c r="L192" s="33"/>
      <c r="M192" s="174"/>
      <c r="N192" s="175"/>
      <c r="O192" s="65"/>
      <c r="P192" s="65"/>
      <c r="Q192" s="65"/>
      <c r="R192" s="65"/>
      <c r="S192" s="65"/>
      <c r="T192" s="66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T192" s="11" t="s">
        <v>128</v>
      </c>
      <c r="AU192" s="11" t="s">
        <v>73</v>
      </c>
    </row>
    <row r="193" spans="1:65" s="2" customFormat="1" ht="33" customHeight="1">
      <c r="A193" s="28"/>
      <c r="B193" s="29"/>
      <c r="C193" s="158" t="s">
        <v>270</v>
      </c>
      <c r="D193" s="158" t="s">
        <v>121</v>
      </c>
      <c r="E193" s="159" t="s">
        <v>271</v>
      </c>
      <c r="F193" s="160" t="s">
        <v>272</v>
      </c>
      <c r="G193" s="161" t="s">
        <v>136</v>
      </c>
      <c r="H193" s="162">
        <v>2</v>
      </c>
      <c r="I193" s="163"/>
      <c r="J193" s="164">
        <f>ROUND(I193*H193,2)</f>
        <v>0</v>
      </c>
      <c r="K193" s="160" t="s">
        <v>1</v>
      </c>
      <c r="L193" s="33"/>
      <c r="M193" s="165" t="s">
        <v>1</v>
      </c>
      <c r="N193" s="166" t="s">
        <v>38</v>
      </c>
      <c r="O193" s="65"/>
      <c r="P193" s="167">
        <f>O193*H193</f>
        <v>0</v>
      </c>
      <c r="Q193" s="167">
        <v>0</v>
      </c>
      <c r="R193" s="167">
        <f>Q193*H193</f>
        <v>0</v>
      </c>
      <c r="S193" s="167">
        <v>0</v>
      </c>
      <c r="T193" s="168">
        <f>S193*H193</f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69" t="s">
        <v>125</v>
      </c>
      <c r="AT193" s="169" t="s">
        <v>121</v>
      </c>
      <c r="AU193" s="169" t="s">
        <v>73</v>
      </c>
      <c r="AY193" s="11" t="s">
        <v>126</v>
      </c>
      <c r="BE193" s="170">
        <f>IF(N193="základní",J193,0)</f>
        <v>0</v>
      </c>
      <c r="BF193" s="170">
        <f>IF(N193="snížená",J193,0)</f>
        <v>0</v>
      </c>
      <c r="BG193" s="170">
        <f>IF(N193="zákl. přenesená",J193,0)</f>
        <v>0</v>
      </c>
      <c r="BH193" s="170">
        <f>IF(N193="sníž. přenesená",J193,0)</f>
        <v>0</v>
      </c>
      <c r="BI193" s="170">
        <f>IF(N193="nulová",J193,0)</f>
        <v>0</v>
      </c>
      <c r="BJ193" s="11" t="s">
        <v>80</v>
      </c>
      <c r="BK193" s="170">
        <f>ROUND(I193*H193,2)</f>
        <v>0</v>
      </c>
      <c r="BL193" s="11" t="s">
        <v>125</v>
      </c>
      <c r="BM193" s="169" t="s">
        <v>273</v>
      </c>
    </row>
    <row r="194" spans="1:65" s="2" customFormat="1" ht="19.5">
      <c r="A194" s="28"/>
      <c r="B194" s="29"/>
      <c r="C194" s="30"/>
      <c r="D194" s="171" t="s">
        <v>128</v>
      </c>
      <c r="E194" s="30"/>
      <c r="F194" s="172" t="s">
        <v>272</v>
      </c>
      <c r="G194" s="30"/>
      <c r="H194" s="30"/>
      <c r="I194" s="173"/>
      <c r="J194" s="30"/>
      <c r="K194" s="30"/>
      <c r="L194" s="33"/>
      <c r="M194" s="174"/>
      <c r="N194" s="175"/>
      <c r="O194" s="65"/>
      <c r="P194" s="65"/>
      <c r="Q194" s="65"/>
      <c r="R194" s="65"/>
      <c r="S194" s="65"/>
      <c r="T194" s="66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T194" s="11" t="s">
        <v>128</v>
      </c>
      <c r="AU194" s="11" t="s">
        <v>73</v>
      </c>
    </row>
    <row r="195" spans="1:65" s="2" customFormat="1" ht="24.2" customHeight="1">
      <c r="A195" s="28"/>
      <c r="B195" s="29"/>
      <c r="C195" s="158" t="s">
        <v>274</v>
      </c>
      <c r="D195" s="158" t="s">
        <v>121</v>
      </c>
      <c r="E195" s="159" t="s">
        <v>275</v>
      </c>
      <c r="F195" s="160" t="s">
        <v>276</v>
      </c>
      <c r="G195" s="161" t="s">
        <v>136</v>
      </c>
      <c r="H195" s="162">
        <v>2</v>
      </c>
      <c r="I195" s="163"/>
      <c r="J195" s="164">
        <f>ROUND(I195*H195,2)</f>
        <v>0</v>
      </c>
      <c r="K195" s="160" t="s">
        <v>1</v>
      </c>
      <c r="L195" s="33"/>
      <c r="M195" s="165" t="s">
        <v>1</v>
      </c>
      <c r="N195" s="166" t="s">
        <v>38</v>
      </c>
      <c r="O195" s="65"/>
      <c r="P195" s="167">
        <f>O195*H195</f>
        <v>0</v>
      </c>
      <c r="Q195" s="167">
        <v>0</v>
      </c>
      <c r="R195" s="167">
        <f>Q195*H195</f>
        <v>0</v>
      </c>
      <c r="S195" s="167">
        <v>0</v>
      </c>
      <c r="T195" s="168">
        <f>S195*H195</f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69" t="s">
        <v>125</v>
      </c>
      <c r="AT195" s="169" t="s">
        <v>121</v>
      </c>
      <c r="AU195" s="169" t="s">
        <v>73</v>
      </c>
      <c r="AY195" s="11" t="s">
        <v>126</v>
      </c>
      <c r="BE195" s="170">
        <f>IF(N195="základní",J195,0)</f>
        <v>0</v>
      </c>
      <c r="BF195" s="170">
        <f>IF(N195="snížená",J195,0)</f>
        <v>0</v>
      </c>
      <c r="BG195" s="170">
        <f>IF(N195="zákl. přenesená",J195,0)</f>
        <v>0</v>
      </c>
      <c r="BH195" s="170">
        <f>IF(N195="sníž. přenesená",J195,0)</f>
        <v>0</v>
      </c>
      <c r="BI195" s="170">
        <f>IF(N195="nulová",J195,0)</f>
        <v>0</v>
      </c>
      <c r="BJ195" s="11" t="s">
        <v>80</v>
      </c>
      <c r="BK195" s="170">
        <f>ROUND(I195*H195,2)</f>
        <v>0</v>
      </c>
      <c r="BL195" s="11" t="s">
        <v>125</v>
      </c>
      <c r="BM195" s="169" t="s">
        <v>277</v>
      </c>
    </row>
    <row r="196" spans="1:65" s="2" customFormat="1" ht="19.5">
      <c r="A196" s="28"/>
      <c r="B196" s="29"/>
      <c r="C196" s="30"/>
      <c r="D196" s="171" t="s">
        <v>128</v>
      </c>
      <c r="E196" s="30"/>
      <c r="F196" s="172" t="s">
        <v>276</v>
      </c>
      <c r="G196" s="30"/>
      <c r="H196" s="30"/>
      <c r="I196" s="173"/>
      <c r="J196" s="30"/>
      <c r="K196" s="30"/>
      <c r="L196" s="33"/>
      <c r="M196" s="174"/>
      <c r="N196" s="175"/>
      <c r="O196" s="65"/>
      <c r="P196" s="65"/>
      <c r="Q196" s="65"/>
      <c r="R196" s="65"/>
      <c r="S196" s="65"/>
      <c r="T196" s="66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T196" s="11" t="s">
        <v>128</v>
      </c>
      <c r="AU196" s="11" t="s">
        <v>73</v>
      </c>
    </row>
    <row r="197" spans="1:65" s="2" customFormat="1" ht="33" customHeight="1">
      <c r="A197" s="28"/>
      <c r="B197" s="29"/>
      <c r="C197" s="158" t="s">
        <v>278</v>
      </c>
      <c r="D197" s="158" t="s">
        <v>121</v>
      </c>
      <c r="E197" s="159" t="s">
        <v>279</v>
      </c>
      <c r="F197" s="160" t="s">
        <v>280</v>
      </c>
      <c r="G197" s="161" t="s">
        <v>136</v>
      </c>
      <c r="H197" s="162">
        <v>10</v>
      </c>
      <c r="I197" s="163"/>
      <c r="J197" s="164">
        <f>ROUND(I197*H197,2)</f>
        <v>0</v>
      </c>
      <c r="K197" s="160" t="s">
        <v>1</v>
      </c>
      <c r="L197" s="33"/>
      <c r="M197" s="165" t="s">
        <v>1</v>
      </c>
      <c r="N197" s="166" t="s">
        <v>38</v>
      </c>
      <c r="O197" s="65"/>
      <c r="P197" s="167">
        <f>O197*H197</f>
        <v>0</v>
      </c>
      <c r="Q197" s="167">
        <v>0</v>
      </c>
      <c r="R197" s="167">
        <f>Q197*H197</f>
        <v>0</v>
      </c>
      <c r="S197" s="167">
        <v>0</v>
      </c>
      <c r="T197" s="168">
        <f>S197*H197</f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169" t="s">
        <v>125</v>
      </c>
      <c r="AT197" s="169" t="s">
        <v>121</v>
      </c>
      <c r="AU197" s="169" t="s">
        <v>73</v>
      </c>
      <c r="AY197" s="11" t="s">
        <v>126</v>
      </c>
      <c r="BE197" s="170">
        <f>IF(N197="základní",J197,0)</f>
        <v>0</v>
      </c>
      <c r="BF197" s="170">
        <f>IF(N197="snížená",J197,0)</f>
        <v>0</v>
      </c>
      <c r="BG197" s="170">
        <f>IF(N197="zákl. přenesená",J197,0)</f>
        <v>0</v>
      </c>
      <c r="BH197" s="170">
        <f>IF(N197="sníž. přenesená",J197,0)</f>
        <v>0</v>
      </c>
      <c r="BI197" s="170">
        <f>IF(N197="nulová",J197,0)</f>
        <v>0</v>
      </c>
      <c r="BJ197" s="11" t="s">
        <v>80</v>
      </c>
      <c r="BK197" s="170">
        <f>ROUND(I197*H197,2)</f>
        <v>0</v>
      </c>
      <c r="BL197" s="11" t="s">
        <v>125</v>
      </c>
      <c r="BM197" s="169" t="s">
        <v>281</v>
      </c>
    </row>
    <row r="198" spans="1:65" s="2" customFormat="1" ht="19.5">
      <c r="A198" s="28"/>
      <c r="B198" s="29"/>
      <c r="C198" s="30"/>
      <c r="D198" s="171" t="s">
        <v>128</v>
      </c>
      <c r="E198" s="30"/>
      <c r="F198" s="172" t="s">
        <v>280</v>
      </c>
      <c r="G198" s="30"/>
      <c r="H198" s="30"/>
      <c r="I198" s="173"/>
      <c r="J198" s="30"/>
      <c r="K198" s="30"/>
      <c r="L198" s="33"/>
      <c r="M198" s="174"/>
      <c r="N198" s="175"/>
      <c r="O198" s="65"/>
      <c r="P198" s="65"/>
      <c r="Q198" s="65"/>
      <c r="R198" s="65"/>
      <c r="S198" s="65"/>
      <c r="T198" s="66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T198" s="11" t="s">
        <v>128</v>
      </c>
      <c r="AU198" s="11" t="s">
        <v>73</v>
      </c>
    </row>
    <row r="199" spans="1:65" s="2" customFormat="1" ht="33" customHeight="1">
      <c r="A199" s="28"/>
      <c r="B199" s="29"/>
      <c r="C199" s="158" t="s">
        <v>282</v>
      </c>
      <c r="D199" s="158" t="s">
        <v>121</v>
      </c>
      <c r="E199" s="159" t="s">
        <v>283</v>
      </c>
      <c r="F199" s="160" t="s">
        <v>284</v>
      </c>
      <c r="G199" s="161" t="s">
        <v>136</v>
      </c>
      <c r="H199" s="162">
        <v>10</v>
      </c>
      <c r="I199" s="163"/>
      <c r="J199" s="164">
        <f>ROUND(I199*H199,2)</f>
        <v>0</v>
      </c>
      <c r="K199" s="160" t="s">
        <v>1</v>
      </c>
      <c r="L199" s="33"/>
      <c r="M199" s="165" t="s">
        <v>1</v>
      </c>
      <c r="N199" s="166" t="s">
        <v>38</v>
      </c>
      <c r="O199" s="65"/>
      <c r="P199" s="167">
        <f>O199*H199</f>
        <v>0</v>
      </c>
      <c r="Q199" s="167">
        <v>0</v>
      </c>
      <c r="R199" s="167">
        <f>Q199*H199</f>
        <v>0</v>
      </c>
      <c r="S199" s="167">
        <v>0</v>
      </c>
      <c r="T199" s="168">
        <f>S199*H199</f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69" t="s">
        <v>125</v>
      </c>
      <c r="AT199" s="169" t="s">
        <v>121</v>
      </c>
      <c r="AU199" s="169" t="s">
        <v>73</v>
      </c>
      <c r="AY199" s="11" t="s">
        <v>126</v>
      </c>
      <c r="BE199" s="170">
        <f>IF(N199="základní",J199,0)</f>
        <v>0</v>
      </c>
      <c r="BF199" s="170">
        <f>IF(N199="snížená",J199,0)</f>
        <v>0</v>
      </c>
      <c r="BG199" s="170">
        <f>IF(N199="zákl. přenesená",J199,0)</f>
        <v>0</v>
      </c>
      <c r="BH199" s="170">
        <f>IF(N199="sníž. přenesená",J199,0)</f>
        <v>0</v>
      </c>
      <c r="BI199" s="170">
        <f>IF(N199="nulová",J199,0)</f>
        <v>0</v>
      </c>
      <c r="BJ199" s="11" t="s">
        <v>80</v>
      </c>
      <c r="BK199" s="170">
        <f>ROUND(I199*H199,2)</f>
        <v>0</v>
      </c>
      <c r="BL199" s="11" t="s">
        <v>125</v>
      </c>
      <c r="BM199" s="169" t="s">
        <v>285</v>
      </c>
    </row>
    <row r="200" spans="1:65" s="2" customFormat="1" ht="19.5">
      <c r="A200" s="28"/>
      <c r="B200" s="29"/>
      <c r="C200" s="30"/>
      <c r="D200" s="171" t="s">
        <v>128</v>
      </c>
      <c r="E200" s="30"/>
      <c r="F200" s="172" t="s">
        <v>284</v>
      </c>
      <c r="G200" s="30"/>
      <c r="H200" s="30"/>
      <c r="I200" s="173"/>
      <c r="J200" s="30"/>
      <c r="K200" s="30"/>
      <c r="L200" s="33"/>
      <c r="M200" s="174"/>
      <c r="N200" s="175"/>
      <c r="O200" s="65"/>
      <c r="P200" s="65"/>
      <c r="Q200" s="65"/>
      <c r="R200" s="65"/>
      <c r="S200" s="65"/>
      <c r="T200" s="66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T200" s="11" t="s">
        <v>128</v>
      </c>
      <c r="AU200" s="11" t="s">
        <v>73</v>
      </c>
    </row>
    <row r="201" spans="1:65" s="2" customFormat="1" ht="33" customHeight="1">
      <c r="A201" s="28"/>
      <c r="B201" s="29"/>
      <c r="C201" s="158" t="s">
        <v>286</v>
      </c>
      <c r="D201" s="158" t="s">
        <v>121</v>
      </c>
      <c r="E201" s="159" t="s">
        <v>287</v>
      </c>
      <c r="F201" s="160" t="s">
        <v>288</v>
      </c>
      <c r="G201" s="161" t="s">
        <v>136</v>
      </c>
      <c r="H201" s="162">
        <v>4</v>
      </c>
      <c r="I201" s="163"/>
      <c r="J201" s="164">
        <f>ROUND(I201*H201,2)</f>
        <v>0</v>
      </c>
      <c r="K201" s="160" t="s">
        <v>1</v>
      </c>
      <c r="L201" s="33"/>
      <c r="M201" s="165" t="s">
        <v>1</v>
      </c>
      <c r="N201" s="166" t="s">
        <v>38</v>
      </c>
      <c r="O201" s="65"/>
      <c r="P201" s="167">
        <f>O201*H201</f>
        <v>0</v>
      </c>
      <c r="Q201" s="167">
        <v>0</v>
      </c>
      <c r="R201" s="167">
        <f>Q201*H201</f>
        <v>0</v>
      </c>
      <c r="S201" s="167">
        <v>0</v>
      </c>
      <c r="T201" s="168">
        <f>S201*H201</f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69" t="s">
        <v>125</v>
      </c>
      <c r="AT201" s="169" t="s">
        <v>121</v>
      </c>
      <c r="AU201" s="169" t="s">
        <v>73</v>
      </c>
      <c r="AY201" s="11" t="s">
        <v>126</v>
      </c>
      <c r="BE201" s="170">
        <f>IF(N201="základní",J201,0)</f>
        <v>0</v>
      </c>
      <c r="BF201" s="170">
        <f>IF(N201="snížená",J201,0)</f>
        <v>0</v>
      </c>
      <c r="BG201" s="170">
        <f>IF(N201="zákl. přenesená",J201,0)</f>
        <v>0</v>
      </c>
      <c r="BH201" s="170">
        <f>IF(N201="sníž. přenesená",J201,0)</f>
        <v>0</v>
      </c>
      <c r="BI201" s="170">
        <f>IF(N201="nulová",J201,0)</f>
        <v>0</v>
      </c>
      <c r="BJ201" s="11" t="s">
        <v>80</v>
      </c>
      <c r="BK201" s="170">
        <f>ROUND(I201*H201,2)</f>
        <v>0</v>
      </c>
      <c r="BL201" s="11" t="s">
        <v>125</v>
      </c>
      <c r="BM201" s="169" t="s">
        <v>289</v>
      </c>
    </row>
    <row r="202" spans="1:65" s="2" customFormat="1" ht="19.5">
      <c r="A202" s="28"/>
      <c r="B202" s="29"/>
      <c r="C202" s="30"/>
      <c r="D202" s="171" t="s">
        <v>128</v>
      </c>
      <c r="E202" s="30"/>
      <c r="F202" s="172" t="s">
        <v>288</v>
      </c>
      <c r="G202" s="30"/>
      <c r="H202" s="30"/>
      <c r="I202" s="173"/>
      <c r="J202" s="30"/>
      <c r="K202" s="30"/>
      <c r="L202" s="33"/>
      <c r="M202" s="174"/>
      <c r="N202" s="175"/>
      <c r="O202" s="65"/>
      <c r="P202" s="65"/>
      <c r="Q202" s="65"/>
      <c r="R202" s="65"/>
      <c r="S202" s="65"/>
      <c r="T202" s="66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T202" s="11" t="s">
        <v>128</v>
      </c>
      <c r="AU202" s="11" t="s">
        <v>73</v>
      </c>
    </row>
    <row r="203" spans="1:65" s="2" customFormat="1" ht="33" customHeight="1">
      <c r="A203" s="28"/>
      <c r="B203" s="29"/>
      <c r="C203" s="158" t="s">
        <v>290</v>
      </c>
      <c r="D203" s="158" t="s">
        <v>121</v>
      </c>
      <c r="E203" s="159" t="s">
        <v>291</v>
      </c>
      <c r="F203" s="160" t="s">
        <v>292</v>
      </c>
      <c r="G203" s="161" t="s">
        <v>136</v>
      </c>
      <c r="H203" s="162">
        <v>4</v>
      </c>
      <c r="I203" s="163"/>
      <c r="J203" s="164">
        <f>ROUND(I203*H203,2)</f>
        <v>0</v>
      </c>
      <c r="K203" s="160" t="s">
        <v>1</v>
      </c>
      <c r="L203" s="33"/>
      <c r="M203" s="165" t="s">
        <v>1</v>
      </c>
      <c r="N203" s="166" t="s">
        <v>38</v>
      </c>
      <c r="O203" s="65"/>
      <c r="P203" s="167">
        <f>O203*H203</f>
        <v>0</v>
      </c>
      <c r="Q203" s="167">
        <v>0</v>
      </c>
      <c r="R203" s="167">
        <f>Q203*H203</f>
        <v>0</v>
      </c>
      <c r="S203" s="167">
        <v>0</v>
      </c>
      <c r="T203" s="168">
        <f>S203*H203</f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69" t="s">
        <v>125</v>
      </c>
      <c r="AT203" s="169" t="s">
        <v>121</v>
      </c>
      <c r="AU203" s="169" t="s">
        <v>73</v>
      </c>
      <c r="AY203" s="11" t="s">
        <v>126</v>
      </c>
      <c r="BE203" s="170">
        <f>IF(N203="základní",J203,0)</f>
        <v>0</v>
      </c>
      <c r="BF203" s="170">
        <f>IF(N203="snížená",J203,0)</f>
        <v>0</v>
      </c>
      <c r="BG203" s="170">
        <f>IF(N203="zákl. přenesená",J203,0)</f>
        <v>0</v>
      </c>
      <c r="BH203" s="170">
        <f>IF(N203="sníž. přenesená",J203,0)</f>
        <v>0</v>
      </c>
      <c r="BI203" s="170">
        <f>IF(N203="nulová",J203,0)</f>
        <v>0</v>
      </c>
      <c r="BJ203" s="11" t="s">
        <v>80</v>
      </c>
      <c r="BK203" s="170">
        <f>ROUND(I203*H203,2)</f>
        <v>0</v>
      </c>
      <c r="BL203" s="11" t="s">
        <v>125</v>
      </c>
      <c r="BM203" s="169" t="s">
        <v>293</v>
      </c>
    </row>
    <row r="204" spans="1:65" s="2" customFormat="1" ht="19.5">
      <c r="A204" s="28"/>
      <c r="B204" s="29"/>
      <c r="C204" s="30"/>
      <c r="D204" s="171" t="s">
        <v>128</v>
      </c>
      <c r="E204" s="30"/>
      <c r="F204" s="172" t="s">
        <v>292</v>
      </c>
      <c r="G204" s="30"/>
      <c r="H204" s="30"/>
      <c r="I204" s="173"/>
      <c r="J204" s="30"/>
      <c r="K204" s="30"/>
      <c r="L204" s="33"/>
      <c r="M204" s="174"/>
      <c r="N204" s="175"/>
      <c r="O204" s="65"/>
      <c r="P204" s="65"/>
      <c r="Q204" s="65"/>
      <c r="R204" s="65"/>
      <c r="S204" s="65"/>
      <c r="T204" s="66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T204" s="11" t="s">
        <v>128</v>
      </c>
      <c r="AU204" s="11" t="s">
        <v>73</v>
      </c>
    </row>
    <row r="205" spans="1:65" s="2" customFormat="1" ht="33" customHeight="1">
      <c r="A205" s="28"/>
      <c r="B205" s="29"/>
      <c r="C205" s="158" t="s">
        <v>294</v>
      </c>
      <c r="D205" s="158" t="s">
        <v>121</v>
      </c>
      <c r="E205" s="159" t="s">
        <v>295</v>
      </c>
      <c r="F205" s="160" t="s">
        <v>296</v>
      </c>
      <c r="G205" s="161" t="s">
        <v>136</v>
      </c>
      <c r="H205" s="162">
        <v>2</v>
      </c>
      <c r="I205" s="163"/>
      <c r="J205" s="164">
        <f>ROUND(I205*H205,2)</f>
        <v>0</v>
      </c>
      <c r="K205" s="160" t="s">
        <v>1</v>
      </c>
      <c r="L205" s="33"/>
      <c r="M205" s="165" t="s">
        <v>1</v>
      </c>
      <c r="N205" s="166" t="s">
        <v>38</v>
      </c>
      <c r="O205" s="65"/>
      <c r="P205" s="167">
        <f>O205*H205</f>
        <v>0</v>
      </c>
      <c r="Q205" s="167">
        <v>0</v>
      </c>
      <c r="R205" s="167">
        <f>Q205*H205</f>
        <v>0</v>
      </c>
      <c r="S205" s="167">
        <v>0</v>
      </c>
      <c r="T205" s="168">
        <f>S205*H205</f>
        <v>0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69" t="s">
        <v>125</v>
      </c>
      <c r="AT205" s="169" t="s">
        <v>121</v>
      </c>
      <c r="AU205" s="169" t="s">
        <v>73</v>
      </c>
      <c r="AY205" s="11" t="s">
        <v>126</v>
      </c>
      <c r="BE205" s="170">
        <f>IF(N205="základní",J205,0)</f>
        <v>0</v>
      </c>
      <c r="BF205" s="170">
        <f>IF(N205="snížená",J205,0)</f>
        <v>0</v>
      </c>
      <c r="BG205" s="170">
        <f>IF(N205="zákl. přenesená",J205,0)</f>
        <v>0</v>
      </c>
      <c r="BH205" s="170">
        <f>IF(N205="sníž. přenesená",J205,0)</f>
        <v>0</v>
      </c>
      <c r="BI205" s="170">
        <f>IF(N205="nulová",J205,0)</f>
        <v>0</v>
      </c>
      <c r="BJ205" s="11" t="s">
        <v>80</v>
      </c>
      <c r="BK205" s="170">
        <f>ROUND(I205*H205,2)</f>
        <v>0</v>
      </c>
      <c r="BL205" s="11" t="s">
        <v>125</v>
      </c>
      <c r="BM205" s="169" t="s">
        <v>297</v>
      </c>
    </row>
    <row r="206" spans="1:65" s="2" customFormat="1" ht="19.5">
      <c r="A206" s="28"/>
      <c r="B206" s="29"/>
      <c r="C206" s="30"/>
      <c r="D206" s="171" t="s">
        <v>128</v>
      </c>
      <c r="E206" s="30"/>
      <c r="F206" s="172" t="s">
        <v>296</v>
      </c>
      <c r="G206" s="30"/>
      <c r="H206" s="30"/>
      <c r="I206" s="173"/>
      <c r="J206" s="30"/>
      <c r="K206" s="30"/>
      <c r="L206" s="33"/>
      <c r="M206" s="174"/>
      <c r="N206" s="175"/>
      <c r="O206" s="65"/>
      <c r="P206" s="65"/>
      <c r="Q206" s="65"/>
      <c r="R206" s="65"/>
      <c r="S206" s="65"/>
      <c r="T206" s="66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T206" s="11" t="s">
        <v>128</v>
      </c>
      <c r="AU206" s="11" t="s">
        <v>73</v>
      </c>
    </row>
    <row r="207" spans="1:65" s="2" customFormat="1" ht="24.2" customHeight="1">
      <c r="A207" s="28"/>
      <c r="B207" s="29"/>
      <c r="C207" s="158" t="s">
        <v>298</v>
      </c>
      <c r="D207" s="158" t="s">
        <v>121</v>
      </c>
      <c r="E207" s="159" t="s">
        <v>299</v>
      </c>
      <c r="F207" s="160" t="s">
        <v>300</v>
      </c>
      <c r="G207" s="161" t="s">
        <v>136</v>
      </c>
      <c r="H207" s="162">
        <v>2</v>
      </c>
      <c r="I207" s="163"/>
      <c r="J207" s="164">
        <f>ROUND(I207*H207,2)</f>
        <v>0</v>
      </c>
      <c r="K207" s="160" t="s">
        <v>1</v>
      </c>
      <c r="L207" s="33"/>
      <c r="M207" s="165" t="s">
        <v>1</v>
      </c>
      <c r="N207" s="166" t="s">
        <v>38</v>
      </c>
      <c r="O207" s="65"/>
      <c r="P207" s="167">
        <f>O207*H207</f>
        <v>0</v>
      </c>
      <c r="Q207" s="167">
        <v>0</v>
      </c>
      <c r="R207" s="167">
        <f>Q207*H207</f>
        <v>0</v>
      </c>
      <c r="S207" s="167">
        <v>0</v>
      </c>
      <c r="T207" s="168">
        <f>S207*H207</f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169" t="s">
        <v>125</v>
      </c>
      <c r="AT207" s="169" t="s">
        <v>121</v>
      </c>
      <c r="AU207" s="169" t="s">
        <v>73</v>
      </c>
      <c r="AY207" s="11" t="s">
        <v>126</v>
      </c>
      <c r="BE207" s="170">
        <f>IF(N207="základní",J207,0)</f>
        <v>0</v>
      </c>
      <c r="BF207" s="170">
        <f>IF(N207="snížená",J207,0)</f>
        <v>0</v>
      </c>
      <c r="BG207" s="170">
        <f>IF(N207="zákl. přenesená",J207,0)</f>
        <v>0</v>
      </c>
      <c r="BH207" s="170">
        <f>IF(N207="sníž. přenesená",J207,0)</f>
        <v>0</v>
      </c>
      <c r="BI207" s="170">
        <f>IF(N207="nulová",J207,0)</f>
        <v>0</v>
      </c>
      <c r="BJ207" s="11" t="s">
        <v>80</v>
      </c>
      <c r="BK207" s="170">
        <f>ROUND(I207*H207,2)</f>
        <v>0</v>
      </c>
      <c r="BL207" s="11" t="s">
        <v>125</v>
      </c>
      <c r="BM207" s="169" t="s">
        <v>301</v>
      </c>
    </row>
    <row r="208" spans="1:65" s="2" customFormat="1" ht="19.5">
      <c r="A208" s="28"/>
      <c r="B208" s="29"/>
      <c r="C208" s="30"/>
      <c r="D208" s="171" t="s">
        <v>128</v>
      </c>
      <c r="E208" s="30"/>
      <c r="F208" s="172" t="s">
        <v>300</v>
      </c>
      <c r="G208" s="30"/>
      <c r="H208" s="30"/>
      <c r="I208" s="173"/>
      <c r="J208" s="30"/>
      <c r="K208" s="30"/>
      <c r="L208" s="33"/>
      <c r="M208" s="174"/>
      <c r="N208" s="175"/>
      <c r="O208" s="65"/>
      <c r="P208" s="65"/>
      <c r="Q208" s="65"/>
      <c r="R208" s="65"/>
      <c r="S208" s="65"/>
      <c r="T208" s="66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T208" s="11" t="s">
        <v>128</v>
      </c>
      <c r="AU208" s="11" t="s">
        <v>73</v>
      </c>
    </row>
    <row r="209" spans="1:65" s="2" customFormat="1" ht="33" customHeight="1">
      <c r="A209" s="28"/>
      <c r="B209" s="29"/>
      <c r="C209" s="158" t="s">
        <v>302</v>
      </c>
      <c r="D209" s="158" t="s">
        <v>121</v>
      </c>
      <c r="E209" s="159" t="s">
        <v>303</v>
      </c>
      <c r="F209" s="160" t="s">
        <v>304</v>
      </c>
      <c r="G209" s="161" t="s">
        <v>136</v>
      </c>
      <c r="H209" s="162">
        <v>10</v>
      </c>
      <c r="I209" s="163"/>
      <c r="J209" s="164">
        <f>ROUND(I209*H209,2)</f>
        <v>0</v>
      </c>
      <c r="K209" s="160" t="s">
        <v>1</v>
      </c>
      <c r="L209" s="33"/>
      <c r="M209" s="165" t="s">
        <v>1</v>
      </c>
      <c r="N209" s="166" t="s">
        <v>38</v>
      </c>
      <c r="O209" s="65"/>
      <c r="P209" s="167">
        <f>O209*H209</f>
        <v>0</v>
      </c>
      <c r="Q209" s="167">
        <v>0</v>
      </c>
      <c r="R209" s="167">
        <f>Q209*H209</f>
        <v>0</v>
      </c>
      <c r="S209" s="167">
        <v>0</v>
      </c>
      <c r="T209" s="168">
        <f>S209*H209</f>
        <v>0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69" t="s">
        <v>125</v>
      </c>
      <c r="AT209" s="169" t="s">
        <v>121</v>
      </c>
      <c r="AU209" s="169" t="s">
        <v>73</v>
      </c>
      <c r="AY209" s="11" t="s">
        <v>126</v>
      </c>
      <c r="BE209" s="170">
        <f>IF(N209="základní",J209,0)</f>
        <v>0</v>
      </c>
      <c r="BF209" s="170">
        <f>IF(N209="snížená",J209,0)</f>
        <v>0</v>
      </c>
      <c r="BG209" s="170">
        <f>IF(N209="zákl. přenesená",J209,0)</f>
        <v>0</v>
      </c>
      <c r="BH209" s="170">
        <f>IF(N209="sníž. přenesená",J209,0)</f>
        <v>0</v>
      </c>
      <c r="BI209" s="170">
        <f>IF(N209="nulová",J209,0)</f>
        <v>0</v>
      </c>
      <c r="BJ209" s="11" t="s">
        <v>80</v>
      </c>
      <c r="BK209" s="170">
        <f>ROUND(I209*H209,2)</f>
        <v>0</v>
      </c>
      <c r="BL209" s="11" t="s">
        <v>125</v>
      </c>
      <c r="BM209" s="169" t="s">
        <v>305</v>
      </c>
    </row>
    <row r="210" spans="1:65" s="2" customFormat="1" ht="19.5">
      <c r="A210" s="28"/>
      <c r="B210" s="29"/>
      <c r="C210" s="30"/>
      <c r="D210" s="171" t="s">
        <v>128</v>
      </c>
      <c r="E210" s="30"/>
      <c r="F210" s="172" t="s">
        <v>304</v>
      </c>
      <c r="G210" s="30"/>
      <c r="H210" s="30"/>
      <c r="I210" s="173"/>
      <c r="J210" s="30"/>
      <c r="K210" s="30"/>
      <c r="L210" s="33"/>
      <c r="M210" s="174"/>
      <c r="N210" s="175"/>
      <c r="O210" s="65"/>
      <c r="P210" s="65"/>
      <c r="Q210" s="65"/>
      <c r="R210" s="65"/>
      <c r="S210" s="65"/>
      <c r="T210" s="66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T210" s="11" t="s">
        <v>128</v>
      </c>
      <c r="AU210" s="11" t="s">
        <v>73</v>
      </c>
    </row>
    <row r="211" spans="1:65" s="2" customFormat="1" ht="33" customHeight="1">
      <c r="A211" s="28"/>
      <c r="B211" s="29"/>
      <c r="C211" s="158" t="s">
        <v>306</v>
      </c>
      <c r="D211" s="158" t="s">
        <v>121</v>
      </c>
      <c r="E211" s="159" t="s">
        <v>307</v>
      </c>
      <c r="F211" s="160" t="s">
        <v>308</v>
      </c>
      <c r="G211" s="161" t="s">
        <v>136</v>
      </c>
      <c r="H211" s="162">
        <v>10</v>
      </c>
      <c r="I211" s="163"/>
      <c r="J211" s="164">
        <f>ROUND(I211*H211,2)</f>
        <v>0</v>
      </c>
      <c r="K211" s="160" t="s">
        <v>1</v>
      </c>
      <c r="L211" s="33"/>
      <c r="M211" s="165" t="s">
        <v>1</v>
      </c>
      <c r="N211" s="166" t="s">
        <v>38</v>
      </c>
      <c r="O211" s="65"/>
      <c r="P211" s="167">
        <f>O211*H211</f>
        <v>0</v>
      </c>
      <c r="Q211" s="167">
        <v>0</v>
      </c>
      <c r="R211" s="167">
        <f>Q211*H211</f>
        <v>0</v>
      </c>
      <c r="S211" s="167">
        <v>0</v>
      </c>
      <c r="T211" s="168">
        <f>S211*H211</f>
        <v>0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R211" s="169" t="s">
        <v>125</v>
      </c>
      <c r="AT211" s="169" t="s">
        <v>121</v>
      </c>
      <c r="AU211" s="169" t="s">
        <v>73</v>
      </c>
      <c r="AY211" s="11" t="s">
        <v>126</v>
      </c>
      <c r="BE211" s="170">
        <f>IF(N211="základní",J211,0)</f>
        <v>0</v>
      </c>
      <c r="BF211" s="170">
        <f>IF(N211="snížená",J211,0)</f>
        <v>0</v>
      </c>
      <c r="BG211" s="170">
        <f>IF(N211="zákl. přenesená",J211,0)</f>
        <v>0</v>
      </c>
      <c r="BH211" s="170">
        <f>IF(N211="sníž. přenesená",J211,0)</f>
        <v>0</v>
      </c>
      <c r="BI211" s="170">
        <f>IF(N211="nulová",J211,0)</f>
        <v>0</v>
      </c>
      <c r="BJ211" s="11" t="s">
        <v>80</v>
      </c>
      <c r="BK211" s="170">
        <f>ROUND(I211*H211,2)</f>
        <v>0</v>
      </c>
      <c r="BL211" s="11" t="s">
        <v>125</v>
      </c>
      <c r="BM211" s="169" t="s">
        <v>309</v>
      </c>
    </row>
    <row r="212" spans="1:65" s="2" customFormat="1" ht="19.5">
      <c r="A212" s="28"/>
      <c r="B212" s="29"/>
      <c r="C212" s="30"/>
      <c r="D212" s="171" t="s">
        <v>128</v>
      </c>
      <c r="E212" s="30"/>
      <c r="F212" s="172" t="s">
        <v>308</v>
      </c>
      <c r="G212" s="30"/>
      <c r="H212" s="30"/>
      <c r="I212" s="173"/>
      <c r="J212" s="30"/>
      <c r="K212" s="30"/>
      <c r="L212" s="33"/>
      <c r="M212" s="174"/>
      <c r="N212" s="175"/>
      <c r="O212" s="65"/>
      <c r="P212" s="65"/>
      <c r="Q212" s="65"/>
      <c r="R212" s="65"/>
      <c r="S212" s="65"/>
      <c r="T212" s="66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T212" s="11" t="s">
        <v>128</v>
      </c>
      <c r="AU212" s="11" t="s">
        <v>73</v>
      </c>
    </row>
    <row r="213" spans="1:65" s="2" customFormat="1" ht="33" customHeight="1">
      <c r="A213" s="28"/>
      <c r="B213" s="29"/>
      <c r="C213" s="158" t="s">
        <v>310</v>
      </c>
      <c r="D213" s="158" t="s">
        <v>121</v>
      </c>
      <c r="E213" s="159" t="s">
        <v>311</v>
      </c>
      <c r="F213" s="160" t="s">
        <v>312</v>
      </c>
      <c r="G213" s="161" t="s">
        <v>136</v>
      </c>
      <c r="H213" s="162">
        <v>4</v>
      </c>
      <c r="I213" s="163"/>
      <c r="J213" s="164">
        <f>ROUND(I213*H213,2)</f>
        <v>0</v>
      </c>
      <c r="K213" s="160" t="s">
        <v>1</v>
      </c>
      <c r="L213" s="33"/>
      <c r="M213" s="165" t="s">
        <v>1</v>
      </c>
      <c r="N213" s="166" t="s">
        <v>38</v>
      </c>
      <c r="O213" s="65"/>
      <c r="P213" s="167">
        <f>O213*H213</f>
        <v>0</v>
      </c>
      <c r="Q213" s="167">
        <v>0</v>
      </c>
      <c r="R213" s="167">
        <f>Q213*H213</f>
        <v>0</v>
      </c>
      <c r="S213" s="167">
        <v>0</v>
      </c>
      <c r="T213" s="168">
        <f>S213*H213</f>
        <v>0</v>
      </c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R213" s="169" t="s">
        <v>125</v>
      </c>
      <c r="AT213" s="169" t="s">
        <v>121</v>
      </c>
      <c r="AU213" s="169" t="s">
        <v>73</v>
      </c>
      <c r="AY213" s="11" t="s">
        <v>126</v>
      </c>
      <c r="BE213" s="170">
        <f>IF(N213="základní",J213,0)</f>
        <v>0</v>
      </c>
      <c r="BF213" s="170">
        <f>IF(N213="snížená",J213,0)</f>
        <v>0</v>
      </c>
      <c r="BG213" s="170">
        <f>IF(N213="zákl. přenesená",J213,0)</f>
        <v>0</v>
      </c>
      <c r="BH213" s="170">
        <f>IF(N213="sníž. přenesená",J213,0)</f>
        <v>0</v>
      </c>
      <c r="BI213" s="170">
        <f>IF(N213="nulová",J213,0)</f>
        <v>0</v>
      </c>
      <c r="BJ213" s="11" t="s">
        <v>80</v>
      </c>
      <c r="BK213" s="170">
        <f>ROUND(I213*H213,2)</f>
        <v>0</v>
      </c>
      <c r="BL213" s="11" t="s">
        <v>125</v>
      </c>
      <c r="BM213" s="169" t="s">
        <v>313</v>
      </c>
    </row>
    <row r="214" spans="1:65" s="2" customFormat="1" ht="19.5">
      <c r="A214" s="28"/>
      <c r="B214" s="29"/>
      <c r="C214" s="30"/>
      <c r="D214" s="171" t="s">
        <v>128</v>
      </c>
      <c r="E214" s="30"/>
      <c r="F214" s="172" t="s">
        <v>312</v>
      </c>
      <c r="G214" s="30"/>
      <c r="H214" s="30"/>
      <c r="I214" s="173"/>
      <c r="J214" s="30"/>
      <c r="K214" s="30"/>
      <c r="L214" s="33"/>
      <c r="M214" s="174"/>
      <c r="N214" s="175"/>
      <c r="O214" s="65"/>
      <c r="P214" s="65"/>
      <c r="Q214" s="65"/>
      <c r="R214" s="65"/>
      <c r="S214" s="65"/>
      <c r="T214" s="66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T214" s="11" t="s">
        <v>128</v>
      </c>
      <c r="AU214" s="11" t="s">
        <v>73</v>
      </c>
    </row>
    <row r="215" spans="1:65" s="2" customFormat="1" ht="33" customHeight="1">
      <c r="A215" s="28"/>
      <c r="B215" s="29"/>
      <c r="C215" s="158" t="s">
        <v>314</v>
      </c>
      <c r="D215" s="158" t="s">
        <v>121</v>
      </c>
      <c r="E215" s="159" t="s">
        <v>315</v>
      </c>
      <c r="F215" s="160" t="s">
        <v>316</v>
      </c>
      <c r="G215" s="161" t="s">
        <v>136</v>
      </c>
      <c r="H215" s="162">
        <v>4</v>
      </c>
      <c r="I215" s="163"/>
      <c r="J215" s="164">
        <f>ROUND(I215*H215,2)</f>
        <v>0</v>
      </c>
      <c r="K215" s="160" t="s">
        <v>1</v>
      </c>
      <c r="L215" s="33"/>
      <c r="M215" s="165" t="s">
        <v>1</v>
      </c>
      <c r="N215" s="166" t="s">
        <v>38</v>
      </c>
      <c r="O215" s="65"/>
      <c r="P215" s="167">
        <f>O215*H215</f>
        <v>0</v>
      </c>
      <c r="Q215" s="167">
        <v>0</v>
      </c>
      <c r="R215" s="167">
        <f>Q215*H215</f>
        <v>0</v>
      </c>
      <c r="S215" s="167">
        <v>0</v>
      </c>
      <c r="T215" s="168">
        <f>S215*H215</f>
        <v>0</v>
      </c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R215" s="169" t="s">
        <v>125</v>
      </c>
      <c r="AT215" s="169" t="s">
        <v>121</v>
      </c>
      <c r="AU215" s="169" t="s">
        <v>73</v>
      </c>
      <c r="AY215" s="11" t="s">
        <v>126</v>
      </c>
      <c r="BE215" s="170">
        <f>IF(N215="základní",J215,0)</f>
        <v>0</v>
      </c>
      <c r="BF215" s="170">
        <f>IF(N215="snížená",J215,0)</f>
        <v>0</v>
      </c>
      <c r="BG215" s="170">
        <f>IF(N215="zákl. přenesená",J215,0)</f>
        <v>0</v>
      </c>
      <c r="BH215" s="170">
        <f>IF(N215="sníž. přenesená",J215,0)</f>
        <v>0</v>
      </c>
      <c r="BI215" s="170">
        <f>IF(N215="nulová",J215,0)</f>
        <v>0</v>
      </c>
      <c r="BJ215" s="11" t="s">
        <v>80</v>
      </c>
      <c r="BK215" s="170">
        <f>ROUND(I215*H215,2)</f>
        <v>0</v>
      </c>
      <c r="BL215" s="11" t="s">
        <v>125</v>
      </c>
      <c r="BM215" s="169" t="s">
        <v>317</v>
      </c>
    </row>
    <row r="216" spans="1:65" s="2" customFormat="1" ht="19.5">
      <c r="A216" s="28"/>
      <c r="B216" s="29"/>
      <c r="C216" s="30"/>
      <c r="D216" s="171" t="s">
        <v>128</v>
      </c>
      <c r="E216" s="30"/>
      <c r="F216" s="172" t="s">
        <v>316</v>
      </c>
      <c r="G216" s="30"/>
      <c r="H216" s="30"/>
      <c r="I216" s="173"/>
      <c r="J216" s="30"/>
      <c r="K216" s="30"/>
      <c r="L216" s="33"/>
      <c r="M216" s="174"/>
      <c r="N216" s="175"/>
      <c r="O216" s="65"/>
      <c r="P216" s="65"/>
      <c r="Q216" s="65"/>
      <c r="R216" s="65"/>
      <c r="S216" s="65"/>
      <c r="T216" s="66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T216" s="11" t="s">
        <v>128</v>
      </c>
      <c r="AU216" s="11" t="s">
        <v>73</v>
      </c>
    </row>
    <row r="217" spans="1:65" s="2" customFormat="1" ht="33" customHeight="1">
      <c r="A217" s="28"/>
      <c r="B217" s="29"/>
      <c r="C217" s="158" t="s">
        <v>318</v>
      </c>
      <c r="D217" s="158" t="s">
        <v>121</v>
      </c>
      <c r="E217" s="159" t="s">
        <v>319</v>
      </c>
      <c r="F217" s="160" t="s">
        <v>320</v>
      </c>
      <c r="G217" s="161" t="s">
        <v>136</v>
      </c>
      <c r="H217" s="162">
        <v>2</v>
      </c>
      <c r="I217" s="163"/>
      <c r="J217" s="164">
        <f>ROUND(I217*H217,2)</f>
        <v>0</v>
      </c>
      <c r="K217" s="160" t="s">
        <v>1</v>
      </c>
      <c r="L217" s="33"/>
      <c r="M217" s="165" t="s">
        <v>1</v>
      </c>
      <c r="N217" s="166" t="s">
        <v>38</v>
      </c>
      <c r="O217" s="65"/>
      <c r="P217" s="167">
        <f>O217*H217</f>
        <v>0</v>
      </c>
      <c r="Q217" s="167">
        <v>0</v>
      </c>
      <c r="R217" s="167">
        <f>Q217*H217</f>
        <v>0</v>
      </c>
      <c r="S217" s="167">
        <v>0</v>
      </c>
      <c r="T217" s="168">
        <f>S217*H217</f>
        <v>0</v>
      </c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R217" s="169" t="s">
        <v>125</v>
      </c>
      <c r="AT217" s="169" t="s">
        <v>121</v>
      </c>
      <c r="AU217" s="169" t="s">
        <v>73</v>
      </c>
      <c r="AY217" s="11" t="s">
        <v>126</v>
      </c>
      <c r="BE217" s="170">
        <f>IF(N217="základní",J217,0)</f>
        <v>0</v>
      </c>
      <c r="BF217" s="170">
        <f>IF(N217="snížená",J217,0)</f>
        <v>0</v>
      </c>
      <c r="BG217" s="170">
        <f>IF(N217="zákl. přenesená",J217,0)</f>
        <v>0</v>
      </c>
      <c r="BH217" s="170">
        <f>IF(N217="sníž. přenesená",J217,0)</f>
        <v>0</v>
      </c>
      <c r="BI217" s="170">
        <f>IF(N217="nulová",J217,0)</f>
        <v>0</v>
      </c>
      <c r="BJ217" s="11" t="s">
        <v>80</v>
      </c>
      <c r="BK217" s="170">
        <f>ROUND(I217*H217,2)</f>
        <v>0</v>
      </c>
      <c r="BL217" s="11" t="s">
        <v>125</v>
      </c>
      <c r="BM217" s="169" t="s">
        <v>321</v>
      </c>
    </row>
    <row r="218" spans="1:65" s="2" customFormat="1" ht="19.5">
      <c r="A218" s="28"/>
      <c r="B218" s="29"/>
      <c r="C218" s="30"/>
      <c r="D218" s="171" t="s">
        <v>128</v>
      </c>
      <c r="E218" s="30"/>
      <c r="F218" s="172" t="s">
        <v>320</v>
      </c>
      <c r="G218" s="30"/>
      <c r="H218" s="30"/>
      <c r="I218" s="173"/>
      <c r="J218" s="30"/>
      <c r="K218" s="30"/>
      <c r="L218" s="33"/>
      <c r="M218" s="174"/>
      <c r="N218" s="175"/>
      <c r="O218" s="65"/>
      <c r="P218" s="65"/>
      <c r="Q218" s="65"/>
      <c r="R218" s="65"/>
      <c r="S218" s="65"/>
      <c r="T218" s="66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T218" s="11" t="s">
        <v>128</v>
      </c>
      <c r="AU218" s="11" t="s">
        <v>73</v>
      </c>
    </row>
    <row r="219" spans="1:65" s="2" customFormat="1" ht="24.2" customHeight="1">
      <c r="A219" s="28"/>
      <c r="B219" s="29"/>
      <c r="C219" s="158" t="s">
        <v>322</v>
      </c>
      <c r="D219" s="158" t="s">
        <v>121</v>
      </c>
      <c r="E219" s="159" t="s">
        <v>323</v>
      </c>
      <c r="F219" s="160" t="s">
        <v>324</v>
      </c>
      <c r="G219" s="161" t="s">
        <v>136</v>
      </c>
      <c r="H219" s="162">
        <v>2</v>
      </c>
      <c r="I219" s="163"/>
      <c r="J219" s="164">
        <f>ROUND(I219*H219,2)</f>
        <v>0</v>
      </c>
      <c r="K219" s="160" t="s">
        <v>1</v>
      </c>
      <c r="L219" s="33"/>
      <c r="M219" s="165" t="s">
        <v>1</v>
      </c>
      <c r="N219" s="166" t="s">
        <v>38</v>
      </c>
      <c r="O219" s="65"/>
      <c r="P219" s="167">
        <f>O219*H219</f>
        <v>0</v>
      </c>
      <c r="Q219" s="167">
        <v>0</v>
      </c>
      <c r="R219" s="167">
        <f>Q219*H219</f>
        <v>0</v>
      </c>
      <c r="S219" s="167">
        <v>0</v>
      </c>
      <c r="T219" s="168">
        <f>S219*H219</f>
        <v>0</v>
      </c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R219" s="169" t="s">
        <v>125</v>
      </c>
      <c r="AT219" s="169" t="s">
        <v>121</v>
      </c>
      <c r="AU219" s="169" t="s">
        <v>73</v>
      </c>
      <c r="AY219" s="11" t="s">
        <v>126</v>
      </c>
      <c r="BE219" s="170">
        <f>IF(N219="základní",J219,0)</f>
        <v>0</v>
      </c>
      <c r="BF219" s="170">
        <f>IF(N219="snížená",J219,0)</f>
        <v>0</v>
      </c>
      <c r="BG219" s="170">
        <f>IF(N219="zákl. přenesená",J219,0)</f>
        <v>0</v>
      </c>
      <c r="BH219" s="170">
        <f>IF(N219="sníž. přenesená",J219,0)</f>
        <v>0</v>
      </c>
      <c r="BI219" s="170">
        <f>IF(N219="nulová",J219,0)</f>
        <v>0</v>
      </c>
      <c r="BJ219" s="11" t="s">
        <v>80</v>
      </c>
      <c r="BK219" s="170">
        <f>ROUND(I219*H219,2)</f>
        <v>0</v>
      </c>
      <c r="BL219" s="11" t="s">
        <v>125</v>
      </c>
      <c r="BM219" s="169" t="s">
        <v>325</v>
      </c>
    </row>
    <row r="220" spans="1:65" s="2" customFormat="1" ht="19.5">
      <c r="A220" s="28"/>
      <c r="B220" s="29"/>
      <c r="C220" s="30"/>
      <c r="D220" s="171" t="s">
        <v>128</v>
      </c>
      <c r="E220" s="30"/>
      <c r="F220" s="172" t="s">
        <v>324</v>
      </c>
      <c r="G220" s="30"/>
      <c r="H220" s="30"/>
      <c r="I220" s="173"/>
      <c r="J220" s="30"/>
      <c r="K220" s="30"/>
      <c r="L220" s="33"/>
      <c r="M220" s="174"/>
      <c r="N220" s="175"/>
      <c r="O220" s="65"/>
      <c r="P220" s="65"/>
      <c r="Q220" s="65"/>
      <c r="R220" s="65"/>
      <c r="S220" s="65"/>
      <c r="T220" s="66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T220" s="11" t="s">
        <v>128</v>
      </c>
      <c r="AU220" s="11" t="s">
        <v>73</v>
      </c>
    </row>
    <row r="221" spans="1:65" s="2" customFormat="1" ht="24.2" customHeight="1">
      <c r="A221" s="28"/>
      <c r="B221" s="29"/>
      <c r="C221" s="158" t="s">
        <v>326</v>
      </c>
      <c r="D221" s="158" t="s">
        <v>121</v>
      </c>
      <c r="E221" s="159" t="s">
        <v>327</v>
      </c>
      <c r="F221" s="160" t="s">
        <v>328</v>
      </c>
      <c r="G221" s="161" t="s">
        <v>136</v>
      </c>
      <c r="H221" s="162">
        <v>10</v>
      </c>
      <c r="I221" s="163"/>
      <c r="J221" s="164">
        <f>ROUND(I221*H221,2)</f>
        <v>0</v>
      </c>
      <c r="K221" s="160" t="s">
        <v>1</v>
      </c>
      <c r="L221" s="33"/>
      <c r="M221" s="165" t="s">
        <v>1</v>
      </c>
      <c r="N221" s="166" t="s">
        <v>38</v>
      </c>
      <c r="O221" s="65"/>
      <c r="P221" s="167">
        <f>O221*H221</f>
        <v>0</v>
      </c>
      <c r="Q221" s="167">
        <v>0</v>
      </c>
      <c r="R221" s="167">
        <f>Q221*H221</f>
        <v>0</v>
      </c>
      <c r="S221" s="167">
        <v>0</v>
      </c>
      <c r="T221" s="168">
        <f>S221*H221</f>
        <v>0</v>
      </c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R221" s="169" t="s">
        <v>125</v>
      </c>
      <c r="AT221" s="169" t="s">
        <v>121</v>
      </c>
      <c r="AU221" s="169" t="s">
        <v>73</v>
      </c>
      <c r="AY221" s="11" t="s">
        <v>126</v>
      </c>
      <c r="BE221" s="170">
        <f>IF(N221="základní",J221,0)</f>
        <v>0</v>
      </c>
      <c r="BF221" s="170">
        <f>IF(N221="snížená",J221,0)</f>
        <v>0</v>
      </c>
      <c r="BG221" s="170">
        <f>IF(N221="zákl. přenesená",J221,0)</f>
        <v>0</v>
      </c>
      <c r="BH221" s="170">
        <f>IF(N221="sníž. přenesená",J221,0)</f>
        <v>0</v>
      </c>
      <c r="BI221" s="170">
        <f>IF(N221="nulová",J221,0)</f>
        <v>0</v>
      </c>
      <c r="BJ221" s="11" t="s">
        <v>80</v>
      </c>
      <c r="BK221" s="170">
        <f>ROUND(I221*H221,2)</f>
        <v>0</v>
      </c>
      <c r="BL221" s="11" t="s">
        <v>125</v>
      </c>
      <c r="BM221" s="169" t="s">
        <v>329</v>
      </c>
    </row>
    <row r="222" spans="1:65" s="2" customFormat="1" ht="11.25">
      <c r="A222" s="28"/>
      <c r="B222" s="29"/>
      <c r="C222" s="30"/>
      <c r="D222" s="171" t="s">
        <v>128</v>
      </c>
      <c r="E222" s="30"/>
      <c r="F222" s="172" t="s">
        <v>328</v>
      </c>
      <c r="G222" s="30"/>
      <c r="H222" s="30"/>
      <c r="I222" s="173"/>
      <c r="J222" s="30"/>
      <c r="K222" s="30"/>
      <c r="L222" s="33"/>
      <c r="M222" s="174"/>
      <c r="N222" s="175"/>
      <c r="O222" s="65"/>
      <c r="P222" s="65"/>
      <c r="Q222" s="65"/>
      <c r="R222" s="65"/>
      <c r="S222" s="65"/>
      <c r="T222" s="66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T222" s="11" t="s">
        <v>128</v>
      </c>
      <c r="AU222" s="11" t="s">
        <v>73</v>
      </c>
    </row>
    <row r="223" spans="1:65" s="2" customFormat="1" ht="24.2" customHeight="1">
      <c r="A223" s="28"/>
      <c r="B223" s="29"/>
      <c r="C223" s="158" t="s">
        <v>330</v>
      </c>
      <c r="D223" s="158" t="s">
        <v>121</v>
      </c>
      <c r="E223" s="159" t="s">
        <v>331</v>
      </c>
      <c r="F223" s="160" t="s">
        <v>332</v>
      </c>
      <c r="G223" s="161" t="s">
        <v>136</v>
      </c>
      <c r="H223" s="162">
        <v>20</v>
      </c>
      <c r="I223" s="163"/>
      <c r="J223" s="164">
        <f>ROUND(I223*H223,2)</f>
        <v>0</v>
      </c>
      <c r="K223" s="160" t="s">
        <v>1</v>
      </c>
      <c r="L223" s="33"/>
      <c r="M223" s="165" t="s">
        <v>1</v>
      </c>
      <c r="N223" s="166" t="s">
        <v>38</v>
      </c>
      <c r="O223" s="65"/>
      <c r="P223" s="167">
        <f>O223*H223</f>
        <v>0</v>
      </c>
      <c r="Q223" s="167">
        <v>0</v>
      </c>
      <c r="R223" s="167">
        <f>Q223*H223</f>
        <v>0</v>
      </c>
      <c r="S223" s="167">
        <v>0</v>
      </c>
      <c r="T223" s="168">
        <f>S223*H223</f>
        <v>0</v>
      </c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R223" s="169" t="s">
        <v>125</v>
      </c>
      <c r="AT223" s="169" t="s">
        <v>121</v>
      </c>
      <c r="AU223" s="169" t="s">
        <v>73</v>
      </c>
      <c r="AY223" s="11" t="s">
        <v>126</v>
      </c>
      <c r="BE223" s="170">
        <f>IF(N223="základní",J223,0)</f>
        <v>0</v>
      </c>
      <c r="BF223" s="170">
        <f>IF(N223="snížená",J223,0)</f>
        <v>0</v>
      </c>
      <c r="BG223" s="170">
        <f>IF(N223="zákl. přenesená",J223,0)</f>
        <v>0</v>
      </c>
      <c r="BH223" s="170">
        <f>IF(N223="sníž. přenesená",J223,0)</f>
        <v>0</v>
      </c>
      <c r="BI223" s="170">
        <f>IF(N223="nulová",J223,0)</f>
        <v>0</v>
      </c>
      <c r="BJ223" s="11" t="s">
        <v>80</v>
      </c>
      <c r="BK223" s="170">
        <f>ROUND(I223*H223,2)</f>
        <v>0</v>
      </c>
      <c r="BL223" s="11" t="s">
        <v>125</v>
      </c>
      <c r="BM223" s="169" t="s">
        <v>333</v>
      </c>
    </row>
    <row r="224" spans="1:65" s="2" customFormat="1" ht="19.5">
      <c r="A224" s="28"/>
      <c r="B224" s="29"/>
      <c r="C224" s="30"/>
      <c r="D224" s="171" t="s">
        <v>128</v>
      </c>
      <c r="E224" s="30"/>
      <c r="F224" s="172" t="s">
        <v>332</v>
      </c>
      <c r="G224" s="30"/>
      <c r="H224" s="30"/>
      <c r="I224" s="173"/>
      <c r="J224" s="30"/>
      <c r="K224" s="30"/>
      <c r="L224" s="33"/>
      <c r="M224" s="174"/>
      <c r="N224" s="175"/>
      <c r="O224" s="65"/>
      <c r="P224" s="65"/>
      <c r="Q224" s="65"/>
      <c r="R224" s="65"/>
      <c r="S224" s="65"/>
      <c r="T224" s="66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T224" s="11" t="s">
        <v>128</v>
      </c>
      <c r="AU224" s="11" t="s">
        <v>73</v>
      </c>
    </row>
    <row r="225" spans="1:65" s="2" customFormat="1" ht="24.2" customHeight="1">
      <c r="A225" s="28"/>
      <c r="B225" s="29"/>
      <c r="C225" s="158" t="s">
        <v>334</v>
      </c>
      <c r="D225" s="158" t="s">
        <v>121</v>
      </c>
      <c r="E225" s="159" t="s">
        <v>335</v>
      </c>
      <c r="F225" s="160" t="s">
        <v>336</v>
      </c>
      <c r="G225" s="161" t="s">
        <v>136</v>
      </c>
      <c r="H225" s="162">
        <v>20</v>
      </c>
      <c r="I225" s="163"/>
      <c r="J225" s="164">
        <f>ROUND(I225*H225,2)</f>
        <v>0</v>
      </c>
      <c r="K225" s="160" t="s">
        <v>1</v>
      </c>
      <c r="L225" s="33"/>
      <c r="M225" s="165" t="s">
        <v>1</v>
      </c>
      <c r="N225" s="166" t="s">
        <v>38</v>
      </c>
      <c r="O225" s="65"/>
      <c r="P225" s="167">
        <f>O225*H225</f>
        <v>0</v>
      </c>
      <c r="Q225" s="167">
        <v>0</v>
      </c>
      <c r="R225" s="167">
        <f>Q225*H225</f>
        <v>0</v>
      </c>
      <c r="S225" s="167">
        <v>0</v>
      </c>
      <c r="T225" s="168">
        <f>S225*H225</f>
        <v>0</v>
      </c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R225" s="169" t="s">
        <v>125</v>
      </c>
      <c r="AT225" s="169" t="s">
        <v>121</v>
      </c>
      <c r="AU225" s="169" t="s">
        <v>73</v>
      </c>
      <c r="AY225" s="11" t="s">
        <v>126</v>
      </c>
      <c r="BE225" s="170">
        <f>IF(N225="základní",J225,0)</f>
        <v>0</v>
      </c>
      <c r="BF225" s="170">
        <f>IF(N225="snížená",J225,0)</f>
        <v>0</v>
      </c>
      <c r="BG225" s="170">
        <f>IF(N225="zákl. přenesená",J225,0)</f>
        <v>0</v>
      </c>
      <c r="BH225" s="170">
        <f>IF(N225="sníž. přenesená",J225,0)</f>
        <v>0</v>
      </c>
      <c r="BI225" s="170">
        <f>IF(N225="nulová",J225,0)</f>
        <v>0</v>
      </c>
      <c r="BJ225" s="11" t="s">
        <v>80</v>
      </c>
      <c r="BK225" s="170">
        <f>ROUND(I225*H225,2)</f>
        <v>0</v>
      </c>
      <c r="BL225" s="11" t="s">
        <v>125</v>
      </c>
      <c r="BM225" s="169" t="s">
        <v>337</v>
      </c>
    </row>
    <row r="226" spans="1:65" s="2" customFormat="1" ht="19.5">
      <c r="A226" s="28"/>
      <c r="B226" s="29"/>
      <c r="C226" s="30"/>
      <c r="D226" s="171" t="s">
        <v>128</v>
      </c>
      <c r="E226" s="30"/>
      <c r="F226" s="172" t="s">
        <v>336</v>
      </c>
      <c r="G226" s="30"/>
      <c r="H226" s="30"/>
      <c r="I226" s="173"/>
      <c r="J226" s="30"/>
      <c r="K226" s="30"/>
      <c r="L226" s="33"/>
      <c r="M226" s="174"/>
      <c r="N226" s="175"/>
      <c r="O226" s="65"/>
      <c r="P226" s="65"/>
      <c r="Q226" s="65"/>
      <c r="R226" s="65"/>
      <c r="S226" s="65"/>
      <c r="T226" s="66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T226" s="11" t="s">
        <v>128</v>
      </c>
      <c r="AU226" s="11" t="s">
        <v>73</v>
      </c>
    </row>
    <row r="227" spans="1:65" s="2" customFormat="1" ht="24.2" customHeight="1">
      <c r="A227" s="28"/>
      <c r="B227" s="29"/>
      <c r="C227" s="158" t="s">
        <v>338</v>
      </c>
      <c r="D227" s="158" t="s">
        <v>121</v>
      </c>
      <c r="E227" s="159" t="s">
        <v>339</v>
      </c>
      <c r="F227" s="160" t="s">
        <v>340</v>
      </c>
      <c r="G227" s="161" t="s">
        <v>136</v>
      </c>
      <c r="H227" s="162">
        <v>20</v>
      </c>
      <c r="I227" s="163"/>
      <c r="J227" s="164">
        <f>ROUND(I227*H227,2)</f>
        <v>0</v>
      </c>
      <c r="K227" s="160" t="s">
        <v>1</v>
      </c>
      <c r="L227" s="33"/>
      <c r="M227" s="165" t="s">
        <v>1</v>
      </c>
      <c r="N227" s="166" t="s">
        <v>38</v>
      </c>
      <c r="O227" s="65"/>
      <c r="P227" s="167">
        <f>O227*H227</f>
        <v>0</v>
      </c>
      <c r="Q227" s="167">
        <v>0</v>
      </c>
      <c r="R227" s="167">
        <f>Q227*H227</f>
        <v>0</v>
      </c>
      <c r="S227" s="167">
        <v>0</v>
      </c>
      <c r="T227" s="168">
        <f>S227*H227</f>
        <v>0</v>
      </c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R227" s="169" t="s">
        <v>125</v>
      </c>
      <c r="AT227" s="169" t="s">
        <v>121</v>
      </c>
      <c r="AU227" s="169" t="s">
        <v>73</v>
      </c>
      <c r="AY227" s="11" t="s">
        <v>126</v>
      </c>
      <c r="BE227" s="170">
        <f>IF(N227="základní",J227,0)</f>
        <v>0</v>
      </c>
      <c r="BF227" s="170">
        <f>IF(N227="snížená",J227,0)</f>
        <v>0</v>
      </c>
      <c r="BG227" s="170">
        <f>IF(N227="zákl. přenesená",J227,0)</f>
        <v>0</v>
      </c>
      <c r="BH227" s="170">
        <f>IF(N227="sníž. přenesená",J227,0)</f>
        <v>0</v>
      </c>
      <c r="BI227" s="170">
        <f>IF(N227="nulová",J227,0)</f>
        <v>0</v>
      </c>
      <c r="BJ227" s="11" t="s">
        <v>80</v>
      </c>
      <c r="BK227" s="170">
        <f>ROUND(I227*H227,2)</f>
        <v>0</v>
      </c>
      <c r="BL227" s="11" t="s">
        <v>125</v>
      </c>
      <c r="BM227" s="169" t="s">
        <v>341</v>
      </c>
    </row>
    <row r="228" spans="1:65" s="2" customFormat="1" ht="19.5">
      <c r="A228" s="28"/>
      <c r="B228" s="29"/>
      <c r="C228" s="30"/>
      <c r="D228" s="171" t="s">
        <v>128</v>
      </c>
      <c r="E228" s="30"/>
      <c r="F228" s="172" t="s">
        <v>340</v>
      </c>
      <c r="G228" s="30"/>
      <c r="H228" s="30"/>
      <c r="I228" s="173"/>
      <c r="J228" s="30"/>
      <c r="K228" s="30"/>
      <c r="L228" s="33"/>
      <c r="M228" s="174"/>
      <c r="N228" s="175"/>
      <c r="O228" s="65"/>
      <c r="P228" s="65"/>
      <c r="Q228" s="65"/>
      <c r="R228" s="65"/>
      <c r="S228" s="65"/>
      <c r="T228" s="66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T228" s="11" t="s">
        <v>128</v>
      </c>
      <c r="AU228" s="11" t="s">
        <v>73</v>
      </c>
    </row>
    <row r="229" spans="1:65" s="2" customFormat="1" ht="24.2" customHeight="1">
      <c r="A229" s="28"/>
      <c r="B229" s="29"/>
      <c r="C229" s="158" t="s">
        <v>342</v>
      </c>
      <c r="D229" s="158" t="s">
        <v>121</v>
      </c>
      <c r="E229" s="159" t="s">
        <v>343</v>
      </c>
      <c r="F229" s="160" t="s">
        <v>344</v>
      </c>
      <c r="G229" s="161" t="s">
        <v>136</v>
      </c>
      <c r="H229" s="162">
        <v>20</v>
      </c>
      <c r="I229" s="163"/>
      <c r="J229" s="164">
        <f>ROUND(I229*H229,2)</f>
        <v>0</v>
      </c>
      <c r="K229" s="160" t="s">
        <v>1</v>
      </c>
      <c r="L229" s="33"/>
      <c r="M229" s="165" t="s">
        <v>1</v>
      </c>
      <c r="N229" s="166" t="s">
        <v>38</v>
      </c>
      <c r="O229" s="65"/>
      <c r="P229" s="167">
        <f>O229*H229</f>
        <v>0</v>
      </c>
      <c r="Q229" s="167">
        <v>0</v>
      </c>
      <c r="R229" s="167">
        <f>Q229*H229</f>
        <v>0</v>
      </c>
      <c r="S229" s="167">
        <v>0</v>
      </c>
      <c r="T229" s="168">
        <f>S229*H229</f>
        <v>0</v>
      </c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R229" s="169" t="s">
        <v>125</v>
      </c>
      <c r="AT229" s="169" t="s">
        <v>121</v>
      </c>
      <c r="AU229" s="169" t="s">
        <v>73</v>
      </c>
      <c r="AY229" s="11" t="s">
        <v>126</v>
      </c>
      <c r="BE229" s="170">
        <f>IF(N229="základní",J229,0)</f>
        <v>0</v>
      </c>
      <c r="BF229" s="170">
        <f>IF(N229="snížená",J229,0)</f>
        <v>0</v>
      </c>
      <c r="BG229" s="170">
        <f>IF(N229="zákl. přenesená",J229,0)</f>
        <v>0</v>
      </c>
      <c r="BH229" s="170">
        <f>IF(N229="sníž. přenesená",J229,0)</f>
        <v>0</v>
      </c>
      <c r="BI229" s="170">
        <f>IF(N229="nulová",J229,0)</f>
        <v>0</v>
      </c>
      <c r="BJ229" s="11" t="s">
        <v>80</v>
      </c>
      <c r="BK229" s="170">
        <f>ROUND(I229*H229,2)</f>
        <v>0</v>
      </c>
      <c r="BL229" s="11" t="s">
        <v>125</v>
      </c>
      <c r="BM229" s="169" t="s">
        <v>345</v>
      </c>
    </row>
    <row r="230" spans="1:65" s="2" customFormat="1" ht="11.25">
      <c r="A230" s="28"/>
      <c r="B230" s="29"/>
      <c r="C230" s="30"/>
      <c r="D230" s="171" t="s">
        <v>128</v>
      </c>
      <c r="E230" s="30"/>
      <c r="F230" s="172" t="s">
        <v>344</v>
      </c>
      <c r="G230" s="30"/>
      <c r="H230" s="30"/>
      <c r="I230" s="173"/>
      <c r="J230" s="30"/>
      <c r="K230" s="30"/>
      <c r="L230" s="33"/>
      <c r="M230" s="174"/>
      <c r="N230" s="175"/>
      <c r="O230" s="65"/>
      <c r="P230" s="65"/>
      <c r="Q230" s="65"/>
      <c r="R230" s="65"/>
      <c r="S230" s="65"/>
      <c r="T230" s="66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T230" s="11" t="s">
        <v>128</v>
      </c>
      <c r="AU230" s="11" t="s">
        <v>73</v>
      </c>
    </row>
    <row r="231" spans="1:65" s="2" customFormat="1" ht="21.75" customHeight="1">
      <c r="A231" s="28"/>
      <c r="B231" s="29"/>
      <c r="C231" s="158" t="s">
        <v>346</v>
      </c>
      <c r="D231" s="158" t="s">
        <v>121</v>
      </c>
      <c r="E231" s="159" t="s">
        <v>347</v>
      </c>
      <c r="F231" s="160" t="s">
        <v>348</v>
      </c>
      <c r="G231" s="161" t="s">
        <v>145</v>
      </c>
      <c r="H231" s="162">
        <v>100</v>
      </c>
      <c r="I231" s="163"/>
      <c r="J231" s="164">
        <f>ROUND(I231*H231,2)</f>
        <v>0</v>
      </c>
      <c r="K231" s="160" t="s">
        <v>1</v>
      </c>
      <c r="L231" s="33"/>
      <c r="M231" s="165" t="s">
        <v>1</v>
      </c>
      <c r="N231" s="166" t="s">
        <v>38</v>
      </c>
      <c r="O231" s="65"/>
      <c r="P231" s="167">
        <f>O231*H231</f>
        <v>0</v>
      </c>
      <c r="Q231" s="167">
        <v>0</v>
      </c>
      <c r="R231" s="167">
        <f>Q231*H231</f>
        <v>0</v>
      </c>
      <c r="S231" s="167">
        <v>0</v>
      </c>
      <c r="T231" s="168">
        <f>S231*H231</f>
        <v>0</v>
      </c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R231" s="169" t="s">
        <v>125</v>
      </c>
      <c r="AT231" s="169" t="s">
        <v>121</v>
      </c>
      <c r="AU231" s="169" t="s">
        <v>73</v>
      </c>
      <c r="AY231" s="11" t="s">
        <v>126</v>
      </c>
      <c r="BE231" s="170">
        <f>IF(N231="základní",J231,0)</f>
        <v>0</v>
      </c>
      <c r="BF231" s="170">
        <f>IF(N231="snížená",J231,0)</f>
        <v>0</v>
      </c>
      <c r="BG231" s="170">
        <f>IF(N231="zákl. přenesená",J231,0)</f>
        <v>0</v>
      </c>
      <c r="BH231" s="170">
        <f>IF(N231="sníž. přenesená",J231,0)</f>
        <v>0</v>
      </c>
      <c r="BI231" s="170">
        <f>IF(N231="nulová",J231,0)</f>
        <v>0</v>
      </c>
      <c r="BJ231" s="11" t="s">
        <v>80</v>
      </c>
      <c r="BK231" s="170">
        <f>ROUND(I231*H231,2)</f>
        <v>0</v>
      </c>
      <c r="BL231" s="11" t="s">
        <v>125</v>
      </c>
      <c r="BM231" s="169" t="s">
        <v>349</v>
      </c>
    </row>
    <row r="232" spans="1:65" s="2" customFormat="1" ht="11.25">
      <c r="A232" s="28"/>
      <c r="B232" s="29"/>
      <c r="C232" s="30"/>
      <c r="D232" s="171" t="s">
        <v>128</v>
      </c>
      <c r="E232" s="30"/>
      <c r="F232" s="172" t="s">
        <v>348</v>
      </c>
      <c r="G232" s="30"/>
      <c r="H232" s="30"/>
      <c r="I232" s="173"/>
      <c r="J232" s="30"/>
      <c r="K232" s="30"/>
      <c r="L232" s="33"/>
      <c r="M232" s="174"/>
      <c r="N232" s="175"/>
      <c r="O232" s="65"/>
      <c r="P232" s="65"/>
      <c r="Q232" s="65"/>
      <c r="R232" s="65"/>
      <c r="S232" s="65"/>
      <c r="T232" s="66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T232" s="11" t="s">
        <v>128</v>
      </c>
      <c r="AU232" s="11" t="s">
        <v>73</v>
      </c>
    </row>
    <row r="233" spans="1:65" s="2" customFormat="1" ht="16.5" customHeight="1">
      <c r="A233" s="28"/>
      <c r="B233" s="29"/>
      <c r="C233" s="158" t="s">
        <v>350</v>
      </c>
      <c r="D233" s="158" t="s">
        <v>121</v>
      </c>
      <c r="E233" s="159" t="s">
        <v>351</v>
      </c>
      <c r="F233" s="160" t="s">
        <v>352</v>
      </c>
      <c r="G233" s="161" t="s">
        <v>145</v>
      </c>
      <c r="H233" s="162">
        <v>100</v>
      </c>
      <c r="I233" s="163"/>
      <c r="J233" s="164">
        <f>ROUND(I233*H233,2)</f>
        <v>0</v>
      </c>
      <c r="K233" s="160" t="s">
        <v>1</v>
      </c>
      <c r="L233" s="33"/>
      <c r="M233" s="165" t="s">
        <v>1</v>
      </c>
      <c r="N233" s="166" t="s">
        <v>38</v>
      </c>
      <c r="O233" s="65"/>
      <c r="P233" s="167">
        <f>O233*H233</f>
        <v>0</v>
      </c>
      <c r="Q233" s="167">
        <v>0</v>
      </c>
      <c r="R233" s="167">
        <f>Q233*H233</f>
        <v>0</v>
      </c>
      <c r="S233" s="167">
        <v>0</v>
      </c>
      <c r="T233" s="168">
        <f>S233*H233</f>
        <v>0</v>
      </c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R233" s="169" t="s">
        <v>125</v>
      </c>
      <c r="AT233" s="169" t="s">
        <v>121</v>
      </c>
      <c r="AU233" s="169" t="s">
        <v>73</v>
      </c>
      <c r="AY233" s="11" t="s">
        <v>126</v>
      </c>
      <c r="BE233" s="170">
        <f>IF(N233="základní",J233,0)</f>
        <v>0</v>
      </c>
      <c r="BF233" s="170">
        <f>IF(N233="snížená",J233,0)</f>
        <v>0</v>
      </c>
      <c r="BG233" s="170">
        <f>IF(N233="zákl. přenesená",J233,0)</f>
        <v>0</v>
      </c>
      <c r="BH233" s="170">
        <f>IF(N233="sníž. přenesená",J233,0)</f>
        <v>0</v>
      </c>
      <c r="BI233" s="170">
        <f>IF(N233="nulová",J233,0)</f>
        <v>0</v>
      </c>
      <c r="BJ233" s="11" t="s">
        <v>80</v>
      </c>
      <c r="BK233" s="170">
        <f>ROUND(I233*H233,2)</f>
        <v>0</v>
      </c>
      <c r="BL233" s="11" t="s">
        <v>125</v>
      </c>
      <c r="BM233" s="169" t="s">
        <v>353</v>
      </c>
    </row>
    <row r="234" spans="1:65" s="2" customFormat="1" ht="11.25">
      <c r="A234" s="28"/>
      <c r="B234" s="29"/>
      <c r="C234" s="30"/>
      <c r="D234" s="171" t="s">
        <v>128</v>
      </c>
      <c r="E234" s="30"/>
      <c r="F234" s="172" t="s">
        <v>352</v>
      </c>
      <c r="G234" s="30"/>
      <c r="H234" s="30"/>
      <c r="I234" s="173"/>
      <c r="J234" s="30"/>
      <c r="K234" s="30"/>
      <c r="L234" s="33"/>
      <c r="M234" s="174"/>
      <c r="N234" s="175"/>
      <c r="O234" s="65"/>
      <c r="P234" s="65"/>
      <c r="Q234" s="65"/>
      <c r="R234" s="65"/>
      <c r="S234" s="65"/>
      <c r="T234" s="66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T234" s="11" t="s">
        <v>128</v>
      </c>
      <c r="AU234" s="11" t="s">
        <v>73</v>
      </c>
    </row>
    <row r="235" spans="1:65" s="2" customFormat="1" ht="24.2" customHeight="1">
      <c r="A235" s="28"/>
      <c r="B235" s="29"/>
      <c r="C235" s="158" t="s">
        <v>354</v>
      </c>
      <c r="D235" s="158" t="s">
        <v>121</v>
      </c>
      <c r="E235" s="159" t="s">
        <v>355</v>
      </c>
      <c r="F235" s="160" t="s">
        <v>356</v>
      </c>
      <c r="G235" s="161" t="s">
        <v>145</v>
      </c>
      <c r="H235" s="162">
        <v>100</v>
      </c>
      <c r="I235" s="163"/>
      <c r="J235" s="164">
        <f>ROUND(I235*H235,2)</f>
        <v>0</v>
      </c>
      <c r="K235" s="160" t="s">
        <v>1</v>
      </c>
      <c r="L235" s="33"/>
      <c r="M235" s="165" t="s">
        <v>1</v>
      </c>
      <c r="N235" s="166" t="s">
        <v>38</v>
      </c>
      <c r="O235" s="65"/>
      <c r="P235" s="167">
        <f>O235*H235</f>
        <v>0</v>
      </c>
      <c r="Q235" s="167">
        <v>0</v>
      </c>
      <c r="R235" s="167">
        <f>Q235*H235</f>
        <v>0</v>
      </c>
      <c r="S235" s="167">
        <v>0</v>
      </c>
      <c r="T235" s="168">
        <f>S235*H235</f>
        <v>0</v>
      </c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R235" s="169" t="s">
        <v>125</v>
      </c>
      <c r="AT235" s="169" t="s">
        <v>121</v>
      </c>
      <c r="AU235" s="169" t="s">
        <v>73</v>
      </c>
      <c r="AY235" s="11" t="s">
        <v>126</v>
      </c>
      <c r="BE235" s="170">
        <f>IF(N235="základní",J235,0)</f>
        <v>0</v>
      </c>
      <c r="BF235" s="170">
        <f>IF(N235="snížená",J235,0)</f>
        <v>0</v>
      </c>
      <c r="BG235" s="170">
        <f>IF(N235="zákl. přenesená",J235,0)</f>
        <v>0</v>
      </c>
      <c r="BH235" s="170">
        <f>IF(N235="sníž. přenesená",J235,0)</f>
        <v>0</v>
      </c>
      <c r="BI235" s="170">
        <f>IF(N235="nulová",J235,0)</f>
        <v>0</v>
      </c>
      <c r="BJ235" s="11" t="s">
        <v>80</v>
      </c>
      <c r="BK235" s="170">
        <f>ROUND(I235*H235,2)</f>
        <v>0</v>
      </c>
      <c r="BL235" s="11" t="s">
        <v>125</v>
      </c>
      <c r="BM235" s="169" t="s">
        <v>357</v>
      </c>
    </row>
    <row r="236" spans="1:65" s="2" customFormat="1" ht="11.25">
      <c r="A236" s="28"/>
      <c r="B236" s="29"/>
      <c r="C236" s="30"/>
      <c r="D236" s="171" t="s">
        <v>128</v>
      </c>
      <c r="E236" s="30"/>
      <c r="F236" s="172" t="s">
        <v>356</v>
      </c>
      <c r="G236" s="30"/>
      <c r="H236" s="30"/>
      <c r="I236" s="173"/>
      <c r="J236" s="30"/>
      <c r="K236" s="30"/>
      <c r="L236" s="33"/>
      <c r="M236" s="174"/>
      <c r="N236" s="175"/>
      <c r="O236" s="65"/>
      <c r="P236" s="65"/>
      <c r="Q236" s="65"/>
      <c r="R236" s="65"/>
      <c r="S236" s="65"/>
      <c r="T236" s="66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T236" s="11" t="s">
        <v>128</v>
      </c>
      <c r="AU236" s="11" t="s">
        <v>73</v>
      </c>
    </row>
    <row r="237" spans="1:65" s="2" customFormat="1" ht="24.2" customHeight="1">
      <c r="A237" s="28"/>
      <c r="B237" s="29"/>
      <c r="C237" s="158" t="s">
        <v>358</v>
      </c>
      <c r="D237" s="158" t="s">
        <v>121</v>
      </c>
      <c r="E237" s="159" t="s">
        <v>359</v>
      </c>
      <c r="F237" s="160" t="s">
        <v>360</v>
      </c>
      <c r="G237" s="161" t="s">
        <v>145</v>
      </c>
      <c r="H237" s="162">
        <v>100</v>
      </c>
      <c r="I237" s="163"/>
      <c r="J237" s="164">
        <f>ROUND(I237*H237,2)</f>
        <v>0</v>
      </c>
      <c r="K237" s="160" t="s">
        <v>1</v>
      </c>
      <c r="L237" s="33"/>
      <c r="M237" s="165" t="s">
        <v>1</v>
      </c>
      <c r="N237" s="166" t="s">
        <v>38</v>
      </c>
      <c r="O237" s="65"/>
      <c r="P237" s="167">
        <f>O237*H237</f>
        <v>0</v>
      </c>
      <c r="Q237" s="167">
        <v>0</v>
      </c>
      <c r="R237" s="167">
        <f>Q237*H237</f>
        <v>0</v>
      </c>
      <c r="S237" s="167">
        <v>0</v>
      </c>
      <c r="T237" s="168">
        <f>S237*H237</f>
        <v>0</v>
      </c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R237" s="169" t="s">
        <v>125</v>
      </c>
      <c r="AT237" s="169" t="s">
        <v>121</v>
      </c>
      <c r="AU237" s="169" t="s">
        <v>73</v>
      </c>
      <c r="AY237" s="11" t="s">
        <v>126</v>
      </c>
      <c r="BE237" s="170">
        <f>IF(N237="základní",J237,0)</f>
        <v>0</v>
      </c>
      <c r="BF237" s="170">
        <f>IF(N237="snížená",J237,0)</f>
        <v>0</v>
      </c>
      <c r="BG237" s="170">
        <f>IF(N237="zákl. přenesená",J237,0)</f>
        <v>0</v>
      </c>
      <c r="BH237" s="170">
        <f>IF(N237="sníž. přenesená",J237,0)</f>
        <v>0</v>
      </c>
      <c r="BI237" s="170">
        <f>IF(N237="nulová",J237,0)</f>
        <v>0</v>
      </c>
      <c r="BJ237" s="11" t="s">
        <v>80</v>
      </c>
      <c r="BK237" s="170">
        <f>ROUND(I237*H237,2)</f>
        <v>0</v>
      </c>
      <c r="BL237" s="11" t="s">
        <v>125</v>
      </c>
      <c r="BM237" s="169" t="s">
        <v>361</v>
      </c>
    </row>
    <row r="238" spans="1:65" s="2" customFormat="1" ht="19.5">
      <c r="A238" s="28"/>
      <c r="B238" s="29"/>
      <c r="C238" s="30"/>
      <c r="D238" s="171" t="s">
        <v>128</v>
      </c>
      <c r="E238" s="30"/>
      <c r="F238" s="172" t="s">
        <v>360</v>
      </c>
      <c r="G238" s="30"/>
      <c r="H238" s="30"/>
      <c r="I238" s="173"/>
      <c r="J238" s="30"/>
      <c r="K238" s="30"/>
      <c r="L238" s="33"/>
      <c r="M238" s="174"/>
      <c r="N238" s="175"/>
      <c r="O238" s="65"/>
      <c r="P238" s="65"/>
      <c r="Q238" s="65"/>
      <c r="R238" s="65"/>
      <c r="S238" s="65"/>
      <c r="T238" s="66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T238" s="11" t="s">
        <v>128</v>
      </c>
      <c r="AU238" s="11" t="s">
        <v>73</v>
      </c>
    </row>
    <row r="239" spans="1:65" s="2" customFormat="1" ht="16.5" customHeight="1">
      <c r="A239" s="28"/>
      <c r="B239" s="29"/>
      <c r="C239" s="158" t="s">
        <v>362</v>
      </c>
      <c r="D239" s="158" t="s">
        <v>121</v>
      </c>
      <c r="E239" s="159" t="s">
        <v>363</v>
      </c>
      <c r="F239" s="160" t="s">
        <v>364</v>
      </c>
      <c r="G239" s="161" t="s">
        <v>365</v>
      </c>
      <c r="H239" s="162">
        <v>40</v>
      </c>
      <c r="I239" s="163"/>
      <c r="J239" s="164">
        <f>ROUND(I239*H239,2)</f>
        <v>0</v>
      </c>
      <c r="K239" s="160" t="s">
        <v>1</v>
      </c>
      <c r="L239" s="33"/>
      <c r="M239" s="165" t="s">
        <v>1</v>
      </c>
      <c r="N239" s="166" t="s">
        <v>38</v>
      </c>
      <c r="O239" s="65"/>
      <c r="P239" s="167">
        <f>O239*H239</f>
        <v>0</v>
      </c>
      <c r="Q239" s="167">
        <v>0</v>
      </c>
      <c r="R239" s="167">
        <f>Q239*H239</f>
        <v>0</v>
      </c>
      <c r="S239" s="167">
        <v>0</v>
      </c>
      <c r="T239" s="168">
        <f>S239*H239</f>
        <v>0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R239" s="169" t="s">
        <v>125</v>
      </c>
      <c r="AT239" s="169" t="s">
        <v>121</v>
      </c>
      <c r="AU239" s="169" t="s">
        <v>73</v>
      </c>
      <c r="AY239" s="11" t="s">
        <v>126</v>
      </c>
      <c r="BE239" s="170">
        <f>IF(N239="základní",J239,0)</f>
        <v>0</v>
      </c>
      <c r="BF239" s="170">
        <f>IF(N239="snížená",J239,0)</f>
        <v>0</v>
      </c>
      <c r="BG239" s="170">
        <f>IF(N239="zákl. přenesená",J239,0)</f>
        <v>0</v>
      </c>
      <c r="BH239" s="170">
        <f>IF(N239="sníž. přenesená",J239,0)</f>
        <v>0</v>
      </c>
      <c r="BI239" s="170">
        <f>IF(N239="nulová",J239,0)</f>
        <v>0</v>
      </c>
      <c r="BJ239" s="11" t="s">
        <v>80</v>
      </c>
      <c r="BK239" s="170">
        <f>ROUND(I239*H239,2)</f>
        <v>0</v>
      </c>
      <c r="BL239" s="11" t="s">
        <v>125</v>
      </c>
      <c r="BM239" s="169" t="s">
        <v>366</v>
      </c>
    </row>
    <row r="240" spans="1:65" s="2" customFormat="1" ht="11.25">
      <c r="A240" s="28"/>
      <c r="B240" s="29"/>
      <c r="C240" s="30"/>
      <c r="D240" s="171" t="s">
        <v>128</v>
      </c>
      <c r="E240" s="30"/>
      <c r="F240" s="172" t="s">
        <v>364</v>
      </c>
      <c r="G240" s="30"/>
      <c r="H240" s="30"/>
      <c r="I240" s="173"/>
      <c r="J240" s="30"/>
      <c r="K240" s="30"/>
      <c r="L240" s="33"/>
      <c r="M240" s="174"/>
      <c r="N240" s="175"/>
      <c r="O240" s="65"/>
      <c r="P240" s="65"/>
      <c r="Q240" s="65"/>
      <c r="R240" s="65"/>
      <c r="S240" s="65"/>
      <c r="T240" s="66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T240" s="11" t="s">
        <v>128</v>
      </c>
      <c r="AU240" s="11" t="s">
        <v>73</v>
      </c>
    </row>
    <row r="241" spans="1:65" s="2" customFormat="1" ht="16.5" customHeight="1">
      <c r="A241" s="28"/>
      <c r="B241" s="29"/>
      <c r="C241" s="158" t="s">
        <v>367</v>
      </c>
      <c r="D241" s="158" t="s">
        <v>121</v>
      </c>
      <c r="E241" s="159" t="s">
        <v>368</v>
      </c>
      <c r="F241" s="160" t="s">
        <v>369</v>
      </c>
      <c r="G241" s="161" t="s">
        <v>365</v>
      </c>
      <c r="H241" s="162">
        <v>40</v>
      </c>
      <c r="I241" s="163"/>
      <c r="J241" s="164">
        <f>ROUND(I241*H241,2)</f>
        <v>0</v>
      </c>
      <c r="K241" s="160" t="s">
        <v>1</v>
      </c>
      <c r="L241" s="33"/>
      <c r="M241" s="165" t="s">
        <v>1</v>
      </c>
      <c r="N241" s="166" t="s">
        <v>38</v>
      </c>
      <c r="O241" s="65"/>
      <c r="P241" s="167">
        <f>O241*H241</f>
        <v>0</v>
      </c>
      <c r="Q241" s="167">
        <v>0</v>
      </c>
      <c r="R241" s="167">
        <f>Q241*H241</f>
        <v>0</v>
      </c>
      <c r="S241" s="167">
        <v>0</v>
      </c>
      <c r="T241" s="168">
        <f>S241*H241</f>
        <v>0</v>
      </c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R241" s="169" t="s">
        <v>125</v>
      </c>
      <c r="AT241" s="169" t="s">
        <v>121</v>
      </c>
      <c r="AU241" s="169" t="s">
        <v>73</v>
      </c>
      <c r="AY241" s="11" t="s">
        <v>126</v>
      </c>
      <c r="BE241" s="170">
        <f>IF(N241="základní",J241,0)</f>
        <v>0</v>
      </c>
      <c r="BF241" s="170">
        <f>IF(N241="snížená",J241,0)</f>
        <v>0</v>
      </c>
      <c r="BG241" s="170">
        <f>IF(N241="zákl. přenesená",J241,0)</f>
        <v>0</v>
      </c>
      <c r="BH241" s="170">
        <f>IF(N241="sníž. přenesená",J241,0)</f>
        <v>0</v>
      </c>
      <c r="BI241" s="170">
        <f>IF(N241="nulová",J241,0)</f>
        <v>0</v>
      </c>
      <c r="BJ241" s="11" t="s">
        <v>80</v>
      </c>
      <c r="BK241" s="170">
        <f>ROUND(I241*H241,2)</f>
        <v>0</v>
      </c>
      <c r="BL241" s="11" t="s">
        <v>125</v>
      </c>
      <c r="BM241" s="169" t="s">
        <v>370</v>
      </c>
    </row>
    <row r="242" spans="1:65" s="2" customFormat="1" ht="11.25">
      <c r="A242" s="28"/>
      <c r="B242" s="29"/>
      <c r="C242" s="30"/>
      <c r="D242" s="171" t="s">
        <v>128</v>
      </c>
      <c r="E242" s="30"/>
      <c r="F242" s="172" t="s">
        <v>369</v>
      </c>
      <c r="G242" s="30"/>
      <c r="H242" s="30"/>
      <c r="I242" s="173"/>
      <c r="J242" s="30"/>
      <c r="K242" s="30"/>
      <c r="L242" s="33"/>
      <c r="M242" s="174"/>
      <c r="N242" s="175"/>
      <c r="O242" s="65"/>
      <c r="P242" s="65"/>
      <c r="Q242" s="65"/>
      <c r="R242" s="65"/>
      <c r="S242" s="65"/>
      <c r="T242" s="66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T242" s="11" t="s">
        <v>128</v>
      </c>
      <c r="AU242" s="11" t="s">
        <v>73</v>
      </c>
    </row>
    <row r="243" spans="1:65" s="2" customFormat="1" ht="21.75" customHeight="1">
      <c r="A243" s="28"/>
      <c r="B243" s="29"/>
      <c r="C243" s="158" t="s">
        <v>371</v>
      </c>
      <c r="D243" s="158" t="s">
        <v>121</v>
      </c>
      <c r="E243" s="159" t="s">
        <v>372</v>
      </c>
      <c r="F243" s="160" t="s">
        <v>373</v>
      </c>
      <c r="G243" s="161" t="s">
        <v>365</v>
      </c>
      <c r="H243" s="162">
        <v>40</v>
      </c>
      <c r="I243" s="163"/>
      <c r="J243" s="164">
        <f>ROUND(I243*H243,2)</f>
        <v>0</v>
      </c>
      <c r="K243" s="160" t="s">
        <v>1</v>
      </c>
      <c r="L243" s="33"/>
      <c r="M243" s="165" t="s">
        <v>1</v>
      </c>
      <c r="N243" s="166" t="s">
        <v>38</v>
      </c>
      <c r="O243" s="65"/>
      <c r="P243" s="167">
        <f>O243*H243</f>
        <v>0</v>
      </c>
      <c r="Q243" s="167">
        <v>0</v>
      </c>
      <c r="R243" s="167">
        <f>Q243*H243</f>
        <v>0</v>
      </c>
      <c r="S243" s="167">
        <v>0</v>
      </c>
      <c r="T243" s="168">
        <f>S243*H243</f>
        <v>0</v>
      </c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R243" s="169" t="s">
        <v>125</v>
      </c>
      <c r="AT243" s="169" t="s">
        <v>121</v>
      </c>
      <c r="AU243" s="169" t="s">
        <v>73</v>
      </c>
      <c r="AY243" s="11" t="s">
        <v>126</v>
      </c>
      <c r="BE243" s="170">
        <f>IF(N243="základní",J243,0)</f>
        <v>0</v>
      </c>
      <c r="BF243" s="170">
        <f>IF(N243="snížená",J243,0)</f>
        <v>0</v>
      </c>
      <c r="BG243" s="170">
        <f>IF(N243="zákl. přenesená",J243,0)</f>
        <v>0</v>
      </c>
      <c r="BH243" s="170">
        <f>IF(N243="sníž. přenesená",J243,0)</f>
        <v>0</v>
      </c>
      <c r="BI243" s="170">
        <f>IF(N243="nulová",J243,0)</f>
        <v>0</v>
      </c>
      <c r="BJ243" s="11" t="s">
        <v>80</v>
      </c>
      <c r="BK243" s="170">
        <f>ROUND(I243*H243,2)</f>
        <v>0</v>
      </c>
      <c r="BL243" s="11" t="s">
        <v>125</v>
      </c>
      <c r="BM243" s="169" t="s">
        <v>374</v>
      </c>
    </row>
    <row r="244" spans="1:65" s="2" customFormat="1" ht="11.25">
      <c r="A244" s="28"/>
      <c r="B244" s="29"/>
      <c r="C244" s="30"/>
      <c r="D244" s="171" t="s">
        <v>128</v>
      </c>
      <c r="E244" s="30"/>
      <c r="F244" s="172" t="s">
        <v>373</v>
      </c>
      <c r="G244" s="30"/>
      <c r="H244" s="30"/>
      <c r="I244" s="173"/>
      <c r="J244" s="30"/>
      <c r="K244" s="30"/>
      <c r="L244" s="33"/>
      <c r="M244" s="174"/>
      <c r="N244" s="175"/>
      <c r="O244" s="65"/>
      <c r="P244" s="65"/>
      <c r="Q244" s="65"/>
      <c r="R244" s="65"/>
      <c r="S244" s="65"/>
      <c r="T244" s="66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T244" s="11" t="s">
        <v>128</v>
      </c>
      <c r="AU244" s="11" t="s">
        <v>73</v>
      </c>
    </row>
    <row r="245" spans="1:65" s="2" customFormat="1" ht="21.75" customHeight="1">
      <c r="A245" s="28"/>
      <c r="B245" s="29"/>
      <c r="C245" s="158" t="s">
        <v>375</v>
      </c>
      <c r="D245" s="158" t="s">
        <v>121</v>
      </c>
      <c r="E245" s="159" t="s">
        <v>376</v>
      </c>
      <c r="F245" s="160" t="s">
        <v>377</v>
      </c>
      <c r="G245" s="161" t="s">
        <v>365</v>
      </c>
      <c r="H245" s="162">
        <v>40</v>
      </c>
      <c r="I245" s="163"/>
      <c r="J245" s="164">
        <f>ROUND(I245*H245,2)</f>
        <v>0</v>
      </c>
      <c r="K245" s="160" t="s">
        <v>1</v>
      </c>
      <c r="L245" s="33"/>
      <c r="M245" s="165" t="s">
        <v>1</v>
      </c>
      <c r="N245" s="166" t="s">
        <v>38</v>
      </c>
      <c r="O245" s="65"/>
      <c r="P245" s="167">
        <f>O245*H245</f>
        <v>0</v>
      </c>
      <c r="Q245" s="167">
        <v>0</v>
      </c>
      <c r="R245" s="167">
        <f>Q245*H245</f>
        <v>0</v>
      </c>
      <c r="S245" s="167">
        <v>0</v>
      </c>
      <c r="T245" s="168">
        <f>S245*H245</f>
        <v>0</v>
      </c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R245" s="169" t="s">
        <v>125</v>
      </c>
      <c r="AT245" s="169" t="s">
        <v>121</v>
      </c>
      <c r="AU245" s="169" t="s">
        <v>73</v>
      </c>
      <c r="AY245" s="11" t="s">
        <v>126</v>
      </c>
      <c r="BE245" s="170">
        <f>IF(N245="základní",J245,0)</f>
        <v>0</v>
      </c>
      <c r="BF245" s="170">
        <f>IF(N245="snížená",J245,0)</f>
        <v>0</v>
      </c>
      <c r="BG245" s="170">
        <f>IF(N245="zákl. přenesená",J245,0)</f>
        <v>0</v>
      </c>
      <c r="BH245" s="170">
        <f>IF(N245="sníž. přenesená",J245,0)</f>
        <v>0</v>
      </c>
      <c r="BI245" s="170">
        <f>IF(N245="nulová",J245,0)</f>
        <v>0</v>
      </c>
      <c r="BJ245" s="11" t="s">
        <v>80</v>
      </c>
      <c r="BK245" s="170">
        <f>ROUND(I245*H245,2)</f>
        <v>0</v>
      </c>
      <c r="BL245" s="11" t="s">
        <v>125</v>
      </c>
      <c r="BM245" s="169" t="s">
        <v>378</v>
      </c>
    </row>
    <row r="246" spans="1:65" s="2" customFormat="1" ht="11.25">
      <c r="A246" s="28"/>
      <c r="B246" s="29"/>
      <c r="C246" s="30"/>
      <c r="D246" s="171" t="s">
        <v>128</v>
      </c>
      <c r="E246" s="30"/>
      <c r="F246" s="172" t="s">
        <v>377</v>
      </c>
      <c r="G246" s="30"/>
      <c r="H246" s="30"/>
      <c r="I246" s="173"/>
      <c r="J246" s="30"/>
      <c r="K246" s="30"/>
      <c r="L246" s="33"/>
      <c r="M246" s="174"/>
      <c r="N246" s="175"/>
      <c r="O246" s="65"/>
      <c r="P246" s="65"/>
      <c r="Q246" s="65"/>
      <c r="R246" s="65"/>
      <c r="S246" s="65"/>
      <c r="T246" s="66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T246" s="11" t="s">
        <v>128</v>
      </c>
      <c r="AU246" s="11" t="s">
        <v>73</v>
      </c>
    </row>
    <row r="247" spans="1:65" s="2" customFormat="1" ht="24.2" customHeight="1">
      <c r="A247" s="28"/>
      <c r="B247" s="29"/>
      <c r="C247" s="158" t="s">
        <v>379</v>
      </c>
      <c r="D247" s="158" t="s">
        <v>121</v>
      </c>
      <c r="E247" s="159" t="s">
        <v>380</v>
      </c>
      <c r="F247" s="160" t="s">
        <v>381</v>
      </c>
      <c r="G247" s="161" t="s">
        <v>365</v>
      </c>
      <c r="H247" s="162">
        <v>100</v>
      </c>
      <c r="I247" s="163"/>
      <c r="J247" s="164">
        <f>ROUND(I247*H247,2)</f>
        <v>0</v>
      </c>
      <c r="K247" s="160" t="s">
        <v>1</v>
      </c>
      <c r="L247" s="33"/>
      <c r="M247" s="165" t="s">
        <v>1</v>
      </c>
      <c r="N247" s="166" t="s">
        <v>38</v>
      </c>
      <c r="O247" s="65"/>
      <c r="P247" s="167">
        <f>O247*H247</f>
        <v>0</v>
      </c>
      <c r="Q247" s="167">
        <v>0</v>
      </c>
      <c r="R247" s="167">
        <f>Q247*H247</f>
        <v>0</v>
      </c>
      <c r="S247" s="167">
        <v>0</v>
      </c>
      <c r="T247" s="168">
        <f>S247*H247</f>
        <v>0</v>
      </c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R247" s="169" t="s">
        <v>125</v>
      </c>
      <c r="AT247" s="169" t="s">
        <v>121</v>
      </c>
      <c r="AU247" s="169" t="s">
        <v>73</v>
      </c>
      <c r="AY247" s="11" t="s">
        <v>126</v>
      </c>
      <c r="BE247" s="170">
        <f>IF(N247="základní",J247,0)</f>
        <v>0</v>
      </c>
      <c r="BF247" s="170">
        <f>IF(N247="snížená",J247,0)</f>
        <v>0</v>
      </c>
      <c r="BG247" s="170">
        <f>IF(N247="zákl. přenesená",J247,0)</f>
        <v>0</v>
      </c>
      <c r="BH247" s="170">
        <f>IF(N247="sníž. přenesená",J247,0)</f>
        <v>0</v>
      </c>
      <c r="BI247" s="170">
        <f>IF(N247="nulová",J247,0)</f>
        <v>0</v>
      </c>
      <c r="BJ247" s="11" t="s">
        <v>80</v>
      </c>
      <c r="BK247" s="170">
        <f>ROUND(I247*H247,2)</f>
        <v>0</v>
      </c>
      <c r="BL247" s="11" t="s">
        <v>125</v>
      </c>
      <c r="BM247" s="169" t="s">
        <v>382</v>
      </c>
    </row>
    <row r="248" spans="1:65" s="2" customFormat="1" ht="11.25">
      <c r="A248" s="28"/>
      <c r="B248" s="29"/>
      <c r="C248" s="30"/>
      <c r="D248" s="171" t="s">
        <v>128</v>
      </c>
      <c r="E248" s="30"/>
      <c r="F248" s="172" t="s">
        <v>381</v>
      </c>
      <c r="G248" s="30"/>
      <c r="H248" s="30"/>
      <c r="I248" s="173"/>
      <c r="J248" s="30"/>
      <c r="K248" s="30"/>
      <c r="L248" s="33"/>
      <c r="M248" s="174"/>
      <c r="N248" s="175"/>
      <c r="O248" s="65"/>
      <c r="P248" s="65"/>
      <c r="Q248" s="65"/>
      <c r="R248" s="65"/>
      <c r="S248" s="65"/>
      <c r="T248" s="66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T248" s="11" t="s">
        <v>128</v>
      </c>
      <c r="AU248" s="11" t="s">
        <v>73</v>
      </c>
    </row>
    <row r="249" spans="1:65" s="2" customFormat="1" ht="24.2" customHeight="1">
      <c r="A249" s="28"/>
      <c r="B249" s="29"/>
      <c r="C249" s="158" t="s">
        <v>383</v>
      </c>
      <c r="D249" s="158" t="s">
        <v>121</v>
      </c>
      <c r="E249" s="159" t="s">
        <v>384</v>
      </c>
      <c r="F249" s="160" t="s">
        <v>385</v>
      </c>
      <c r="G249" s="161" t="s">
        <v>365</v>
      </c>
      <c r="H249" s="162">
        <v>100</v>
      </c>
      <c r="I249" s="163"/>
      <c r="J249" s="164">
        <f>ROUND(I249*H249,2)</f>
        <v>0</v>
      </c>
      <c r="K249" s="160" t="s">
        <v>1</v>
      </c>
      <c r="L249" s="33"/>
      <c r="M249" s="165" t="s">
        <v>1</v>
      </c>
      <c r="N249" s="166" t="s">
        <v>38</v>
      </c>
      <c r="O249" s="65"/>
      <c r="P249" s="167">
        <f>O249*H249</f>
        <v>0</v>
      </c>
      <c r="Q249" s="167">
        <v>0</v>
      </c>
      <c r="R249" s="167">
        <f>Q249*H249</f>
        <v>0</v>
      </c>
      <c r="S249" s="167">
        <v>0</v>
      </c>
      <c r="T249" s="168">
        <f>S249*H249</f>
        <v>0</v>
      </c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R249" s="169" t="s">
        <v>125</v>
      </c>
      <c r="AT249" s="169" t="s">
        <v>121</v>
      </c>
      <c r="AU249" s="169" t="s">
        <v>73</v>
      </c>
      <c r="AY249" s="11" t="s">
        <v>126</v>
      </c>
      <c r="BE249" s="170">
        <f>IF(N249="základní",J249,0)</f>
        <v>0</v>
      </c>
      <c r="BF249" s="170">
        <f>IF(N249="snížená",J249,0)</f>
        <v>0</v>
      </c>
      <c r="BG249" s="170">
        <f>IF(N249="zákl. přenesená",J249,0)</f>
        <v>0</v>
      </c>
      <c r="BH249" s="170">
        <f>IF(N249="sníž. přenesená",J249,0)</f>
        <v>0</v>
      </c>
      <c r="BI249" s="170">
        <f>IF(N249="nulová",J249,0)</f>
        <v>0</v>
      </c>
      <c r="BJ249" s="11" t="s">
        <v>80</v>
      </c>
      <c r="BK249" s="170">
        <f>ROUND(I249*H249,2)</f>
        <v>0</v>
      </c>
      <c r="BL249" s="11" t="s">
        <v>125</v>
      </c>
      <c r="BM249" s="169" t="s">
        <v>386</v>
      </c>
    </row>
    <row r="250" spans="1:65" s="2" customFormat="1" ht="11.25">
      <c r="A250" s="28"/>
      <c r="B250" s="29"/>
      <c r="C250" s="30"/>
      <c r="D250" s="171" t="s">
        <v>128</v>
      </c>
      <c r="E250" s="30"/>
      <c r="F250" s="172" t="s">
        <v>385</v>
      </c>
      <c r="G250" s="30"/>
      <c r="H250" s="30"/>
      <c r="I250" s="173"/>
      <c r="J250" s="30"/>
      <c r="K250" s="30"/>
      <c r="L250" s="33"/>
      <c r="M250" s="174"/>
      <c r="N250" s="175"/>
      <c r="O250" s="65"/>
      <c r="P250" s="65"/>
      <c r="Q250" s="65"/>
      <c r="R250" s="65"/>
      <c r="S250" s="65"/>
      <c r="T250" s="66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T250" s="11" t="s">
        <v>128</v>
      </c>
      <c r="AU250" s="11" t="s">
        <v>73</v>
      </c>
    </row>
    <row r="251" spans="1:65" s="2" customFormat="1" ht="24.2" customHeight="1">
      <c r="A251" s="28"/>
      <c r="B251" s="29"/>
      <c r="C251" s="158" t="s">
        <v>387</v>
      </c>
      <c r="D251" s="158" t="s">
        <v>121</v>
      </c>
      <c r="E251" s="159" t="s">
        <v>388</v>
      </c>
      <c r="F251" s="160" t="s">
        <v>389</v>
      </c>
      <c r="G251" s="161" t="s">
        <v>365</v>
      </c>
      <c r="H251" s="162">
        <v>100</v>
      </c>
      <c r="I251" s="163"/>
      <c r="J251" s="164">
        <f>ROUND(I251*H251,2)</f>
        <v>0</v>
      </c>
      <c r="K251" s="160" t="s">
        <v>1</v>
      </c>
      <c r="L251" s="33"/>
      <c r="M251" s="165" t="s">
        <v>1</v>
      </c>
      <c r="N251" s="166" t="s">
        <v>38</v>
      </c>
      <c r="O251" s="65"/>
      <c r="P251" s="167">
        <f>O251*H251</f>
        <v>0</v>
      </c>
      <c r="Q251" s="167">
        <v>0</v>
      </c>
      <c r="R251" s="167">
        <f>Q251*H251</f>
        <v>0</v>
      </c>
      <c r="S251" s="167">
        <v>0</v>
      </c>
      <c r="T251" s="168">
        <f>S251*H251</f>
        <v>0</v>
      </c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R251" s="169" t="s">
        <v>125</v>
      </c>
      <c r="AT251" s="169" t="s">
        <v>121</v>
      </c>
      <c r="AU251" s="169" t="s">
        <v>73</v>
      </c>
      <c r="AY251" s="11" t="s">
        <v>126</v>
      </c>
      <c r="BE251" s="170">
        <f>IF(N251="základní",J251,0)</f>
        <v>0</v>
      </c>
      <c r="BF251" s="170">
        <f>IF(N251="snížená",J251,0)</f>
        <v>0</v>
      </c>
      <c r="BG251" s="170">
        <f>IF(N251="zákl. přenesená",J251,0)</f>
        <v>0</v>
      </c>
      <c r="BH251" s="170">
        <f>IF(N251="sníž. přenesená",J251,0)</f>
        <v>0</v>
      </c>
      <c r="BI251" s="170">
        <f>IF(N251="nulová",J251,0)</f>
        <v>0</v>
      </c>
      <c r="BJ251" s="11" t="s">
        <v>80</v>
      </c>
      <c r="BK251" s="170">
        <f>ROUND(I251*H251,2)</f>
        <v>0</v>
      </c>
      <c r="BL251" s="11" t="s">
        <v>125</v>
      </c>
      <c r="BM251" s="169" t="s">
        <v>390</v>
      </c>
    </row>
    <row r="252" spans="1:65" s="2" customFormat="1" ht="19.5">
      <c r="A252" s="28"/>
      <c r="B252" s="29"/>
      <c r="C252" s="30"/>
      <c r="D252" s="171" t="s">
        <v>128</v>
      </c>
      <c r="E252" s="30"/>
      <c r="F252" s="172" t="s">
        <v>389</v>
      </c>
      <c r="G252" s="30"/>
      <c r="H252" s="30"/>
      <c r="I252" s="173"/>
      <c r="J252" s="30"/>
      <c r="K252" s="30"/>
      <c r="L252" s="33"/>
      <c r="M252" s="174"/>
      <c r="N252" s="175"/>
      <c r="O252" s="65"/>
      <c r="P252" s="65"/>
      <c r="Q252" s="65"/>
      <c r="R252" s="65"/>
      <c r="S252" s="65"/>
      <c r="T252" s="66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T252" s="11" t="s">
        <v>128</v>
      </c>
      <c r="AU252" s="11" t="s">
        <v>73</v>
      </c>
    </row>
    <row r="253" spans="1:65" s="2" customFormat="1" ht="33" customHeight="1">
      <c r="A253" s="28"/>
      <c r="B253" s="29"/>
      <c r="C253" s="158" t="s">
        <v>391</v>
      </c>
      <c r="D253" s="158" t="s">
        <v>121</v>
      </c>
      <c r="E253" s="159" t="s">
        <v>392</v>
      </c>
      <c r="F253" s="160" t="s">
        <v>393</v>
      </c>
      <c r="G253" s="161" t="s">
        <v>365</v>
      </c>
      <c r="H253" s="162">
        <v>40</v>
      </c>
      <c r="I253" s="163"/>
      <c r="J253" s="164">
        <f>ROUND(I253*H253,2)</f>
        <v>0</v>
      </c>
      <c r="K253" s="160" t="s">
        <v>1</v>
      </c>
      <c r="L253" s="33"/>
      <c r="M253" s="165" t="s">
        <v>1</v>
      </c>
      <c r="N253" s="166" t="s">
        <v>38</v>
      </c>
      <c r="O253" s="65"/>
      <c r="P253" s="167">
        <f>O253*H253</f>
        <v>0</v>
      </c>
      <c r="Q253" s="167">
        <v>0</v>
      </c>
      <c r="R253" s="167">
        <f>Q253*H253</f>
        <v>0</v>
      </c>
      <c r="S253" s="167">
        <v>0</v>
      </c>
      <c r="T253" s="168">
        <f>S253*H253</f>
        <v>0</v>
      </c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R253" s="169" t="s">
        <v>125</v>
      </c>
      <c r="AT253" s="169" t="s">
        <v>121</v>
      </c>
      <c r="AU253" s="169" t="s">
        <v>73</v>
      </c>
      <c r="AY253" s="11" t="s">
        <v>126</v>
      </c>
      <c r="BE253" s="170">
        <f>IF(N253="základní",J253,0)</f>
        <v>0</v>
      </c>
      <c r="BF253" s="170">
        <f>IF(N253="snížená",J253,0)</f>
        <v>0</v>
      </c>
      <c r="BG253" s="170">
        <f>IF(N253="zákl. přenesená",J253,0)</f>
        <v>0</v>
      </c>
      <c r="BH253" s="170">
        <f>IF(N253="sníž. přenesená",J253,0)</f>
        <v>0</v>
      </c>
      <c r="BI253" s="170">
        <f>IF(N253="nulová",J253,0)</f>
        <v>0</v>
      </c>
      <c r="BJ253" s="11" t="s">
        <v>80</v>
      </c>
      <c r="BK253" s="170">
        <f>ROUND(I253*H253,2)</f>
        <v>0</v>
      </c>
      <c r="BL253" s="11" t="s">
        <v>125</v>
      </c>
      <c r="BM253" s="169" t="s">
        <v>394</v>
      </c>
    </row>
    <row r="254" spans="1:65" s="2" customFormat="1" ht="19.5">
      <c r="A254" s="28"/>
      <c r="B254" s="29"/>
      <c r="C254" s="30"/>
      <c r="D254" s="171" t="s">
        <v>128</v>
      </c>
      <c r="E254" s="30"/>
      <c r="F254" s="172" t="s">
        <v>393</v>
      </c>
      <c r="G254" s="30"/>
      <c r="H254" s="30"/>
      <c r="I254" s="173"/>
      <c r="J254" s="30"/>
      <c r="K254" s="30"/>
      <c r="L254" s="33"/>
      <c r="M254" s="174"/>
      <c r="N254" s="175"/>
      <c r="O254" s="65"/>
      <c r="P254" s="65"/>
      <c r="Q254" s="65"/>
      <c r="R254" s="65"/>
      <c r="S254" s="65"/>
      <c r="T254" s="66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T254" s="11" t="s">
        <v>128</v>
      </c>
      <c r="AU254" s="11" t="s">
        <v>73</v>
      </c>
    </row>
    <row r="255" spans="1:65" s="2" customFormat="1" ht="24.2" customHeight="1">
      <c r="A255" s="28"/>
      <c r="B255" s="29"/>
      <c r="C255" s="158" t="s">
        <v>395</v>
      </c>
      <c r="D255" s="158" t="s">
        <v>121</v>
      </c>
      <c r="E255" s="159" t="s">
        <v>396</v>
      </c>
      <c r="F255" s="160" t="s">
        <v>397</v>
      </c>
      <c r="G255" s="161" t="s">
        <v>124</v>
      </c>
      <c r="H255" s="162">
        <v>1</v>
      </c>
      <c r="I255" s="163"/>
      <c r="J255" s="164">
        <f>ROUND(I255*H255,2)</f>
        <v>0</v>
      </c>
      <c r="K255" s="160" t="s">
        <v>1</v>
      </c>
      <c r="L255" s="33"/>
      <c r="M255" s="165" t="s">
        <v>1</v>
      </c>
      <c r="N255" s="166" t="s">
        <v>38</v>
      </c>
      <c r="O255" s="65"/>
      <c r="P255" s="167">
        <f>O255*H255</f>
        <v>0</v>
      </c>
      <c r="Q255" s="167">
        <v>0</v>
      </c>
      <c r="R255" s="167">
        <f>Q255*H255</f>
        <v>0</v>
      </c>
      <c r="S255" s="167">
        <v>0</v>
      </c>
      <c r="T255" s="168">
        <f>S255*H255</f>
        <v>0</v>
      </c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R255" s="169" t="s">
        <v>125</v>
      </c>
      <c r="AT255" s="169" t="s">
        <v>121</v>
      </c>
      <c r="AU255" s="169" t="s">
        <v>73</v>
      </c>
      <c r="AY255" s="11" t="s">
        <v>126</v>
      </c>
      <c r="BE255" s="170">
        <f>IF(N255="základní",J255,0)</f>
        <v>0</v>
      </c>
      <c r="BF255" s="170">
        <f>IF(N255="snížená",J255,0)</f>
        <v>0</v>
      </c>
      <c r="BG255" s="170">
        <f>IF(N255="zákl. přenesená",J255,0)</f>
        <v>0</v>
      </c>
      <c r="BH255" s="170">
        <f>IF(N255="sníž. přenesená",J255,0)</f>
        <v>0</v>
      </c>
      <c r="BI255" s="170">
        <f>IF(N255="nulová",J255,0)</f>
        <v>0</v>
      </c>
      <c r="BJ255" s="11" t="s">
        <v>80</v>
      </c>
      <c r="BK255" s="170">
        <f>ROUND(I255*H255,2)</f>
        <v>0</v>
      </c>
      <c r="BL255" s="11" t="s">
        <v>125</v>
      </c>
      <c r="BM255" s="169" t="s">
        <v>398</v>
      </c>
    </row>
    <row r="256" spans="1:65" s="2" customFormat="1" ht="19.5">
      <c r="A256" s="28"/>
      <c r="B256" s="29"/>
      <c r="C256" s="30"/>
      <c r="D256" s="171" t="s">
        <v>128</v>
      </c>
      <c r="E256" s="30"/>
      <c r="F256" s="172" t="s">
        <v>397</v>
      </c>
      <c r="G256" s="30"/>
      <c r="H256" s="30"/>
      <c r="I256" s="173"/>
      <c r="J256" s="30"/>
      <c r="K256" s="30"/>
      <c r="L256" s="33"/>
      <c r="M256" s="174"/>
      <c r="N256" s="175"/>
      <c r="O256" s="65"/>
      <c r="P256" s="65"/>
      <c r="Q256" s="65"/>
      <c r="R256" s="65"/>
      <c r="S256" s="65"/>
      <c r="T256" s="66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T256" s="11" t="s">
        <v>128</v>
      </c>
      <c r="AU256" s="11" t="s">
        <v>73</v>
      </c>
    </row>
    <row r="257" spans="1:65" s="2" customFormat="1" ht="24.2" customHeight="1">
      <c r="A257" s="28"/>
      <c r="B257" s="29"/>
      <c r="C257" s="158" t="s">
        <v>399</v>
      </c>
      <c r="D257" s="158" t="s">
        <v>121</v>
      </c>
      <c r="E257" s="159" t="s">
        <v>400</v>
      </c>
      <c r="F257" s="160" t="s">
        <v>401</v>
      </c>
      <c r="G257" s="161" t="s">
        <v>124</v>
      </c>
      <c r="H257" s="162">
        <v>1</v>
      </c>
      <c r="I257" s="163"/>
      <c r="J257" s="164">
        <f>ROUND(I257*H257,2)</f>
        <v>0</v>
      </c>
      <c r="K257" s="160" t="s">
        <v>1</v>
      </c>
      <c r="L257" s="33"/>
      <c r="M257" s="165" t="s">
        <v>1</v>
      </c>
      <c r="N257" s="166" t="s">
        <v>38</v>
      </c>
      <c r="O257" s="65"/>
      <c r="P257" s="167">
        <f>O257*H257</f>
        <v>0</v>
      </c>
      <c r="Q257" s="167">
        <v>0</v>
      </c>
      <c r="R257" s="167">
        <f>Q257*H257</f>
        <v>0</v>
      </c>
      <c r="S257" s="167">
        <v>0</v>
      </c>
      <c r="T257" s="168">
        <f>S257*H257</f>
        <v>0</v>
      </c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R257" s="169" t="s">
        <v>125</v>
      </c>
      <c r="AT257" s="169" t="s">
        <v>121</v>
      </c>
      <c r="AU257" s="169" t="s">
        <v>73</v>
      </c>
      <c r="AY257" s="11" t="s">
        <v>126</v>
      </c>
      <c r="BE257" s="170">
        <f>IF(N257="základní",J257,0)</f>
        <v>0</v>
      </c>
      <c r="BF257" s="170">
        <f>IF(N257="snížená",J257,0)</f>
        <v>0</v>
      </c>
      <c r="BG257" s="170">
        <f>IF(N257="zákl. přenesená",J257,0)</f>
        <v>0</v>
      </c>
      <c r="BH257" s="170">
        <f>IF(N257="sníž. přenesená",J257,0)</f>
        <v>0</v>
      </c>
      <c r="BI257" s="170">
        <f>IF(N257="nulová",J257,0)</f>
        <v>0</v>
      </c>
      <c r="BJ257" s="11" t="s">
        <v>80</v>
      </c>
      <c r="BK257" s="170">
        <f>ROUND(I257*H257,2)</f>
        <v>0</v>
      </c>
      <c r="BL257" s="11" t="s">
        <v>125</v>
      </c>
      <c r="BM257" s="169" t="s">
        <v>402</v>
      </c>
    </row>
    <row r="258" spans="1:65" s="2" customFormat="1" ht="19.5">
      <c r="A258" s="28"/>
      <c r="B258" s="29"/>
      <c r="C258" s="30"/>
      <c r="D258" s="171" t="s">
        <v>128</v>
      </c>
      <c r="E258" s="30"/>
      <c r="F258" s="172" t="s">
        <v>401</v>
      </c>
      <c r="G258" s="30"/>
      <c r="H258" s="30"/>
      <c r="I258" s="173"/>
      <c r="J258" s="30"/>
      <c r="K258" s="30"/>
      <c r="L258" s="33"/>
      <c r="M258" s="174"/>
      <c r="N258" s="175"/>
      <c r="O258" s="65"/>
      <c r="P258" s="65"/>
      <c r="Q258" s="65"/>
      <c r="R258" s="65"/>
      <c r="S258" s="65"/>
      <c r="T258" s="66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T258" s="11" t="s">
        <v>128</v>
      </c>
      <c r="AU258" s="11" t="s">
        <v>73</v>
      </c>
    </row>
    <row r="259" spans="1:65" s="2" customFormat="1" ht="24.2" customHeight="1">
      <c r="A259" s="28"/>
      <c r="B259" s="29"/>
      <c r="C259" s="158" t="s">
        <v>403</v>
      </c>
      <c r="D259" s="158" t="s">
        <v>121</v>
      </c>
      <c r="E259" s="159" t="s">
        <v>404</v>
      </c>
      <c r="F259" s="160" t="s">
        <v>405</v>
      </c>
      <c r="G259" s="161" t="s">
        <v>124</v>
      </c>
      <c r="H259" s="162">
        <v>1</v>
      </c>
      <c r="I259" s="163"/>
      <c r="J259" s="164">
        <f>ROUND(I259*H259,2)</f>
        <v>0</v>
      </c>
      <c r="K259" s="160" t="s">
        <v>1</v>
      </c>
      <c r="L259" s="33"/>
      <c r="M259" s="165" t="s">
        <v>1</v>
      </c>
      <c r="N259" s="166" t="s">
        <v>38</v>
      </c>
      <c r="O259" s="65"/>
      <c r="P259" s="167">
        <f>O259*H259</f>
        <v>0</v>
      </c>
      <c r="Q259" s="167">
        <v>0</v>
      </c>
      <c r="R259" s="167">
        <f>Q259*H259</f>
        <v>0</v>
      </c>
      <c r="S259" s="167">
        <v>0</v>
      </c>
      <c r="T259" s="168">
        <f>S259*H259</f>
        <v>0</v>
      </c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R259" s="169" t="s">
        <v>125</v>
      </c>
      <c r="AT259" s="169" t="s">
        <v>121</v>
      </c>
      <c r="AU259" s="169" t="s">
        <v>73</v>
      </c>
      <c r="AY259" s="11" t="s">
        <v>126</v>
      </c>
      <c r="BE259" s="170">
        <f>IF(N259="základní",J259,0)</f>
        <v>0</v>
      </c>
      <c r="BF259" s="170">
        <f>IF(N259="snížená",J259,0)</f>
        <v>0</v>
      </c>
      <c r="BG259" s="170">
        <f>IF(N259="zákl. přenesená",J259,0)</f>
        <v>0</v>
      </c>
      <c r="BH259" s="170">
        <f>IF(N259="sníž. přenesená",J259,0)</f>
        <v>0</v>
      </c>
      <c r="BI259" s="170">
        <f>IF(N259="nulová",J259,0)</f>
        <v>0</v>
      </c>
      <c r="BJ259" s="11" t="s">
        <v>80</v>
      </c>
      <c r="BK259" s="170">
        <f>ROUND(I259*H259,2)</f>
        <v>0</v>
      </c>
      <c r="BL259" s="11" t="s">
        <v>125</v>
      </c>
      <c r="BM259" s="169" t="s">
        <v>406</v>
      </c>
    </row>
    <row r="260" spans="1:65" s="2" customFormat="1" ht="19.5">
      <c r="A260" s="28"/>
      <c r="B260" s="29"/>
      <c r="C260" s="30"/>
      <c r="D260" s="171" t="s">
        <v>128</v>
      </c>
      <c r="E260" s="30"/>
      <c r="F260" s="172" t="s">
        <v>405</v>
      </c>
      <c r="G260" s="30"/>
      <c r="H260" s="30"/>
      <c r="I260" s="173"/>
      <c r="J260" s="30"/>
      <c r="K260" s="30"/>
      <c r="L260" s="33"/>
      <c r="M260" s="174"/>
      <c r="N260" s="175"/>
      <c r="O260" s="65"/>
      <c r="P260" s="65"/>
      <c r="Q260" s="65"/>
      <c r="R260" s="65"/>
      <c r="S260" s="65"/>
      <c r="T260" s="66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T260" s="11" t="s">
        <v>128</v>
      </c>
      <c r="AU260" s="11" t="s">
        <v>73</v>
      </c>
    </row>
    <row r="261" spans="1:65" s="2" customFormat="1" ht="24.2" customHeight="1">
      <c r="A261" s="28"/>
      <c r="B261" s="29"/>
      <c r="C261" s="158" t="s">
        <v>407</v>
      </c>
      <c r="D261" s="158" t="s">
        <v>121</v>
      </c>
      <c r="E261" s="159" t="s">
        <v>408</v>
      </c>
      <c r="F261" s="160" t="s">
        <v>409</v>
      </c>
      <c r="G261" s="161" t="s">
        <v>124</v>
      </c>
      <c r="H261" s="162">
        <v>1</v>
      </c>
      <c r="I261" s="163"/>
      <c r="J261" s="164">
        <f>ROUND(I261*H261,2)</f>
        <v>0</v>
      </c>
      <c r="K261" s="160" t="s">
        <v>1</v>
      </c>
      <c r="L261" s="33"/>
      <c r="M261" s="165" t="s">
        <v>1</v>
      </c>
      <c r="N261" s="166" t="s">
        <v>38</v>
      </c>
      <c r="O261" s="65"/>
      <c r="P261" s="167">
        <f>O261*H261</f>
        <v>0</v>
      </c>
      <c r="Q261" s="167">
        <v>0</v>
      </c>
      <c r="R261" s="167">
        <f>Q261*H261</f>
        <v>0</v>
      </c>
      <c r="S261" s="167">
        <v>0</v>
      </c>
      <c r="T261" s="168">
        <f>S261*H261</f>
        <v>0</v>
      </c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R261" s="169" t="s">
        <v>125</v>
      </c>
      <c r="AT261" s="169" t="s">
        <v>121</v>
      </c>
      <c r="AU261" s="169" t="s">
        <v>73</v>
      </c>
      <c r="AY261" s="11" t="s">
        <v>126</v>
      </c>
      <c r="BE261" s="170">
        <f>IF(N261="základní",J261,0)</f>
        <v>0</v>
      </c>
      <c r="BF261" s="170">
        <f>IF(N261="snížená",J261,0)</f>
        <v>0</v>
      </c>
      <c r="BG261" s="170">
        <f>IF(N261="zákl. přenesená",J261,0)</f>
        <v>0</v>
      </c>
      <c r="BH261" s="170">
        <f>IF(N261="sníž. přenesená",J261,0)</f>
        <v>0</v>
      </c>
      <c r="BI261" s="170">
        <f>IF(N261="nulová",J261,0)</f>
        <v>0</v>
      </c>
      <c r="BJ261" s="11" t="s">
        <v>80</v>
      </c>
      <c r="BK261" s="170">
        <f>ROUND(I261*H261,2)</f>
        <v>0</v>
      </c>
      <c r="BL261" s="11" t="s">
        <v>125</v>
      </c>
      <c r="BM261" s="169" t="s">
        <v>410</v>
      </c>
    </row>
    <row r="262" spans="1:65" s="2" customFormat="1" ht="19.5">
      <c r="A262" s="28"/>
      <c r="B262" s="29"/>
      <c r="C262" s="30"/>
      <c r="D262" s="171" t="s">
        <v>128</v>
      </c>
      <c r="E262" s="30"/>
      <c r="F262" s="172" t="s">
        <v>409</v>
      </c>
      <c r="G262" s="30"/>
      <c r="H262" s="30"/>
      <c r="I262" s="173"/>
      <c r="J262" s="30"/>
      <c r="K262" s="30"/>
      <c r="L262" s="33"/>
      <c r="M262" s="174"/>
      <c r="N262" s="175"/>
      <c r="O262" s="65"/>
      <c r="P262" s="65"/>
      <c r="Q262" s="65"/>
      <c r="R262" s="65"/>
      <c r="S262" s="65"/>
      <c r="T262" s="66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T262" s="11" t="s">
        <v>128</v>
      </c>
      <c r="AU262" s="11" t="s">
        <v>73</v>
      </c>
    </row>
    <row r="263" spans="1:65" s="2" customFormat="1" ht="24.2" customHeight="1">
      <c r="A263" s="28"/>
      <c r="B263" s="29"/>
      <c r="C263" s="158" t="s">
        <v>411</v>
      </c>
      <c r="D263" s="158" t="s">
        <v>121</v>
      </c>
      <c r="E263" s="159" t="s">
        <v>412</v>
      </c>
      <c r="F263" s="160" t="s">
        <v>413</v>
      </c>
      <c r="G263" s="161" t="s">
        <v>124</v>
      </c>
      <c r="H263" s="162">
        <v>1</v>
      </c>
      <c r="I263" s="163"/>
      <c r="J263" s="164">
        <f>ROUND(I263*H263,2)</f>
        <v>0</v>
      </c>
      <c r="K263" s="160" t="s">
        <v>1</v>
      </c>
      <c r="L263" s="33"/>
      <c r="M263" s="165" t="s">
        <v>1</v>
      </c>
      <c r="N263" s="166" t="s">
        <v>38</v>
      </c>
      <c r="O263" s="65"/>
      <c r="P263" s="167">
        <f>O263*H263</f>
        <v>0</v>
      </c>
      <c r="Q263" s="167">
        <v>0</v>
      </c>
      <c r="R263" s="167">
        <f>Q263*H263</f>
        <v>0</v>
      </c>
      <c r="S263" s="167">
        <v>0</v>
      </c>
      <c r="T263" s="168">
        <f>S263*H263</f>
        <v>0</v>
      </c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R263" s="169" t="s">
        <v>125</v>
      </c>
      <c r="AT263" s="169" t="s">
        <v>121</v>
      </c>
      <c r="AU263" s="169" t="s">
        <v>73</v>
      </c>
      <c r="AY263" s="11" t="s">
        <v>126</v>
      </c>
      <c r="BE263" s="170">
        <f>IF(N263="základní",J263,0)</f>
        <v>0</v>
      </c>
      <c r="BF263" s="170">
        <f>IF(N263="snížená",J263,0)</f>
        <v>0</v>
      </c>
      <c r="BG263" s="170">
        <f>IF(N263="zákl. přenesená",J263,0)</f>
        <v>0</v>
      </c>
      <c r="BH263" s="170">
        <f>IF(N263="sníž. přenesená",J263,0)</f>
        <v>0</v>
      </c>
      <c r="BI263" s="170">
        <f>IF(N263="nulová",J263,0)</f>
        <v>0</v>
      </c>
      <c r="BJ263" s="11" t="s">
        <v>80</v>
      </c>
      <c r="BK263" s="170">
        <f>ROUND(I263*H263,2)</f>
        <v>0</v>
      </c>
      <c r="BL263" s="11" t="s">
        <v>125</v>
      </c>
      <c r="BM263" s="169" t="s">
        <v>414</v>
      </c>
    </row>
    <row r="264" spans="1:65" s="2" customFormat="1" ht="19.5">
      <c r="A264" s="28"/>
      <c r="B264" s="29"/>
      <c r="C264" s="30"/>
      <c r="D264" s="171" t="s">
        <v>128</v>
      </c>
      <c r="E264" s="30"/>
      <c r="F264" s="172" t="s">
        <v>413</v>
      </c>
      <c r="G264" s="30"/>
      <c r="H264" s="30"/>
      <c r="I264" s="173"/>
      <c r="J264" s="30"/>
      <c r="K264" s="30"/>
      <c r="L264" s="33"/>
      <c r="M264" s="174"/>
      <c r="N264" s="175"/>
      <c r="O264" s="65"/>
      <c r="P264" s="65"/>
      <c r="Q264" s="65"/>
      <c r="R264" s="65"/>
      <c r="S264" s="65"/>
      <c r="T264" s="66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T264" s="11" t="s">
        <v>128</v>
      </c>
      <c r="AU264" s="11" t="s">
        <v>73</v>
      </c>
    </row>
    <row r="265" spans="1:65" s="2" customFormat="1" ht="24.2" customHeight="1">
      <c r="A265" s="28"/>
      <c r="B265" s="29"/>
      <c r="C265" s="158" t="s">
        <v>415</v>
      </c>
      <c r="D265" s="158" t="s">
        <v>121</v>
      </c>
      <c r="E265" s="159" t="s">
        <v>416</v>
      </c>
      <c r="F265" s="160" t="s">
        <v>417</v>
      </c>
      <c r="G265" s="161" t="s">
        <v>124</v>
      </c>
      <c r="H265" s="162">
        <v>1</v>
      </c>
      <c r="I265" s="163"/>
      <c r="J265" s="164">
        <f>ROUND(I265*H265,2)</f>
        <v>0</v>
      </c>
      <c r="K265" s="160" t="s">
        <v>1</v>
      </c>
      <c r="L265" s="33"/>
      <c r="M265" s="165" t="s">
        <v>1</v>
      </c>
      <c r="N265" s="166" t="s">
        <v>38</v>
      </c>
      <c r="O265" s="65"/>
      <c r="P265" s="167">
        <f>O265*H265</f>
        <v>0</v>
      </c>
      <c r="Q265" s="167">
        <v>0</v>
      </c>
      <c r="R265" s="167">
        <f>Q265*H265</f>
        <v>0</v>
      </c>
      <c r="S265" s="167">
        <v>0</v>
      </c>
      <c r="T265" s="168">
        <f>S265*H265</f>
        <v>0</v>
      </c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R265" s="169" t="s">
        <v>125</v>
      </c>
      <c r="AT265" s="169" t="s">
        <v>121</v>
      </c>
      <c r="AU265" s="169" t="s">
        <v>73</v>
      </c>
      <c r="AY265" s="11" t="s">
        <v>126</v>
      </c>
      <c r="BE265" s="170">
        <f>IF(N265="základní",J265,0)</f>
        <v>0</v>
      </c>
      <c r="BF265" s="170">
        <f>IF(N265="snížená",J265,0)</f>
        <v>0</v>
      </c>
      <c r="BG265" s="170">
        <f>IF(N265="zákl. přenesená",J265,0)</f>
        <v>0</v>
      </c>
      <c r="BH265" s="170">
        <f>IF(N265="sníž. přenesená",J265,0)</f>
        <v>0</v>
      </c>
      <c r="BI265" s="170">
        <f>IF(N265="nulová",J265,0)</f>
        <v>0</v>
      </c>
      <c r="BJ265" s="11" t="s">
        <v>80</v>
      </c>
      <c r="BK265" s="170">
        <f>ROUND(I265*H265,2)</f>
        <v>0</v>
      </c>
      <c r="BL265" s="11" t="s">
        <v>125</v>
      </c>
      <c r="BM265" s="169" t="s">
        <v>418</v>
      </c>
    </row>
    <row r="266" spans="1:65" s="2" customFormat="1" ht="19.5">
      <c r="A266" s="28"/>
      <c r="B266" s="29"/>
      <c r="C266" s="30"/>
      <c r="D266" s="171" t="s">
        <v>128</v>
      </c>
      <c r="E266" s="30"/>
      <c r="F266" s="172" t="s">
        <v>417</v>
      </c>
      <c r="G266" s="30"/>
      <c r="H266" s="30"/>
      <c r="I266" s="173"/>
      <c r="J266" s="30"/>
      <c r="K266" s="30"/>
      <c r="L266" s="33"/>
      <c r="M266" s="174"/>
      <c r="N266" s="175"/>
      <c r="O266" s="65"/>
      <c r="P266" s="65"/>
      <c r="Q266" s="65"/>
      <c r="R266" s="65"/>
      <c r="S266" s="65"/>
      <c r="T266" s="66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T266" s="11" t="s">
        <v>128</v>
      </c>
      <c r="AU266" s="11" t="s">
        <v>73</v>
      </c>
    </row>
    <row r="267" spans="1:65" s="2" customFormat="1" ht="24.2" customHeight="1">
      <c r="A267" s="28"/>
      <c r="B267" s="29"/>
      <c r="C267" s="158" t="s">
        <v>419</v>
      </c>
      <c r="D267" s="158" t="s">
        <v>121</v>
      </c>
      <c r="E267" s="159" t="s">
        <v>420</v>
      </c>
      <c r="F267" s="160" t="s">
        <v>421</v>
      </c>
      <c r="G267" s="161" t="s">
        <v>131</v>
      </c>
      <c r="H267" s="162">
        <v>300</v>
      </c>
      <c r="I267" s="163"/>
      <c r="J267" s="164">
        <f>ROUND(I267*H267,2)</f>
        <v>0</v>
      </c>
      <c r="K267" s="160" t="s">
        <v>1</v>
      </c>
      <c r="L267" s="33"/>
      <c r="M267" s="165" t="s">
        <v>1</v>
      </c>
      <c r="N267" s="166" t="s">
        <v>38</v>
      </c>
      <c r="O267" s="65"/>
      <c r="P267" s="167">
        <f>O267*H267</f>
        <v>0</v>
      </c>
      <c r="Q267" s="167">
        <v>0</v>
      </c>
      <c r="R267" s="167">
        <f>Q267*H267</f>
        <v>0</v>
      </c>
      <c r="S267" s="167">
        <v>0</v>
      </c>
      <c r="T267" s="168">
        <f>S267*H267</f>
        <v>0</v>
      </c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R267" s="169" t="s">
        <v>125</v>
      </c>
      <c r="AT267" s="169" t="s">
        <v>121</v>
      </c>
      <c r="AU267" s="169" t="s">
        <v>73</v>
      </c>
      <c r="AY267" s="11" t="s">
        <v>126</v>
      </c>
      <c r="BE267" s="170">
        <f>IF(N267="základní",J267,0)</f>
        <v>0</v>
      </c>
      <c r="BF267" s="170">
        <f>IF(N267="snížená",J267,0)</f>
        <v>0</v>
      </c>
      <c r="BG267" s="170">
        <f>IF(N267="zákl. přenesená",J267,0)</f>
        <v>0</v>
      </c>
      <c r="BH267" s="170">
        <f>IF(N267="sníž. přenesená",J267,0)</f>
        <v>0</v>
      </c>
      <c r="BI267" s="170">
        <f>IF(N267="nulová",J267,0)</f>
        <v>0</v>
      </c>
      <c r="BJ267" s="11" t="s">
        <v>80</v>
      </c>
      <c r="BK267" s="170">
        <f>ROUND(I267*H267,2)</f>
        <v>0</v>
      </c>
      <c r="BL267" s="11" t="s">
        <v>125</v>
      </c>
      <c r="BM267" s="169" t="s">
        <v>422</v>
      </c>
    </row>
    <row r="268" spans="1:65" s="2" customFormat="1" ht="11.25">
      <c r="A268" s="28"/>
      <c r="B268" s="29"/>
      <c r="C268" s="30"/>
      <c r="D268" s="171" t="s">
        <v>128</v>
      </c>
      <c r="E268" s="30"/>
      <c r="F268" s="172" t="s">
        <v>421</v>
      </c>
      <c r="G268" s="30"/>
      <c r="H268" s="30"/>
      <c r="I268" s="173"/>
      <c r="J268" s="30"/>
      <c r="K268" s="30"/>
      <c r="L268" s="33"/>
      <c r="M268" s="174"/>
      <c r="N268" s="175"/>
      <c r="O268" s="65"/>
      <c r="P268" s="65"/>
      <c r="Q268" s="65"/>
      <c r="R268" s="65"/>
      <c r="S268" s="65"/>
      <c r="T268" s="66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T268" s="11" t="s">
        <v>128</v>
      </c>
      <c r="AU268" s="11" t="s">
        <v>73</v>
      </c>
    </row>
    <row r="269" spans="1:65" s="2" customFormat="1" ht="24.2" customHeight="1">
      <c r="A269" s="28"/>
      <c r="B269" s="29"/>
      <c r="C269" s="158" t="s">
        <v>423</v>
      </c>
      <c r="D269" s="158" t="s">
        <v>121</v>
      </c>
      <c r="E269" s="159" t="s">
        <v>424</v>
      </c>
      <c r="F269" s="160" t="s">
        <v>425</v>
      </c>
      <c r="G269" s="161" t="s">
        <v>131</v>
      </c>
      <c r="H269" s="162">
        <v>250</v>
      </c>
      <c r="I269" s="163"/>
      <c r="J269" s="164">
        <f>ROUND(I269*H269,2)</f>
        <v>0</v>
      </c>
      <c r="K269" s="160" t="s">
        <v>1</v>
      </c>
      <c r="L269" s="33"/>
      <c r="M269" s="165" t="s">
        <v>1</v>
      </c>
      <c r="N269" s="166" t="s">
        <v>38</v>
      </c>
      <c r="O269" s="65"/>
      <c r="P269" s="167">
        <f>O269*H269</f>
        <v>0</v>
      </c>
      <c r="Q269" s="167">
        <v>0</v>
      </c>
      <c r="R269" s="167">
        <f>Q269*H269</f>
        <v>0</v>
      </c>
      <c r="S269" s="167">
        <v>0</v>
      </c>
      <c r="T269" s="168">
        <f>S269*H269</f>
        <v>0</v>
      </c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R269" s="169" t="s">
        <v>125</v>
      </c>
      <c r="AT269" s="169" t="s">
        <v>121</v>
      </c>
      <c r="AU269" s="169" t="s">
        <v>73</v>
      </c>
      <c r="AY269" s="11" t="s">
        <v>126</v>
      </c>
      <c r="BE269" s="170">
        <f>IF(N269="základní",J269,0)</f>
        <v>0</v>
      </c>
      <c r="BF269" s="170">
        <f>IF(N269="snížená",J269,0)</f>
        <v>0</v>
      </c>
      <c r="BG269" s="170">
        <f>IF(N269="zákl. přenesená",J269,0)</f>
        <v>0</v>
      </c>
      <c r="BH269" s="170">
        <f>IF(N269="sníž. přenesená",J269,0)</f>
        <v>0</v>
      </c>
      <c r="BI269" s="170">
        <f>IF(N269="nulová",J269,0)</f>
        <v>0</v>
      </c>
      <c r="BJ269" s="11" t="s">
        <v>80</v>
      </c>
      <c r="BK269" s="170">
        <f>ROUND(I269*H269,2)</f>
        <v>0</v>
      </c>
      <c r="BL269" s="11" t="s">
        <v>125</v>
      </c>
      <c r="BM269" s="169" t="s">
        <v>426</v>
      </c>
    </row>
    <row r="270" spans="1:65" s="2" customFormat="1" ht="11.25">
      <c r="A270" s="28"/>
      <c r="B270" s="29"/>
      <c r="C270" s="30"/>
      <c r="D270" s="171" t="s">
        <v>128</v>
      </c>
      <c r="E270" s="30"/>
      <c r="F270" s="172" t="s">
        <v>425</v>
      </c>
      <c r="G270" s="30"/>
      <c r="H270" s="30"/>
      <c r="I270" s="173"/>
      <c r="J270" s="30"/>
      <c r="K270" s="30"/>
      <c r="L270" s="33"/>
      <c r="M270" s="174"/>
      <c r="N270" s="175"/>
      <c r="O270" s="65"/>
      <c r="P270" s="65"/>
      <c r="Q270" s="65"/>
      <c r="R270" s="65"/>
      <c r="S270" s="65"/>
      <c r="T270" s="66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T270" s="11" t="s">
        <v>128</v>
      </c>
      <c r="AU270" s="11" t="s">
        <v>73</v>
      </c>
    </row>
    <row r="271" spans="1:65" s="2" customFormat="1" ht="24.2" customHeight="1">
      <c r="A271" s="28"/>
      <c r="B271" s="29"/>
      <c r="C271" s="158" t="s">
        <v>427</v>
      </c>
      <c r="D271" s="158" t="s">
        <v>121</v>
      </c>
      <c r="E271" s="159" t="s">
        <v>428</v>
      </c>
      <c r="F271" s="160" t="s">
        <v>429</v>
      </c>
      <c r="G271" s="161" t="s">
        <v>365</v>
      </c>
      <c r="H271" s="162">
        <v>200</v>
      </c>
      <c r="I271" s="163"/>
      <c r="J271" s="164">
        <f>ROUND(I271*H271,2)</f>
        <v>0</v>
      </c>
      <c r="K271" s="160" t="s">
        <v>1</v>
      </c>
      <c r="L271" s="33"/>
      <c r="M271" s="165" t="s">
        <v>1</v>
      </c>
      <c r="N271" s="166" t="s">
        <v>38</v>
      </c>
      <c r="O271" s="65"/>
      <c r="P271" s="167">
        <f>O271*H271</f>
        <v>0</v>
      </c>
      <c r="Q271" s="167">
        <v>0</v>
      </c>
      <c r="R271" s="167">
        <f>Q271*H271</f>
        <v>0</v>
      </c>
      <c r="S271" s="167">
        <v>0</v>
      </c>
      <c r="T271" s="168">
        <f>S271*H271</f>
        <v>0</v>
      </c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R271" s="169" t="s">
        <v>125</v>
      </c>
      <c r="AT271" s="169" t="s">
        <v>121</v>
      </c>
      <c r="AU271" s="169" t="s">
        <v>73</v>
      </c>
      <c r="AY271" s="11" t="s">
        <v>126</v>
      </c>
      <c r="BE271" s="170">
        <f>IF(N271="základní",J271,0)</f>
        <v>0</v>
      </c>
      <c r="BF271" s="170">
        <f>IF(N271="snížená",J271,0)</f>
        <v>0</v>
      </c>
      <c r="BG271" s="170">
        <f>IF(N271="zákl. přenesená",J271,0)</f>
        <v>0</v>
      </c>
      <c r="BH271" s="170">
        <f>IF(N271="sníž. přenesená",J271,0)</f>
        <v>0</v>
      </c>
      <c r="BI271" s="170">
        <f>IF(N271="nulová",J271,0)</f>
        <v>0</v>
      </c>
      <c r="BJ271" s="11" t="s">
        <v>80</v>
      </c>
      <c r="BK271" s="170">
        <f>ROUND(I271*H271,2)</f>
        <v>0</v>
      </c>
      <c r="BL271" s="11" t="s">
        <v>125</v>
      </c>
      <c r="BM271" s="169" t="s">
        <v>430</v>
      </c>
    </row>
    <row r="272" spans="1:65" s="2" customFormat="1" ht="11.25">
      <c r="A272" s="28"/>
      <c r="B272" s="29"/>
      <c r="C272" s="30"/>
      <c r="D272" s="171" t="s">
        <v>128</v>
      </c>
      <c r="E272" s="30"/>
      <c r="F272" s="172" t="s">
        <v>429</v>
      </c>
      <c r="G272" s="30"/>
      <c r="H272" s="30"/>
      <c r="I272" s="173"/>
      <c r="J272" s="30"/>
      <c r="K272" s="30"/>
      <c r="L272" s="33"/>
      <c r="M272" s="174"/>
      <c r="N272" s="175"/>
      <c r="O272" s="65"/>
      <c r="P272" s="65"/>
      <c r="Q272" s="65"/>
      <c r="R272" s="65"/>
      <c r="S272" s="65"/>
      <c r="T272" s="66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T272" s="11" t="s">
        <v>128</v>
      </c>
      <c r="AU272" s="11" t="s">
        <v>73</v>
      </c>
    </row>
    <row r="273" spans="1:65" s="2" customFormat="1" ht="24.2" customHeight="1">
      <c r="A273" s="28"/>
      <c r="B273" s="29"/>
      <c r="C273" s="158" t="s">
        <v>431</v>
      </c>
      <c r="D273" s="158" t="s">
        <v>121</v>
      </c>
      <c r="E273" s="159" t="s">
        <v>432</v>
      </c>
      <c r="F273" s="160" t="s">
        <v>433</v>
      </c>
      <c r="G273" s="161" t="s">
        <v>365</v>
      </c>
      <c r="H273" s="162">
        <v>200</v>
      </c>
      <c r="I273" s="163"/>
      <c r="J273" s="164">
        <f>ROUND(I273*H273,2)</f>
        <v>0</v>
      </c>
      <c r="K273" s="160" t="s">
        <v>1</v>
      </c>
      <c r="L273" s="33"/>
      <c r="M273" s="165" t="s">
        <v>1</v>
      </c>
      <c r="N273" s="166" t="s">
        <v>38</v>
      </c>
      <c r="O273" s="65"/>
      <c r="P273" s="167">
        <f>O273*H273</f>
        <v>0</v>
      </c>
      <c r="Q273" s="167">
        <v>0</v>
      </c>
      <c r="R273" s="167">
        <f>Q273*H273</f>
        <v>0</v>
      </c>
      <c r="S273" s="167">
        <v>0</v>
      </c>
      <c r="T273" s="168">
        <f>S273*H273</f>
        <v>0</v>
      </c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R273" s="169" t="s">
        <v>125</v>
      </c>
      <c r="AT273" s="169" t="s">
        <v>121</v>
      </c>
      <c r="AU273" s="169" t="s">
        <v>73</v>
      </c>
      <c r="AY273" s="11" t="s">
        <v>126</v>
      </c>
      <c r="BE273" s="170">
        <f>IF(N273="základní",J273,0)</f>
        <v>0</v>
      </c>
      <c r="BF273" s="170">
        <f>IF(N273="snížená",J273,0)</f>
        <v>0</v>
      </c>
      <c r="BG273" s="170">
        <f>IF(N273="zákl. přenesená",J273,0)</f>
        <v>0</v>
      </c>
      <c r="BH273" s="170">
        <f>IF(N273="sníž. přenesená",J273,0)</f>
        <v>0</v>
      </c>
      <c r="BI273" s="170">
        <f>IF(N273="nulová",J273,0)</f>
        <v>0</v>
      </c>
      <c r="BJ273" s="11" t="s">
        <v>80</v>
      </c>
      <c r="BK273" s="170">
        <f>ROUND(I273*H273,2)</f>
        <v>0</v>
      </c>
      <c r="BL273" s="11" t="s">
        <v>125</v>
      </c>
      <c r="BM273" s="169" t="s">
        <v>434</v>
      </c>
    </row>
    <row r="274" spans="1:65" s="2" customFormat="1" ht="11.25">
      <c r="A274" s="28"/>
      <c r="B274" s="29"/>
      <c r="C274" s="30"/>
      <c r="D274" s="171" t="s">
        <v>128</v>
      </c>
      <c r="E274" s="30"/>
      <c r="F274" s="172" t="s">
        <v>433</v>
      </c>
      <c r="G274" s="30"/>
      <c r="H274" s="30"/>
      <c r="I274" s="173"/>
      <c r="J274" s="30"/>
      <c r="K274" s="30"/>
      <c r="L274" s="33"/>
      <c r="M274" s="174"/>
      <c r="N274" s="175"/>
      <c r="O274" s="65"/>
      <c r="P274" s="65"/>
      <c r="Q274" s="65"/>
      <c r="R274" s="65"/>
      <c r="S274" s="65"/>
      <c r="T274" s="66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T274" s="11" t="s">
        <v>128</v>
      </c>
      <c r="AU274" s="11" t="s">
        <v>73</v>
      </c>
    </row>
    <row r="275" spans="1:65" s="2" customFormat="1" ht="16.5" customHeight="1">
      <c r="A275" s="28"/>
      <c r="B275" s="29"/>
      <c r="C275" s="158" t="s">
        <v>435</v>
      </c>
      <c r="D275" s="158" t="s">
        <v>121</v>
      </c>
      <c r="E275" s="159" t="s">
        <v>436</v>
      </c>
      <c r="F275" s="160" t="s">
        <v>437</v>
      </c>
      <c r="G275" s="161" t="s">
        <v>365</v>
      </c>
      <c r="H275" s="162">
        <v>200</v>
      </c>
      <c r="I275" s="163"/>
      <c r="J275" s="164">
        <f>ROUND(I275*H275,2)</f>
        <v>0</v>
      </c>
      <c r="K275" s="160" t="s">
        <v>1</v>
      </c>
      <c r="L275" s="33"/>
      <c r="M275" s="165" t="s">
        <v>1</v>
      </c>
      <c r="N275" s="166" t="s">
        <v>38</v>
      </c>
      <c r="O275" s="65"/>
      <c r="P275" s="167">
        <f>O275*H275</f>
        <v>0</v>
      </c>
      <c r="Q275" s="167">
        <v>0</v>
      </c>
      <c r="R275" s="167">
        <f>Q275*H275</f>
        <v>0</v>
      </c>
      <c r="S275" s="167">
        <v>0</v>
      </c>
      <c r="T275" s="168">
        <f>S275*H275</f>
        <v>0</v>
      </c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R275" s="169" t="s">
        <v>125</v>
      </c>
      <c r="AT275" s="169" t="s">
        <v>121</v>
      </c>
      <c r="AU275" s="169" t="s">
        <v>73</v>
      </c>
      <c r="AY275" s="11" t="s">
        <v>126</v>
      </c>
      <c r="BE275" s="170">
        <f>IF(N275="základní",J275,0)</f>
        <v>0</v>
      </c>
      <c r="BF275" s="170">
        <f>IF(N275="snížená",J275,0)</f>
        <v>0</v>
      </c>
      <c r="BG275" s="170">
        <f>IF(N275="zákl. přenesená",J275,0)</f>
        <v>0</v>
      </c>
      <c r="BH275" s="170">
        <f>IF(N275="sníž. přenesená",J275,0)</f>
        <v>0</v>
      </c>
      <c r="BI275" s="170">
        <f>IF(N275="nulová",J275,0)</f>
        <v>0</v>
      </c>
      <c r="BJ275" s="11" t="s">
        <v>80</v>
      </c>
      <c r="BK275" s="170">
        <f>ROUND(I275*H275,2)</f>
        <v>0</v>
      </c>
      <c r="BL275" s="11" t="s">
        <v>125</v>
      </c>
      <c r="BM275" s="169" t="s">
        <v>438</v>
      </c>
    </row>
    <row r="276" spans="1:65" s="2" customFormat="1" ht="11.25">
      <c r="A276" s="28"/>
      <c r="B276" s="29"/>
      <c r="C276" s="30"/>
      <c r="D276" s="171" t="s">
        <v>128</v>
      </c>
      <c r="E276" s="30"/>
      <c r="F276" s="172" t="s">
        <v>437</v>
      </c>
      <c r="G276" s="30"/>
      <c r="H276" s="30"/>
      <c r="I276" s="173"/>
      <c r="J276" s="30"/>
      <c r="K276" s="30"/>
      <c r="L276" s="33"/>
      <c r="M276" s="174"/>
      <c r="N276" s="175"/>
      <c r="O276" s="65"/>
      <c r="P276" s="65"/>
      <c r="Q276" s="65"/>
      <c r="R276" s="65"/>
      <c r="S276" s="65"/>
      <c r="T276" s="66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T276" s="11" t="s">
        <v>128</v>
      </c>
      <c r="AU276" s="11" t="s">
        <v>73</v>
      </c>
    </row>
    <row r="277" spans="1:65" s="2" customFormat="1" ht="16.5" customHeight="1">
      <c r="A277" s="28"/>
      <c r="B277" s="29"/>
      <c r="C277" s="158" t="s">
        <v>439</v>
      </c>
      <c r="D277" s="158" t="s">
        <v>121</v>
      </c>
      <c r="E277" s="159" t="s">
        <v>440</v>
      </c>
      <c r="F277" s="160" t="s">
        <v>441</v>
      </c>
      <c r="G277" s="161" t="s">
        <v>365</v>
      </c>
      <c r="H277" s="162">
        <v>200</v>
      </c>
      <c r="I277" s="163"/>
      <c r="J277" s="164">
        <f>ROUND(I277*H277,2)</f>
        <v>0</v>
      </c>
      <c r="K277" s="160" t="s">
        <v>1</v>
      </c>
      <c r="L277" s="33"/>
      <c r="M277" s="165" t="s">
        <v>1</v>
      </c>
      <c r="N277" s="166" t="s">
        <v>38</v>
      </c>
      <c r="O277" s="65"/>
      <c r="P277" s="167">
        <f>O277*H277</f>
        <v>0</v>
      </c>
      <c r="Q277" s="167">
        <v>0</v>
      </c>
      <c r="R277" s="167">
        <f>Q277*H277</f>
        <v>0</v>
      </c>
      <c r="S277" s="167">
        <v>0</v>
      </c>
      <c r="T277" s="168">
        <f>S277*H277</f>
        <v>0</v>
      </c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R277" s="169" t="s">
        <v>125</v>
      </c>
      <c r="AT277" s="169" t="s">
        <v>121</v>
      </c>
      <c r="AU277" s="169" t="s">
        <v>73</v>
      </c>
      <c r="AY277" s="11" t="s">
        <v>126</v>
      </c>
      <c r="BE277" s="170">
        <f>IF(N277="základní",J277,0)</f>
        <v>0</v>
      </c>
      <c r="BF277" s="170">
        <f>IF(N277="snížená",J277,0)</f>
        <v>0</v>
      </c>
      <c r="BG277" s="170">
        <f>IF(N277="zákl. přenesená",J277,0)</f>
        <v>0</v>
      </c>
      <c r="BH277" s="170">
        <f>IF(N277="sníž. přenesená",J277,0)</f>
        <v>0</v>
      </c>
      <c r="BI277" s="170">
        <f>IF(N277="nulová",J277,0)</f>
        <v>0</v>
      </c>
      <c r="BJ277" s="11" t="s">
        <v>80</v>
      </c>
      <c r="BK277" s="170">
        <f>ROUND(I277*H277,2)</f>
        <v>0</v>
      </c>
      <c r="BL277" s="11" t="s">
        <v>125</v>
      </c>
      <c r="BM277" s="169" t="s">
        <v>442</v>
      </c>
    </row>
    <row r="278" spans="1:65" s="2" customFormat="1" ht="11.25">
      <c r="A278" s="28"/>
      <c r="B278" s="29"/>
      <c r="C278" s="30"/>
      <c r="D278" s="171" t="s">
        <v>128</v>
      </c>
      <c r="E278" s="30"/>
      <c r="F278" s="172" t="s">
        <v>441</v>
      </c>
      <c r="G278" s="30"/>
      <c r="H278" s="30"/>
      <c r="I278" s="173"/>
      <c r="J278" s="30"/>
      <c r="K278" s="30"/>
      <c r="L278" s="33"/>
      <c r="M278" s="174"/>
      <c r="N278" s="175"/>
      <c r="O278" s="65"/>
      <c r="P278" s="65"/>
      <c r="Q278" s="65"/>
      <c r="R278" s="65"/>
      <c r="S278" s="65"/>
      <c r="T278" s="66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T278" s="11" t="s">
        <v>128</v>
      </c>
      <c r="AU278" s="11" t="s">
        <v>73</v>
      </c>
    </row>
    <row r="279" spans="1:65" s="2" customFormat="1" ht="24.2" customHeight="1">
      <c r="A279" s="28"/>
      <c r="B279" s="29"/>
      <c r="C279" s="158" t="s">
        <v>443</v>
      </c>
      <c r="D279" s="158" t="s">
        <v>121</v>
      </c>
      <c r="E279" s="159" t="s">
        <v>444</v>
      </c>
      <c r="F279" s="160" t="s">
        <v>445</v>
      </c>
      <c r="G279" s="161" t="s">
        <v>145</v>
      </c>
      <c r="H279" s="162">
        <v>100</v>
      </c>
      <c r="I279" s="163"/>
      <c r="J279" s="164">
        <f>ROUND(I279*H279,2)</f>
        <v>0</v>
      </c>
      <c r="K279" s="160" t="s">
        <v>1</v>
      </c>
      <c r="L279" s="33"/>
      <c r="M279" s="165" t="s">
        <v>1</v>
      </c>
      <c r="N279" s="166" t="s">
        <v>38</v>
      </c>
      <c r="O279" s="65"/>
      <c r="P279" s="167">
        <f>O279*H279</f>
        <v>0</v>
      </c>
      <c r="Q279" s="167">
        <v>0</v>
      </c>
      <c r="R279" s="167">
        <f>Q279*H279</f>
        <v>0</v>
      </c>
      <c r="S279" s="167">
        <v>0</v>
      </c>
      <c r="T279" s="168">
        <f>S279*H279</f>
        <v>0</v>
      </c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R279" s="169" t="s">
        <v>125</v>
      </c>
      <c r="AT279" s="169" t="s">
        <v>121</v>
      </c>
      <c r="AU279" s="169" t="s">
        <v>73</v>
      </c>
      <c r="AY279" s="11" t="s">
        <v>126</v>
      </c>
      <c r="BE279" s="170">
        <f>IF(N279="základní",J279,0)</f>
        <v>0</v>
      </c>
      <c r="BF279" s="170">
        <f>IF(N279="snížená",J279,0)</f>
        <v>0</v>
      </c>
      <c r="BG279" s="170">
        <f>IF(N279="zákl. přenesená",J279,0)</f>
        <v>0</v>
      </c>
      <c r="BH279" s="170">
        <f>IF(N279="sníž. přenesená",J279,0)</f>
        <v>0</v>
      </c>
      <c r="BI279" s="170">
        <f>IF(N279="nulová",J279,0)</f>
        <v>0</v>
      </c>
      <c r="BJ279" s="11" t="s">
        <v>80</v>
      </c>
      <c r="BK279" s="170">
        <f>ROUND(I279*H279,2)</f>
        <v>0</v>
      </c>
      <c r="BL279" s="11" t="s">
        <v>125</v>
      </c>
      <c r="BM279" s="169" t="s">
        <v>446</v>
      </c>
    </row>
    <row r="280" spans="1:65" s="2" customFormat="1" ht="19.5">
      <c r="A280" s="28"/>
      <c r="B280" s="29"/>
      <c r="C280" s="30"/>
      <c r="D280" s="171" t="s">
        <v>128</v>
      </c>
      <c r="E280" s="30"/>
      <c r="F280" s="172" t="s">
        <v>445</v>
      </c>
      <c r="G280" s="30"/>
      <c r="H280" s="30"/>
      <c r="I280" s="173"/>
      <c r="J280" s="30"/>
      <c r="K280" s="30"/>
      <c r="L280" s="33"/>
      <c r="M280" s="174"/>
      <c r="N280" s="175"/>
      <c r="O280" s="65"/>
      <c r="P280" s="65"/>
      <c r="Q280" s="65"/>
      <c r="R280" s="65"/>
      <c r="S280" s="65"/>
      <c r="T280" s="66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T280" s="11" t="s">
        <v>128</v>
      </c>
      <c r="AU280" s="11" t="s">
        <v>73</v>
      </c>
    </row>
    <row r="281" spans="1:65" s="2" customFormat="1" ht="16.5" customHeight="1">
      <c r="A281" s="28"/>
      <c r="B281" s="29"/>
      <c r="C281" s="158" t="s">
        <v>447</v>
      </c>
      <c r="D281" s="158" t="s">
        <v>121</v>
      </c>
      <c r="E281" s="159" t="s">
        <v>448</v>
      </c>
      <c r="F281" s="160" t="s">
        <v>449</v>
      </c>
      <c r="G281" s="161" t="s">
        <v>131</v>
      </c>
      <c r="H281" s="162">
        <v>100</v>
      </c>
      <c r="I281" s="163"/>
      <c r="J281" s="164">
        <f>ROUND(I281*H281,2)</f>
        <v>0</v>
      </c>
      <c r="K281" s="160" t="s">
        <v>1</v>
      </c>
      <c r="L281" s="33"/>
      <c r="M281" s="165" t="s">
        <v>1</v>
      </c>
      <c r="N281" s="166" t="s">
        <v>38</v>
      </c>
      <c r="O281" s="65"/>
      <c r="P281" s="167">
        <f>O281*H281</f>
        <v>0</v>
      </c>
      <c r="Q281" s="167">
        <v>0</v>
      </c>
      <c r="R281" s="167">
        <f>Q281*H281</f>
        <v>0</v>
      </c>
      <c r="S281" s="167">
        <v>0</v>
      </c>
      <c r="T281" s="168">
        <f>S281*H281</f>
        <v>0</v>
      </c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R281" s="169" t="s">
        <v>125</v>
      </c>
      <c r="AT281" s="169" t="s">
        <v>121</v>
      </c>
      <c r="AU281" s="169" t="s">
        <v>73</v>
      </c>
      <c r="AY281" s="11" t="s">
        <v>126</v>
      </c>
      <c r="BE281" s="170">
        <f>IF(N281="základní",J281,0)</f>
        <v>0</v>
      </c>
      <c r="BF281" s="170">
        <f>IF(N281="snížená",J281,0)</f>
        <v>0</v>
      </c>
      <c r="BG281" s="170">
        <f>IF(N281="zákl. přenesená",J281,0)</f>
        <v>0</v>
      </c>
      <c r="BH281" s="170">
        <f>IF(N281="sníž. přenesená",J281,0)</f>
        <v>0</v>
      </c>
      <c r="BI281" s="170">
        <f>IF(N281="nulová",J281,0)</f>
        <v>0</v>
      </c>
      <c r="BJ281" s="11" t="s">
        <v>80</v>
      </c>
      <c r="BK281" s="170">
        <f>ROUND(I281*H281,2)</f>
        <v>0</v>
      </c>
      <c r="BL281" s="11" t="s">
        <v>125</v>
      </c>
      <c r="BM281" s="169" t="s">
        <v>450</v>
      </c>
    </row>
    <row r="282" spans="1:65" s="2" customFormat="1" ht="11.25">
      <c r="A282" s="28"/>
      <c r="B282" s="29"/>
      <c r="C282" s="30"/>
      <c r="D282" s="171" t="s">
        <v>128</v>
      </c>
      <c r="E282" s="30"/>
      <c r="F282" s="172" t="s">
        <v>449</v>
      </c>
      <c r="G282" s="30"/>
      <c r="H282" s="30"/>
      <c r="I282" s="173"/>
      <c r="J282" s="30"/>
      <c r="K282" s="30"/>
      <c r="L282" s="33"/>
      <c r="M282" s="174"/>
      <c r="N282" s="175"/>
      <c r="O282" s="65"/>
      <c r="P282" s="65"/>
      <c r="Q282" s="65"/>
      <c r="R282" s="65"/>
      <c r="S282" s="65"/>
      <c r="T282" s="66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T282" s="11" t="s">
        <v>128</v>
      </c>
      <c r="AU282" s="11" t="s">
        <v>73</v>
      </c>
    </row>
    <row r="283" spans="1:65" s="2" customFormat="1" ht="16.5" customHeight="1">
      <c r="A283" s="28"/>
      <c r="B283" s="29"/>
      <c r="C283" s="158" t="s">
        <v>451</v>
      </c>
      <c r="D283" s="158" t="s">
        <v>121</v>
      </c>
      <c r="E283" s="159" t="s">
        <v>452</v>
      </c>
      <c r="F283" s="160" t="s">
        <v>453</v>
      </c>
      <c r="G283" s="161" t="s">
        <v>131</v>
      </c>
      <c r="H283" s="162">
        <v>100</v>
      </c>
      <c r="I283" s="163"/>
      <c r="J283" s="164">
        <f>ROUND(I283*H283,2)</f>
        <v>0</v>
      </c>
      <c r="K283" s="160" t="s">
        <v>1</v>
      </c>
      <c r="L283" s="33"/>
      <c r="M283" s="165" t="s">
        <v>1</v>
      </c>
      <c r="N283" s="166" t="s">
        <v>38</v>
      </c>
      <c r="O283" s="65"/>
      <c r="P283" s="167">
        <f>O283*H283</f>
        <v>0</v>
      </c>
      <c r="Q283" s="167">
        <v>0</v>
      </c>
      <c r="R283" s="167">
        <f>Q283*H283</f>
        <v>0</v>
      </c>
      <c r="S283" s="167">
        <v>0</v>
      </c>
      <c r="T283" s="168">
        <f>S283*H283</f>
        <v>0</v>
      </c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R283" s="169" t="s">
        <v>125</v>
      </c>
      <c r="AT283" s="169" t="s">
        <v>121</v>
      </c>
      <c r="AU283" s="169" t="s">
        <v>73</v>
      </c>
      <c r="AY283" s="11" t="s">
        <v>126</v>
      </c>
      <c r="BE283" s="170">
        <f>IF(N283="základní",J283,0)</f>
        <v>0</v>
      </c>
      <c r="BF283" s="170">
        <f>IF(N283="snížená",J283,0)</f>
        <v>0</v>
      </c>
      <c r="BG283" s="170">
        <f>IF(N283="zákl. přenesená",J283,0)</f>
        <v>0</v>
      </c>
      <c r="BH283" s="170">
        <f>IF(N283="sníž. přenesená",J283,0)</f>
        <v>0</v>
      </c>
      <c r="BI283" s="170">
        <f>IF(N283="nulová",J283,0)</f>
        <v>0</v>
      </c>
      <c r="BJ283" s="11" t="s">
        <v>80</v>
      </c>
      <c r="BK283" s="170">
        <f>ROUND(I283*H283,2)</f>
        <v>0</v>
      </c>
      <c r="BL283" s="11" t="s">
        <v>125</v>
      </c>
      <c r="BM283" s="169" t="s">
        <v>454</v>
      </c>
    </row>
    <row r="284" spans="1:65" s="2" customFormat="1" ht="11.25">
      <c r="A284" s="28"/>
      <c r="B284" s="29"/>
      <c r="C284" s="30"/>
      <c r="D284" s="171" t="s">
        <v>128</v>
      </c>
      <c r="E284" s="30"/>
      <c r="F284" s="172" t="s">
        <v>453</v>
      </c>
      <c r="G284" s="30"/>
      <c r="H284" s="30"/>
      <c r="I284" s="173"/>
      <c r="J284" s="30"/>
      <c r="K284" s="30"/>
      <c r="L284" s="33"/>
      <c r="M284" s="174"/>
      <c r="N284" s="175"/>
      <c r="O284" s="65"/>
      <c r="P284" s="65"/>
      <c r="Q284" s="65"/>
      <c r="R284" s="65"/>
      <c r="S284" s="65"/>
      <c r="T284" s="66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T284" s="11" t="s">
        <v>128</v>
      </c>
      <c r="AU284" s="11" t="s">
        <v>73</v>
      </c>
    </row>
    <row r="285" spans="1:65" s="2" customFormat="1" ht="16.5" customHeight="1">
      <c r="A285" s="28"/>
      <c r="B285" s="29"/>
      <c r="C285" s="158" t="s">
        <v>455</v>
      </c>
      <c r="D285" s="158" t="s">
        <v>121</v>
      </c>
      <c r="E285" s="159" t="s">
        <v>456</v>
      </c>
      <c r="F285" s="160" t="s">
        <v>457</v>
      </c>
      <c r="G285" s="161" t="s">
        <v>131</v>
      </c>
      <c r="H285" s="162">
        <v>100</v>
      </c>
      <c r="I285" s="163"/>
      <c r="J285" s="164">
        <f>ROUND(I285*H285,2)</f>
        <v>0</v>
      </c>
      <c r="K285" s="160" t="s">
        <v>1</v>
      </c>
      <c r="L285" s="33"/>
      <c r="M285" s="165" t="s">
        <v>1</v>
      </c>
      <c r="N285" s="166" t="s">
        <v>38</v>
      </c>
      <c r="O285" s="65"/>
      <c r="P285" s="167">
        <f>O285*H285</f>
        <v>0</v>
      </c>
      <c r="Q285" s="167">
        <v>0</v>
      </c>
      <c r="R285" s="167">
        <f>Q285*H285</f>
        <v>0</v>
      </c>
      <c r="S285" s="167">
        <v>0</v>
      </c>
      <c r="T285" s="168">
        <f>S285*H285</f>
        <v>0</v>
      </c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R285" s="169" t="s">
        <v>125</v>
      </c>
      <c r="AT285" s="169" t="s">
        <v>121</v>
      </c>
      <c r="AU285" s="169" t="s">
        <v>73</v>
      </c>
      <c r="AY285" s="11" t="s">
        <v>126</v>
      </c>
      <c r="BE285" s="170">
        <f>IF(N285="základní",J285,0)</f>
        <v>0</v>
      </c>
      <c r="BF285" s="170">
        <f>IF(N285="snížená",J285,0)</f>
        <v>0</v>
      </c>
      <c r="BG285" s="170">
        <f>IF(N285="zákl. přenesená",J285,0)</f>
        <v>0</v>
      </c>
      <c r="BH285" s="170">
        <f>IF(N285="sníž. přenesená",J285,0)</f>
        <v>0</v>
      </c>
      <c r="BI285" s="170">
        <f>IF(N285="nulová",J285,0)</f>
        <v>0</v>
      </c>
      <c r="BJ285" s="11" t="s">
        <v>80</v>
      </c>
      <c r="BK285" s="170">
        <f>ROUND(I285*H285,2)</f>
        <v>0</v>
      </c>
      <c r="BL285" s="11" t="s">
        <v>125</v>
      </c>
      <c r="BM285" s="169" t="s">
        <v>458</v>
      </c>
    </row>
    <row r="286" spans="1:65" s="2" customFormat="1" ht="11.25">
      <c r="A286" s="28"/>
      <c r="B286" s="29"/>
      <c r="C286" s="30"/>
      <c r="D286" s="171" t="s">
        <v>128</v>
      </c>
      <c r="E286" s="30"/>
      <c r="F286" s="172" t="s">
        <v>457</v>
      </c>
      <c r="G286" s="30"/>
      <c r="H286" s="30"/>
      <c r="I286" s="173"/>
      <c r="J286" s="30"/>
      <c r="K286" s="30"/>
      <c r="L286" s="33"/>
      <c r="M286" s="174"/>
      <c r="N286" s="175"/>
      <c r="O286" s="65"/>
      <c r="P286" s="65"/>
      <c r="Q286" s="65"/>
      <c r="R286" s="65"/>
      <c r="S286" s="65"/>
      <c r="T286" s="66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T286" s="11" t="s">
        <v>128</v>
      </c>
      <c r="AU286" s="11" t="s">
        <v>73</v>
      </c>
    </row>
    <row r="287" spans="1:65" s="2" customFormat="1" ht="16.5" customHeight="1">
      <c r="A287" s="28"/>
      <c r="B287" s="29"/>
      <c r="C287" s="158" t="s">
        <v>459</v>
      </c>
      <c r="D287" s="158" t="s">
        <v>121</v>
      </c>
      <c r="E287" s="159" t="s">
        <v>460</v>
      </c>
      <c r="F287" s="160" t="s">
        <v>461</v>
      </c>
      <c r="G287" s="161" t="s">
        <v>131</v>
      </c>
      <c r="H287" s="162">
        <v>100</v>
      </c>
      <c r="I287" s="163"/>
      <c r="J287" s="164">
        <f>ROUND(I287*H287,2)</f>
        <v>0</v>
      </c>
      <c r="K287" s="160" t="s">
        <v>1</v>
      </c>
      <c r="L287" s="33"/>
      <c r="M287" s="165" t="s">
        <v>1</v>
      </c>
      <c r="N287" s="166" t="s">
        <v>38</v>
      </c>
      <c r="O287" s="65"/>
      <c r="P287" s="167">
        <f>O287*H287</f>
        <v>0</v>
      </c>
      <c r="Q287" s="167">
        <v>0</v>
      </c>
      <c r="R287" s="167">
        <f>Q287*H287</f>
        <v>0</v>
      </c>
      <c r="S287" s="167">
        <v>0</v>
      </c>
      <c r="T287" s="168">
        <f>S287*H287</f>
        <v>0</v>
      </c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R287" s="169" t="s">
        <v>125</v>
      </c>
      <c r="AT287" s="169" t="s">
        <v>121</v>
      </c>
      <c r="AU287" s="169" t="s">
        <v>73</v>
      </c>
      <c r="AY287" s="11" t="s">
        <v>126</v>
      </c>
      <c r="BE287" s="170">
        <f>IF(N287="základní",J287,0)</f>
        <v>0</v>
      </c>
      <c r="BF287" s="170">
        <f>IF(N287="snížená",J287,0)</f>
        <v>0</v>
      </c>
      <c r="BG287" s="170">
        <f>IF(N287="zákl. přenesená",J287,0)</f>
        <v>0</v>
      </c>
      <c r="BH287" s="170">
        <f>IF(N287="sníž. přenesená",J287,0)</f>
        <v>0</v>
      </c>
      <c r="BI287" s="170">
        <f>IF(N287="nulová",J287,0)</f>
        <v>0</v>
      </c>
      <c r="BJ287" s="11" t="s">
        <v>80</v>
      </c>
      <c r="BK287" s="170">
        <f>ROUND(I287*H287,2)</f>
        <v>0</v>
      </c>
      <c r="BL287" s="11" t="s">
        <v>125</v>
      </c>
      <c r="BM287" s="169" t="s">
        <v>462</v>
      </c>
    </row>
    <row r="288" spans="1:65" s="2" customFormat="1" ht="11.25">
      <c r="A288" s="28"/>
      <c r="B288" s="29"/>
      <c r="C288" s="30"/>
      <c r="D288" s="171" t="s">
        <v>128</v>
      </c>
      <c r="E288" s="30"/>
      <c r="F288" s="172" t="s">
        <v>461</v>
      </c>
      <c r="G288" s="30"/>
      <c r="H288" s="30"/>
      <c r="I288" s="173"/>
      <c r="J288" s="30"/>
      <c r="K288" s="30"/>
      <c r="L288" s="33"/>
      <c r="M288" s="174"/>
      <c r="N288" s="175"/>
      <c r="O288" s="65"/>
      <c r="P288" s="65"/>
      <c r="Q288" s="65"/>
      <c r="R288" s="65"/>
      <c r="S288" s="65"/>
      <c r="T288" s="66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T288" s="11" t="s">
        <v>128</v>
      </c>
      <c r="AU288" s="11" t="s">
        <v>73</v>
      </c>
    </row>
    <row r="289" spans="1:65" s="2" customFormat="1" ht="16.5" customHeight="1">
      <c r="A289" s="28"/>
      <c r="B289" s="29"/>
      <c r="C289" s="158" t="s">
        <v>463</v>
      </c>
      <c r="D289" s="158" t="s">
        <v>121</v>
      </c>
      <c r="E289" s="159" t="s">
        <v>464</v>
      </c>
      <c r="F289" s="160" t="s">
        <v>465</v>
      </c>
      <c r="G289" s="161" t="s">
        <v>145</v>
      </c>
      <c r="H289" s="162">
        <v>100</v>
      </c>
      <c r="I289" s="163"/>
      <c r="J289" s="164">
        <f>ROUND(I289*H289,2)</f>
        <v>0</v>
      </c>
      <c r="K289" s="160" t="s">
        <v>1</v>
      </c>
      <c r="L289" s="33"/>
      <c r="M289" s="165" t="s">
        <v>1</v>
      </c>
      <c r="N289" s="166" t="s">
        <v>38</v>
      </c>
      <c r="O289" s="65"/>
      <c r="P289" s="167">
        <f>O289*H289</f>
        <v>0</v>
      </c>
      <c r="Q289" s="167">
        <v>0</v>
      </c>
      <c r="R289" s="167">
        <f>Q289*H289</f>
        <v>0</v>
      </c>
      <c r="S289" s="167">
        <v>0</v>
      </c>
      <c r="T289" s="168">
        <f>S289*H289</f>
        <v>0</v>
      </c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R289" s="169" t="s">
        <v>125</v>
      </c>
      <c r="AT289" s="169" t="s">
        <v>121</v>
      </c>
      <c r="AU289" s="169" t="s">
        <v>73</v>
      </c>
      <c r="AY289" s="11" t="s">
        <v>126</v>
      </c>
      <c r="BE289" s="170">
        <f>IF(N289="základní",J289,0)</f>
        <v>0</v>
      </c>
      <c r="BF289" s="170">
        <f>IF(N289="snížená",J289,0)</f>
        <v>0</v>
      </c>
      <c r="BG289" s="170">
        <f>IF(N289="zákl. přenesená",J289,0)</f>
        <v>0</v>
      </c>
      <c r="BH289" s="170">
        <f>IF(N289="sníž. přenesená",J289,0)</f>
        <v>0</v>
      </c>
      <c r="BI289" s="170">
        <f>IF(N289="nulová",J289,0)</f>
        <v>0</v>
      </c>
      <c r="BJ289" s="11" t="s">
        <v>80</v>
      </c>
      <c r="BK289" s="170">
        <f>ROUND(I289*H289,2)</f>
        <v>0</v>
      </c>
      <c r="BL289" s="11" t="s">
        <v>125</v>
      </c>
      <c r="BM289" s="169" t="s">
        <v>466</v>
      </c>
    </row>
    <row r="290" spans="1:65" s="2" customFormat="1" ht="11.25">
      <c r="A290" s="28"/>
      <c r="B290" s="29"/>
      <c r="C290" s="30"/>
      <c r="D290" s="171" t="s">
        <v>128</v>
      </c>
      <c r="E290" s="30"/>
      <c r="F290" s="172" t="s">
        <v>465</v>
      </c>
      <c r="G290" s="30"/>
      <c r="H290" s="30"/>
      <c r="I290" s="173"/>
      <c r="J290" s="30"/>
      <c r="K290" s="30"/>
      <c r="L290" s="33"/>
      <c r="M290" s="174"/>
      <c r="N290" s="175"/>
      <c r="O290" s="65"/>
      <c r="P290" s="65"/>
      <c r="Q290" s="65"/>
      <c r="R290" s="65"/>
      <c r="S290" s="65"/>
      <c r="T290" s="66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T290" s="11" t="s">
        <v>128</v>
      </c>
      <c r="AU290" s="11" t="s">
        <v>73</v>
      </c>
    </row>
    <row r="291" spans="1:65" s="2" customFormat="1" ht="21.75" customHeight="1">
      <c r="A291" s="28"/>
      <c r="B291" s="29"/>
      <c r="C291" s="158" t="s">
        <v>467</v>
      </c>
      <c r="D291" s="158" t="s">
        <v>121</v>
      </c>
      <c r="E291" s="159" t="s">
        <v>468</v>
      </c>
      <c r="F291" s="160" t="s">
        <v>469</v>
      </c>
      <c r="G291" s="161" t="s">
        <v>145</v>
      </c>
      <c r="H291" s="162">
        <v>100</v>
      </c>
      <c r="I291" s="163"/>
      <c r="J291" s="164">
        <f>ROUND(I291*H291,2)</f>
        <v>0</v>
      </c>
      <c r="K291" s="160" t="s">
        <v>1</v>
      </c>
      <c r="L291" s="33"/>
      <c r="M291" s="165" t="s">
        <v>1</v>
      </c>
      <c r="N291" s="166" t="s">
        <v>38</v>
      </c>
      <c r="O291" s="65"/>
      <c r="P291" s="167">
        <f>O291*H291</f>
        <v>0</v>
      </c>
      <c r="Q291" s="167">
        <v>0</v>
      </c>
      <c r="R291" s="167">
        <f>Q291*H291</f>
        <v>0</v>
      </c>
      <c r="S291" s="167">
        <v>0</v>
      </c>
      <c r="T291" s="168">
        <f>S291*H291</f>
        <v>0</v>
      </c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R291" s="169" t="s">
        <v>125</v>
      </c>
      <c r="AT291" s="169" t="s">
        <v>121</v>
      </c>
      <c r="AU291" s="169" t="s">
        <v>73</v>
      </c>
      <c r="AY291" s="11" t="s">
        <v>126</v>
      </c>
      <c r="BE291" s="170">
        <f>IF(N291="základní",J291,0)</f>
        <v>0</v>
      </c>
      <c r="BF291" s="170">
        <f>IF(N291="snížená",J291,0)</f>
        <v>0</v>
      </c>
      <c r="BG291" s="170">
        <f>IF(N291="zákl. přenesená",J291,0)</f>
        <v>0</v>
      </c>
      <c r="BH291" s="170">
        <f>IF(N291="sníž. přenesená",J291,0)</f>
        <v>0</v>
      </c>
      <c r="BI291" s="170">
        <f>IF(N291="nulová",J291,0)</f>
        <v>0</v>
      </c>
      <c r="BJ291" s="11" t="s">
        <v>80</v>
      </c>
      <c r="BK291" s="170">
        <f>ROUND(I291*H291,2)</f>
        <v>0</v>
      </c>
      <c r="BL291" s="11" t="s">
        <v>125</v>
      </c>
      <c r="BM291" s="169" t="s">
        <v>470</v>
      </c>
    </row>
    <row r="292" spans="1:65" s="2" customFormat="1" ht="11.25">
      <c r="A292" s="28"/>
      <c r="B292" s="29"/>
      <c r="C292" s="30"/>
      <c r="D292" s="171" t="s">
        <v>128</v>
      </c>
      <c r="E292" s="30"/>
      <c r="F292" s="172" t="s">
        <v>469</v>
      </c>
      <c r="G292" s="30"/>
      <c r="H292" s="30"/>
      <c r="I292" s="173"/>
      <c r="J292" s="30"/>
      <c r="K292" s="30"/>
      <c r="L292" s="33"/>
      <c r="M292" s="174"/>
      <c r="N292" s="175"/>
      <c r="O292" s="65"/>
      <c r="P292" s="65"/>
      <c r="Q292" s="65"/>
      <c r="R292" s="65"/>
      <c r="S292" s="65"/>
      <c r="T292" s="66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T292" s="11" t="s">
        <v>128</v>
      </c>
      <c r="AU292" s="11" t="s">
        <v>73</v>
      </c>
    </row>
    <row r="293" spans="1:65" s="2" customFormat="1" ht="24.2" customHeight="1">
      <c r="A293" s="28"/>
      <c r="B293" s="29"/>
      <c r="C293" s="158" t="s">
        <v>471</v>
      </c>
      <c r="D293" s="158" t="s">
        <v>121</v>
      </c>
      <c r="E293" s="159" t="s">
        <v>472</v>
      </c>
      <c r="F293" s="160" t="s">
        <v>473</v>
      </c>
      <c r="G293" s="161" t="s">
        <v>145</v>
      </c>
      <c r="H293" s="162">
        <v>100</v>
      </c>
      <c r="I293" s="163"/>
      <c r="J293" s="164">
        <f>ROUND(I293*H293,2)</f>
        <v>0</v>
      </c>
      <c r="K293" s="160" t="s">
        <v>1</v>
      </c>
      <c r="L293" s="33"/>
      <c r="M293" s="165" t="s">
        <v>1</v>
      </c>
      <c r="N293" s="166" t="s">
        <v>38</v>
      </c>
      <c r="O293" s="65"/>
      <c r="P293" s="167">
        <f>O293*H293</f>
        <v>0</v>
      </c>
      <c r="Q293" s="167">
        <v>0</v>
      </c>
      <c r="R293" s="167">
        <f>Q293*H293</f>
        <v>0</v>
      </c>
      <c r="S293" s="167">
        <v>0</v>
      </c>
      <c r="T293" s="168">
        <f>S293*H293</f>
        <v>0</v>
      </c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R293" s="169" t="s">
        <v>125</v>
      </c>
      <c r="AT293" s="169" t="s">
        <v>121</v>
      </c>
      <c r="AU293" s="169" t="s">
        <v>73</v>
      </c>
      <c r="AY293" s="11" t="s">
        <v>126</v>
      </c>
      <c r="BE293" s="170">
        <f>IF(N293="základní",J293,0)</f>
        <v>0</v>
      </c>
      <c r="BF293" s="170">
        <f>IF(N293="snížená",J293,0)</f>
        <v>0</v>
      </c>
      <c r="BG293" s="170">
        <f>IF(N293="zákl. přenesená",J293,0)</f>
        <v>0</v>
      </c>
      <c r="BH293" s="170">
        <f>IF(N293="sníž. přenesená",J293,0)</f>
        <v>0</v>
      </c>
      <c r="BI293" s="170">
        <f>IF(N293="nulová",J293,0)</f>
        <v>0</v>
      </c>
      <c r="BJ293" s="11" t="s">
        <v>80</v>
      </c>
      <c r="BK293" s="170">
        <f>ROUND(I293*H293,2)</f>
        <v>0</v>
      </c>
      <c r="BL293" s="11" t="s">
        <v>125</v>
      </c>
      <c r="BM293" s="169" t="s">
        <v>474</v>
      </c>
    </row>
    <row r="294" spans="1:65" s="2" customFormat="1" ht="19.5">
      <c r="A294" s="28"/>
      <c r="B294" s="29"/>
      <c r="C294" s="30"/>
      <c r="D294" s="171" t="s">
        <v>128</v>
      </c>
      <c r="E294" s="30"/>
      <c r="F294" s="172" t="s">
        <v>473</v>
      </c>
      <c r="G294" s="30"/>
      <c r="H294" s="30"/>
      <c r="I294" s="173"/>
      <c r="J294" s="30"/>
      <c r="K294" s="30"/>
      <c r="L294" s="33"/>
      <c r="M294" s="174"/>
      <c r="N294" s="175"/>
      <c r="O294" s="65"/>
      <c r="P294" s="65"/>
      <c r="Q294" s="65"/>
      <c r="R294" s="65"/>
      <c r="S294" s="65"/>
      <c r="T294" s="66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T294" s="11" t="s">
        <v>128</v>
      </c>
      <c r="AU294" s="11" t="s">
        <v>73</v>
      </c>
    </row>
    <row r="295" spans="1:65" s="2" customFormat="1" ht="24.2" customHeight="1">
      <c r="A295" s="28"/>
      <c r="B295" s="29"/>
      <c r="C295" s="158" t="s">
        <v>475</v>
      </c>
      <c r="D295" s="158" t="s">
        <v>121</v>
      </c>
      <c r="E295" s="159" t="s">
        <v>476</v>
      </c>
      <c r="F295" s="160" t="s">
        <v>477</v>
      </c>
      <c r="G295" s="161" t="s">
        <v>145</v>
      </c>
      <c r="H295" s="162">
        <v>100</v>
      </c>
      <c r="I295" s="163"/>
      <c r="J295" s="164">
        <f>ROUND(I295*H295,2)</f>
        <v>0</v>
      </c>
      <c r="K295" s="160" t="s">
        <v>1</v>
      </c>
      <c r="L295" s="33"/>
      <c r="M295" s="165" t="s">
        <v>1</v>
      </c>
      <c r="N295" s="166" t="s">
        <v>38</v>
      </c>
      <c r="O295" s="65"/>
      <c r="P295" s="167">
        <f>O295*H295</f>
        <v>0</v>
      </c>
      <c r="Q295" s="167">
        <v>0</v>
      </c>
      <c r="R295" s="167">
        <f>Q295*H295</f>
        <v>0</v>
      </c>
      <c r="S295" s="167">
        <v>0</v>
      </c>
      <c r="T295" s="168">
        <f>S295*H295</f>
        <v>0</v>
      </c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R295" s="169" t="s">
        <v>125</v>
      </c>
      <c r="AT295" s="169" t="s">
        <v>121</v>
      </c>
      <c r="AU295" s="169" t="s">
        <v>73</v>
      </c>
      <c r="AY295" s="11" t="s">
        <v>126</v>
      </c>
      <c r="BE295" s="170">
        <f>IF(N295="základní",J295,0)</f>
        <v>0</v>
      </c>
      <c r="BF295" s="170">
        <f>IF(N295="snížená",J295,0)</f>
        <v>0</v>
      </c>
      <c r="BG295" s="170">
        <f>IF(N295="zákl. přenesená",J295,0)</f>
        <v>0</v>
      </c>
      <c r="BH295" s="170">
        <f>IF(N295="sníž. přenesená",J295,0)</f>
        <v>0</v>
      </c>
      <c r="BI295" s="170">
        <f>IF(N295="nulová",J295,0)</f>
        <v>0</v>
      </c>
      <c r="BJ295" s="11" t="s">
        <v>80</v>
      </c>
      <c r="BK295" s="170">
        <f>ROUND(I295*H295,2)</f>
        <v>0</v>
      </c>
      <c r="BL295" s="11" t="s">
        <v>125</v>
      </c>
      <c r="BM295" s="169" t="s">
        <v>478</v>
      </c>
    </row>
    <row r="296" spans="1:65" s="2" customFormat="1" ht="19.5">
      <c r="A296" s="28"/>
      <c r="B296" s="29"/>
      <c r="C296" s="30"/>
      <c r="D296" s="171" t="s">
        <v>128</v>
      </c>
      <c r="E296" s="30"/>
      <c r="F296" s="172" t="s">
        <v>477</v>
      </c>
      <c r="G296" s="30"/>
      <c r="H296" s="30"/>
      <c r="I296" s="173"/>
      <c r="J296" s="30"/>
      <c r="K296" s="30"/>
      <c r="L296" s="33"/>
      <c r="M296" s="174"/>
      <c r="N296" s="175"/>
      <c r="O296" s="65"/>
      <c r="P296" s="65"/>
      <c r="Q296" s="65"/>
      <c r="R296" s="65"/>
      <c r="S296" s="65"/>
      <c r="T296" s="66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T296" s="11" t="s">
        <v>128</v>
      </c>
      <c r="AU296" s="11" t="s">
        <v>73</v>
      </c>
    </row>
    <row r="297" spans="1:65" s="2" customFormat="1" ht="24.2" customHeight="1">
      <c r="A297" s="28"/>
      <c r="B297" s="29"/>
      <c r="C297" s="158" t="s">
        <v>479</v>
      </c>
      <c r="D297" s="158" t="s">
        <v>121</v>
      </c>
      <c r="E297" s="159" t="s">
        <v>480</v>
      </c>
      <c r="F297" s="160" t="s">
        <v>481</v>
      </c>
      <c r="G297" s="161" t="s">
        <v>124</v>
      </c>
      <c r="H297" s="162">
        <v>0.5</v>
      </c>
      <c r="I297" s="163"/>
      <c r="J297" s="164">
        <f>ROUND(I297*H297,2)</f>
        <v>0</v>
      </c>
      <c r="K297" s="160" t="s">
        <v>1</v>
      </c>
      <c r="L297" s="33"/>
      <c r="M297" s="165" t="s">
        <v>1</v>
      </c>
      <c r="N297" s="166" t="s">
        <v>38</v>
      </c>
      <c r="O297" s="65"/>
      <c r="P297" s="167">
        <f>O297*H297</f>
        <v>0</v>
      </c>
      <c r="Q297" s="167">
        <v>0</v>
      </c>
      <c r="R297" s="167">
        <f>Q297*H297</f>
        <v>0</v>
      </c>
      <c r="S297" s="167">
        <v>0</v>
      </c>
      <c r="T297" s="168">
        <f>S297*H297</f>
        <v>0</v>
      </c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R297" s="169" t="s">
        <v>125</v>
      </c>
      <c r="AT297" s="169" t="s">
        <v>121</v>
      </c>
      <c r="AU297" s="169" t="s">
        <v>73</v>
      </c>
      <c r="AY297" s="11" t="s">
        <v>126</v>
      </c>
      <c r="BE297" s="170">
        <f>IF(N297="základní",J297,0)</f>
        <v>0</v>
      </c>
      <c r="BF297" s="170">
        <f>IF(N297="snížená",J297,0)</f>
        <v>0</v>
      </c>
      <c r="BG297" s="170">
        <f>IF(N297="zákl. přenesená",J297,0)</f>
        <v>0</v>
      </c>
      <c r="BH297" s="170">
        <f>IF(N297="sníž. přenesená",J297,0)</f>
        <v>0</v>
      </c>
      <c r="BI297" s="170">
        <f>IF(N297="nulová",J297,0)</f>
        <v>0</v>
      </c>
      <c r="BJ297" s="11" t="s">
        <v>80</v>
      </c>
      <c r="BK297" s="170">
        <f>ROUND(I297*H297,2)</f>
        <v>0</v>
      </c>
      <c r="BL297" s="11" t="s">
        <v>125</v>
      </c>
      <c r="BM297" s="169" t="s">
        <v>482</v>
      </c>
    </row>
    <row r="298" spans="1:65" s="2" customFormat="1" ht="11.25">
      <c r="A298" s="28"/>
      <c r="B298" s="29"/>
      <c r="C298" s="30"/>
      <c r="D298" s="171" t="s">
        <v>128</v>
      </c>
      <c r="E298" s="30"/>
      <c r="F298" s="172" t="s">
        <v>481</v>
      </c>
      <c r="G298" s="30"/>
      <c r="H298" s="30"/>
      <c r="I298" s="173"/>
      <c r="J298" s="30"/>
      <c r="K298" s="30"/>
      <c r="L298" s="33"/>
      <c r="M298" s="174"/>
      <c r="N298" s="175"/>
      <c r="O298" s="65"/>
      <c r="P298" s="65"/>
      <c r="Q298" s="65"/>
      <c r="R298" s="65"/>
      <c r="S298" s="65"/>
      <c r="T298" s="66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T298" s="11" t="s">
        <v>128</v>
      </c>
      <c r="AU298" s="11" t="s">
        <v>73</v>
      </c>
    </row>
    <row r="299" spans="1:65" s="2" customFormat="1" ht="24.2" customHeight="1">
      <c r="A299" s="28"/>
      <c r="B299" s="29"/>
      <c r="C299" s="158" t="s">
        <v>483</v>
      </c>
      <c r="D299" s="158" t="s">
        <v>121</v>
      </c>
      <c r="E299" s="159" t="s">
        <v>484</v>
      </c>
      <c r="F299" s="160" t="s">
        <v>485</v>
      </c>
      <c r="G299" s="161" t="s">
        <v>124</v>
      </c>
      <c r="H299" s="162">
        <v>0.5</v>
      </c>
      <c r="I299" s="163"/>
      <c r="J299" s="164">
        <f>ROUND(I299*H299,2)</f>
        <v>0</v>
      </c>
      <c r="K299" s="160" t="s">
        <v>1</v>
      </c>
      <c r="L299" s="33"/>
      <c r="M299" s="165" t="s">
        <v>1</v>
      </c>
      <c r="N299" s="166" t="s">
        <v>38</v>
      </c>
      <c r="O299" s="65"/>
      <c r="P299" s="167">
        <f>O299*H299</f>
        <v>0</v>
      </c>
      <c r="Q299" s="167">
        <v>0</v>
      </c>
      <c r="R299" s="167">
        <f>Q299*H299</f>
        <v>0</v>
      </c>
      <c r="S299" s="167">
        <v>0</v>
      </c>
      <c r="T299" s="168">
        <f>S299*H299</f>
        <v>0</v>
      </c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R299" s="169" t="s">
        <v>125</v>
      </c>
      <c r="AT299" s="169" t="s">
        <v>121</v>
      </c>
      <c r="AU299" s="169" t="s">
        <v>73</v>
      </c>
      <c r="AY299" s="11" t="s">
        <v>126</v>
      </c>
      <c r="BE299" s="170">
        <f>IF(N299="základní",J299,0)</f>
        <v>0</v>
      </c>
      <c r="BF299" s="170">
        <f>IF(N299="snížená",J299,0)</f>
        <v>0</v>
      </c>
      <c r="BG299" s="170">
        <f>IF(N299="zákl. přenesená",J299,0)</f>
        <v>0</v>
      </c>
      <c r="BH299" s="170">
        <f>IF(N299="sníž. přenesená",J299,0)</f>
        <v>0</v>
      </c>
      <c r="BI299" s="170">
        <f>IF(N299="nulová",J299,0)</f>
        <v>0</v>
      </c>
      <c r="BJ299" s="11" t="s">
        <v>80</v>
      </c>
      <c r="BK299" s="170">
        <f>ROUND(I299*H299,2)</f>
        <v>0</v>
      </c>
      <c r="BL299" s="11" t="s">
        <v>125</v>
      </c>
      <c r="BM299" s="169" t="s">
        <v>486</v>
      </c>
    </row>
    <row r="300" spans="1:65" s="2" customFormat="1" ht="11.25">
      <c r="A300" s="28"/>
      <c r="B300" s="29"/>
      <c r="C300" s="30"/>
      <c r="D300" s="171" t="s">
        <v>128</v>
      </c>
      <c r="E300" s="30"/>
      <c r="F300" s="172" t="s">
        <v>485</v>
      </c>
      <c r="G300" s="30"/>
      <c r="H300" s="30"/>
      <c r="I300" s="173"/>
      <c r="J300" s="30"/>
      <c r="K300" s="30"/>
      <c r="L300" s="33"/>
      <c r="M300" s="174"/>
      <c r="N300" s="175"/>
      <c r="O300" s="65"/>
      <c r="P300" s="65"/>
      <c r="Q300" s="65"/>
      <c r="R300" s="65"/>
      <c r="S300" s="65"/>
      <c r="T300" s="66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T300" s="11" t="s">
        <v>128</v>
      </c>
      <c r="AU300" s="11" t="s">
        <v>73</v>
      </c>
    </row>
    <row r="301" spans="1:65" s="2" customFormat="1" ht="24.2" customHeight="1">
      <c r="A301" s="28"/>
      <c r="B301" s="29"/>
      <c r="C301" s="158" t="s">
        <v>487</v>
      </c>
      <c r="D301" s="158" t="s">
        <v>121</v>
      </c>
      <c r="E301" s="159" t="s">
        <v>488</v>
      </c>
      <c r="F301" s="160" t="s">
        <v>489</v>
      </c>
      <c r="G301" s="161" t="s">
        <v>124</v>
      </c>
      <c r="H301" s="162">
        <v>0.5</v>
      </c>
      <c r="I301" s="163"/>
      <c r="J301" s="164">
        <f>ROUND(I301*H301,2)</f>
        <v>0</v>
      </c>
      <c r="K301" s="160" t="s">
        <v>1</v>
      </c>
      <c r="L301" s="33"/>
      <c r="M301" s="165" t="s">
        <v>1</v>
      </c>
      <c r="N301" s="166" t="s">
        <v>38</v>
      </c>
      <c r="O301" s="65"/>
      <c r="P301" s="167">
        <f>O301*H301</f>
        <v>0</v>
      </c>
      <c r="Q301" s="167">
        <v>0</v>
      </c>
      <c r="R301" s="167">
        <f>Q301*H301</f>
        <v>0</v>
      </c>
      <c r="S301" s="167">
        <v>0</v>
      </c>
      <c r="T301" s="168">
        <f>S301*H301</f>
        <v>0</v>
      </c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R301" s="169" t="s">
        <v>125</v>
      </c>
      <c r="AT301" s="169" t="s">
        <v>121</v>
      </c>
      <c r="AU301" s="169" t="s">
        <v>73</v>
      </c>
      <c r="AY301" s="11" t="s">
        <v>126</v>
      </c>
      <c r="BE301" s="170">
        <f>IF(N301="základní",J301,0)</f>
        <v>0</v>
      </c>
      <c r="BF301" s="170">
        <f>IF(N301="snížená",J301,0)</f>
        <v>0</v>
      </c>
      <c r="BG301" s="170">
        <f>IF(N301="zákl. přenesená",J301,0)</f>
        <v>0</v>
      </c>
      <c r="BH301" s="170">
        <f>IF(N301="sníž. přenesená",J301,0)</f>
        <v>0</v>
      </c>
      <c r="BI301" s="170">
        <f>IF(N301="nulová",J301,0)</f>
        <v>0</v>
      </c>
      <c r="BJ301" s="11" t="s">
        <v>80</v>
      </c>
      <c r="BK301" s="170">
        <f>ROUND(I301*H301,2)</f>
        <v>0</v>
      </c>
      <c r="BL301" s="11" t="s">
        <v>125</v>
      </c>
      <c r="BM301" s="169" t="s">
        <v>490</v>
      </c>
    </row>
    <row r="302" spans="1:65" s="2" customFormat="1" ht="11.25">
      <c r="A302" s="28"/>
      <c r="B302" s="29"/>
      <c r="C302" s="30"/>
      <c r="D302" s="171" t="s">
        <v>128</v>
      </c>
      <c r="E302" s="30"/>
      <c r="F302" s="172" t="s">
        <v>489</v>
      </c>
      <c r="G302" s="30"/>
      <c r="H302" s="30"/>
      <c r="I302" s="173"/>
      <c r="J302" s="30"/>
      <c r="K302" s="30"/>
      <c r="L302" s="33"/>
      <c r="M302" s="174"/>
      <c r="N302" s="175"/>
      <c r="O302" s="65"/>
      <c r="P302" s="65"/>
      <c r="Q302" s="65"/>
      <c r="R302" s="65"/>
      <c r="S302" s="65"/>
      <c r="T302" s="66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T302" s="11" t="s">
        <v>128</v>
      </c>
      <c r="AU302" s="11" t="s">
        <v>73</v>
      </c>
    </row>
    <row r="303" spans="1:65" s="2" customFormat="1" ht="24.2" customHeight="1">
      <c r="A303" s="28"/>
      <c r="B303" s="29"/>
      <c r="C303" s="158" t="s">
        <v>491</v>
      </c>
      <c r="D303" s="158" t="s">
        <v>121</v>
      </c>
      <c r="E303" s="159" t="s">
        <v>492</v>
      </c>
      <c r="F303" s="160" t="s">
        <v>493</v>
      </c>
      <c r="G303" s="161" t="s">
        <v>124</v>
      </c>
      <c r="H303" s="162">
        <v>1</v>
      </c>
      <c r="I303" s="163"/>
      <c r="J303" s="164">
        <f>ROUND(I303*H303,2)</f>
        <v>0</v>
      </c>
      <c r="K303" s="160" t="s">
        <v>1</v>
      </c>
      <c r="L303" s="33"/>
      <c r="M303" s="165" t="s">
        <v>1</v>
      </c>
      <c r="N303" s="166" t="s">
        <v>38</v>
      </c>
      <c r="O303" s="65"/>
      <c r="P303" s="167">
        <f>O303*H303</f>
        <v>0</v>
      </c>
      <c r="Q303" s="167">
        <v>0</v>
      </c>
      <c r="R303" s="167">
        <f>Q303*H303</f>
        <v>0</v>
      </c>
      <c r="S303" s="167">
        <v>0</v>
      </c>
      <c r="T303" s="168">
        <f>S303*H303</f>
        <v>0</v>
      </c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R303" s="169" t="s">
        <v>125</v>
      </c>
      <c r="AT303" s="169" t="s">
        <v>121</v>
      </c>
      <c r="AU303" s="169" t="s">
        <v>73</v>
      </c>
      <c r="AY303" s="11" t="s">
        <v>126</v>
      </c>
      <c r="BE303" s="170">
        <f>IF(N303="základní",J303,0)</f>
        <v>0</v>
      </c>
      <c r="BF303" s="170">
        <f>IF(N303="snížená",J303,0)</f>
        <v>0</v>
      </c>
      <c r="BG303" s="170">
        <f>IF(N303="zákl. přenesená",J303,0)</f>
        <v>0</v>
      </c>
      <c r="BH303" s="170">
        <f>IF(N303="sníž. přenesená",J303,0)</f>
        <v>0</v>
      </c>
      <c r="BI303" s="170">
        <f>IF(N303="nulová",J303,0)</f>
        <v>0</v>
      </c>
      <c r="BJ303" s="11" t="s">
        <v>80</v>
      </c>
      <c r="BK303" s="170">
        <f>ROUND(I303*H303,2)</f>
        <v>0</v>
      </c>
      <c r="BL303" s="11" t="s">
        <v>125</v>
      </c>
      <c r="BM303" s="169" t="s">
        <v>494</v>
      </c>
    </row>
    <row r="304" spans="1:65" s="2" customFormat="1" ht="11.25">
      <c r="A304" s="28"/>
      <c r="B304" s="29"/>
      <c r="C304" s="30"/>
      <c r="D304" s="171" t="s">
        <v>128</v>
      </c>
      <c r="E304" s="30"/>
      <c r="F304" s="172" t="s">
        <v>493</v>
      </c>
      <c r="G304" s="30"/>
      <c r="H304" s="30"/>
      <c r="I304" s="173"/>
      <c r="J304" s="30"/>
      <c r="K304" s="30"/>
      <c r="L304" s="33"/>
      <c r="M304" s="174"/>
      <c r="N304" s="175"/>
      <c r="O304" s="65"/>
      <c r="P304" s="65"/>
      <c r="Q304" s="65"/>
      <c r="R304" s="65"/>
      <c r="S304" s="65"/>
      <c r="T304" s="66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T304" s="11" t="s">
        <v>128</v>
      </c>
      <c r="AU304" s="11" t="s">
        <v>73</v>
      </c>
    </row>
    <row r="305" spans="1:65" s="2" customFormat="1" ht="24.2" customHeight="1">
      <c r="A305" s="28"/>
      <c r="B305" s="29"/>
      <c r="C305" s="158" t="s">
        <v>495</v>
      </c>
      <c r="D305" s="158" t="s">
        <v>121</v>
      </c>
      <c r="E305" s="159" t="s">
        <v>496</v>
      </c>
      <c r="F305" s="160" t="s">
        <v>497</v>
      </c>
      <c r="G305" s="161" t="s">
        <v>124</v>
      </c>
      <c r="H305" s="162">
        <v>1</v>
      </c>
      <c r="I305" s="163"/>
      <c r="J305" s="164">
        <f>ROUND(I305*H305,2)</f>
        <v>0</v>
      </c>
      <c r="K305" s="160" t="s">
        <v>1</v>
      </c>
      <c r="L305" s="33"/>
      <c r="M305" s="165" t="s">
        <v>1</v>
      </c>
      <c r="N305" s="166" t="s">
        <v>38</v>
      </c>
      <c r="O305" s="65"/>
      <c r="P305" s="167">
        <f>O305*H305</f>
        <v>0</v>
      </c>
      <c r="Q305" s="167">
        <v>0</v>
      </c>
      <c r="R305" s="167">
        <f>Q305*H305</f>
        <v>0</v>
      </c>
      <c r="S305" s="167">
        <v>0</v>
      </c>
      <c r="T305" s="168">
        <f>S305*H305</f>
        <v>0</v>
      </c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R305" s="169" t="s">
        <v>125</v>
      </c>
      <c r="AT305" s="169" t="s">
        <v>121</v>
      </c>
      <c r="AU305" s="169" t="s">
        <v>73</v>
      </c>
      <c r="AY305" s="11" t="s">
        <v>126</v>
      </c>
      <c r="BE305" s="170">
        <f>IF(N305="základní",J305,0)</f>
        <v>0</v>
      </c>
      <c r="BF305" s="170">
        <f>IF(N305="snížená",J305,0)</f>
        <v>0</v>
      </c>
      <c r="BG305" s="170">
        <f>IF(N305="zákl. přenesená",J305,0)</f>
        <v>0</v>
      </c>
      <c r="BH305" s="170">
        <f>IF(N305="sníž. přenesená",J305,0)</f>
        <v>0</v>
      </c>
      <c r="BI305" s="170">
        <f>IF(N305="nulová",J305,0)</f>
        <v>0</v>
      </c>
      <c r="BJ305" s="11" t="s">
        <v>80</v>
      </c>
      <c r="BK305" s="170">
        <f>ROUND(I305*H305,2)</f>
        <v>0</v>
      </c>
      <c r="BL305" s="11" t="s">
        <v>125</v>
      </c>
      <c r="BM305" s="169" t="s">
        <v>498</v>
      </c>
    </row>
    <row r="306" spans="1:65" s="2" customFormat="1" ht="11.25">
      <c r="A306" s="28"/>
      <c r="B306" s="29"/>
      <c r="C306" s="30"/>
      <c r="D306" s="171" t="s">
        <v>128</v>
      </c>
      <c r="E306" s="30"/>
      <c r="F306" s="172" t="s">
        <v>497</v>
      </c>
      <c r="G306" s="30"/>
      <c r="H306" s="30"/>
      <c r="I306" s="173"/>
      <c r="J306" s="30"/>
      <c r="K306" s="30"/>
      <c r="L306" s="33"/>
      <c r="M306" s="174"/>
      <c r="N306" s="175"/>
      <c r="O306" s="65"/>
      <c r="P306" s="65"/>
      <c r="Q306" s="65"/>
      <c r="R306" s="65"/>
      <c r="S306" s="65"/>
      <c r="T306" s="66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T306" s="11" t="s">
        <v>128</v>
      </c>
      <c r="AU306" s="11" t="s">
        <v>73</v>
      </c>
    </row>
    <row r="307" spans="1:65" s="2" customFormat="1" ht="24.2" customHeight="1">
      <c r="A307" s="28"/>
      <c r="B307" s="29"/>
      <c r="C307" s="158" t="s">
        <v>499</v>
      </c>
      <c r="D307" s="158" t="s">
        <v>121</v>
      </c>
      <c r="E307" s="159" t="s">
        <v>500</v>
      </c>
      <c r="F307" s="160" t="s">
        <v>501</v>
      </c>
      <c r="G307" s="161" t="s">
        <v>124</v>
      </c>
      <c r="H307" s="162">
        <v>1</v>
      </c>
      <c r="I307" s="163"/>
      <c r="J307" s="164">
        <f>ROUND(I307*H307,2)</f>
        <v>0</v>
      </c>
      <c r="K307" s="160" t="s">
        <v>1</v>
      </c>
      <c r="L307" s="33"/>
      <c r="M307" s="165" t="s">
        <v>1</v>
      </c>
      <c r="N307" s="166" t="s">
        <v>38</v>
      </c>
      <c r="O307" s="65"/>
      <c r="P307" s="167">
        <f>O307*H307</f>
        <v>0</v>
      </c>
      <c r="Q307" s="167">
        <v>0</v>
      </c>
      <c r="R307" s="167">
        <f>Q307*H307</f>
        <v>0</v>
      </c>
      <c r="S307" s="167">
        <v>0</v>
      </c>
      <c r="T307" s="168">
        <f>S307*H307</f>
        <v>0</v>
      </c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R307" s="169" t="s">
        <v>125</v>
      </c>
      <c r="AT307" s="169" t="s">
        <v>121</v>
      </c>
      <c r="AU307" s="169" t="s">
        <v>73</v>
      </c>
      <c r="AY307" s="11" t="s">
        <v>126</v>
      </c>
      <c r="BE307" s="170">
        <f>IF(N307="základní",J307,0)</f>
        <v>0</v>
      </c>
      <c r="BF307" s="170">
        <f>IF(N307="snížená",J307,0)</f>
        <v>0</v>
      </c>
      <c r="BG307" s="170">
        <f>IF(N307="zákl. přenesená",J307,0)</f>
        <v>0</v>
      </c>
      <c r="BH307" s="170">
        <f>IF(N307="sníž. přenesená",J307,0)</f>
        <v>0</v>
      </c>
      <c r="BI307" s="170">
        <f>IF(N307="nulová",J307,0)</f>
        <v>0</v>
      </c>
      <c r="BJ307" s="11" t="s">
        <v>80</v>
      </c>
      <c r="BK307" s="170">
        <f>ROUND(I307*H307,2)</f>
        <v>0</v>
      </c>
      <c r="BL307" s="11" t="s">
        <v>125</v>
      </c>
      <c r="BM307" s="169" t="s">
        <v>502</v>
      </c>
    </row>
    <row r="308" spans="1:65" s="2" customFormat="1" ht="11.25">
      <c r="A308" s="28"/>
      <c r="B308" s="29"/>
      <c r="C308" s="30"/>
      <c r="D308" s="171" t="s">
        <v>128</v>
      </c>
      <c r="E308" s="30"/>
      <c r="F308" s="172" t="s">
        <v>501</v>
      </c>
      <c r="G308" s="30"/>
      <c r="H308" s="30"/>
      <c r="I308" s="173"/>
      <c r="J308" s="30"/>
      <c r="K308" s="30"/>
      <c r="L308" s="33"/>
      <c r="M308" s="174"/>
      <c r="N308" s="175"/>
      <c r="O308" s="65"/>
      <c r="P308" s="65"/>
      <c r="Q308" s="65"/>
      <c r="R308" s="65"/>
      <c r="S308" s="65"/>
      <c r="T308" s="66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T308" s="11" t="s">
        <v>128</v>
      </c>
      <c r="AU308" s="11" t="s">
        <v>73</v>
      </c>
    </row>
    <row r="309" spans="1:65" s="2" customFormat="1" ht="24.2" customHeight="1">
      <c r="A309" s="28"/>
      <c r="B309" s="29"/>
      <c r="C309" s="158" t="s">
        <v>503</v>
      </c>
      <c r="D309" s="158" t="s">
        <v>121</v>
      </c>
      <c r="E309" s="159" t="s">
        <v>504</v>
      </c>
      <c r="F309" s="160" t="s">
        <v>505</v>
      </c>
      <c r="G309" s="161" t="s">
        <v>131</v>
      </c>
      <c r="H309" s="162">
        <v>200</v>
      </c>
      <c r="I309" s="163"/>
      <c r="J309" s="164">
        <f>ROUND(I309*H309,2)</f>
        <v>0</v>
      </c>
      <c r="K309" s="160" t="s">
        <v>1</v>
      </c>
      <c r="L309" s="33"/>
      <c r="M309" s="165" t="s">
        <v>1</v>
      </c>
      <c r="N309" s="166" t="s">
        <v>38</v>
      </c>
      <c r="O309" s="65"/>
      <c r="P309" s="167">
        <f>O309*H309</f>
        <v>0</v>
      </c>
      <c r="Q309" s="167">
        <v>0</v>
      </c>
      <c r="R309" s="167">
        <f>Q309*H309</f>
        <v>0</v>
      </c>
      <c r="S309" s="167">
        <v>0</v>
      </c>
      <c r="T309" s="168">
        <f>S309*H309</f>
        <v>0</v>
      </c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R309" s="169" t="s">
        <v>125</v>
      </c>
      <c r="AT309" s="169" t="s">
        <v>121</v>
      </c>
      <c r="AU309" s="169" t="s">
        <v>73</v>
      </c>
      <c r="AY309" s="11" t="s">
        <v>126</v>
      </c>
      <c r="BE309" s="170">
        <f>IF(N309="základní",J309,0)</f>
        <v>0</v>
      </c>
      <c r="BF309" s="170">
        <f>IF(N309="snížená",J309,0)</f>
        <v>0</v>
      </c>
      <c r="BG309" s="170">
        <f>IF(N309="zákl. přenesená",J309,0)</f>
        <v>0</v>
      </c>
      <c r="BH309" s="170">
        <f>IF(N309="sníž. přenesená",J309,0)</f>
        <v>0</v>
      </c>
      <c r="BI309" s="170">
        <f>IF(N309="nulová",J309,0)</f>
        <v>0</v>
      </c>
      <c r="BJ309" s="11" t="s">
        <v>80</v>
      </c>
      <c r="BK309" s="170">
        <f>ROUND(I309*H309,2)</f>
        <v>0</v>
      </c>
      <c r="BL309" s="11" t="s">
        <v>125</v>
      </c>
      <c r="BM309" s="169" t="s">
        <v>506</v>
      </c>
    </row>
    <row r="310" spans="1:65" s="2" customFormat="1" ht="11.25">
      <c r="A310" s="28"/>
      <c r="B310" s="29"/>
      <c r="C310" s="30"/>
      <c r="D310" s="171" t="s">
        <v>128</v>
      </c>
      <c r="E310" s="30"/>
      <c r="F310" s="172" t="s">
        <v>505</v>
      </c>
      <c r="G310" s="30"/>
      <c r="H310" s="30"/>
      <c r="I310" s="173"/>
      <c r="J310" s="30"/>
      <c r="K310" s="30"/>
      <c r="L310" s="33"/>
      <c r="M310" s="174"/>
      <c r="N310" s="175"/>
      <c r="O310" s="65"/>
      <c r="P310" s="65"/>
      <c r="Q310" s="65"/>
      <c r="R310" s="65"/>
      <c r="S310" s="65"/>
      <c r="T310" s="66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T310" s="11" t="s">
        <v>128</v>
      </c>
      <c r="AU310" s="11" t="s">
        <v>73</v>
      </c>
    </row>
    <row r="311" spans="1:65" s="2" customFormat="1" ht="24.2" customHeight="1">
      <c r="A311" s="28"/>
      <c r="B311" s="29"/>
      <c r="C311" s="158" t="s">
        <v>507</v>
      </c>
      <c r="D311" s="158" t="s">
        <v>121</v>
      </c>
      <c r="E311" s="159" t="s">
        <v>508</v>
      </c>
      <c r="F311" s="160" t="s">
        <v>509</v>
      </c>
      <c r="G311" s="161" t="s">
        <v>131</v>
      </c>
      <c r="H311" s="162">
        <v>200</v>
      </c>
      <c r="I311" s="163"/>
      <c r="J311" s="164">
        <f>ROUND(I311*H311,2)</f>
        <v>0</v>
      </c>
      <c r="K311" s="160" t="s">
        <v>1</v>
      </c>
      <c r="L311" s="33"/>
      <c r="M311" s="165" t="s">
        <v>1</v>
      </c>
      <c r="N311" s="166" t="s">
        <v>38</v>
      </c>
      <c r="O311" s="65"/>
      <c r="P311" s="167">
        <f>O311*H311</f>
        <v>0</v>
      </c>
      <c r="Q311" s="167">
        <v>0</v>
      </c>
      <c r="R311" s="167">
        <f>Q311*H311</f>
        <v>0</v>
      </c>
      <c r="S311" s="167">
        <v>0</v>
      </c>
      <c r="T311" s="168">
        <f>S311*H311</f>
        <v>0</v>
      </c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R311" s="169" t="s">
        <v>125</v>
      </c>
      <c r="AT311" s="169" t="s">
        <v>121</v>
      </c>
      <c r="AU311" s="169" t="s">
        <v>73</v>
      </c>
      <c r="AY311" s="11" t="s">
        <v>126</v>
      </c>
      <c r="BE311" s="170">
        <f>IF(N311="základní",J311,0)</f>
        <v>0</v>
      </c>
      <c r="BF311" s="170">
        <f>IF(N311="snížená",J311,0)</f>
        <v>0</v>
      </c>
      <c r="BG311" s="170">
        <f>IF(N311="zákl. přenesená",J311,0)</f>
        <v>0</v>
      </c>
      <c r="BH311" s="170">
        <f>IF(N311="sníž. přenesená",J311,0)</f>
        <v>0</v>
      </c>
      <c r="BI311" s="170">
        <f>IF(N311="nulová",J311,0)</f>
        <v>0</v>
      </c>
      <c r="BJ311" s="11" t="s">
        <v>80</v>
      </c>
      <c r="BK311" s="170">
        <f>ROUND(I311*H311,2)</f>
        <v>0</v>
      </c>
      <c r="BL311" s="11" t="s">
        <v>125</v>
      </c>
      <c r="BM311" s="169" t="s">
        <v>510</v>
      </c>
    </row>
    <row r="312" spans="1:65" s="2" customFormat="1" ht="11.25">
      <c r="A312" s="28"/>
      <c r="B312" s="29"/>
      <c r="C312" s="30"/>
      <c r="D312" s="171" t="s">
        <v>128</v>
      </c>
      <c r="E312" s="30"/>
      <c r="F312" s="172" t="s">
        <v>509</v>
      </c>
      <c r="G312" s="30"/>
      <c r="H312" s="30"/>
      <c r="I312" s="173"/>
      <c r="J312" s="30"/>
      <c r="K312" s="30"/>
      <c r="L312" s="33"/>
      <c r="M312" s="174"/>
      <c r="N312" s="175"/>
      <c r="O312" s="65"/>
      <c r="P312" s="65"/>
      <c r="Q312" s="65"/>
      <c r="R312" s="65"/>
      <c r="S312" s="65"/>
      <c r="T312" s="66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T312" s="11" t="s">
        <v>128</v>
      </c>
      <c r="AU312" s="11" t="s">
        <v>73</v>
      </c>
    </row>
    <row r="313" spans="1:65" s="2" customFormat="1" ht="24.2" customHeight="1">
      <c r="A313" s="28"/>
      <c r="B313" s="29"/>
      <c r="C313" s="158" t="s">
        <v>511</v>
      </c>
      <c r="D313" s="158" t="s">
        <v>121</v>
      </c>
      <c r="E313" s="159" t="s">
        <v>512</v>
      </c>
      <c r="F313" s="160" t="s">
        <v>513</v>
      </c>
      <c r="G313" s="161" t="s">
        <v>131</v>
      </c>
      <c r="H313" s="162">
        <v>200</v>
      </c>
      <c r="I313" s="163"/>
      <c r="J313" s="164">
        <f>ROUND(I313*H313,2)</f>
        <v>0</v>
      </c>
      <c r="K313" s="160" t="s">
        <v>1</v>
      </c>
      <c r="L313" s="33"/>
      <c r="M313" s="165" t="s">
        <v>1</v>
      </c>
      <c r="N313" s="166" t="s">
        <v>38</v>
      </c>
      <c r="O313" s="65"/>
      <c r="P313" s="167">
        <f>O313*H313</f>
        <v>0</v>
      </c>
      <c r="Q313" s="167">
        <v>0</v>
      </c>
      <c r="R313" s="167">
        <f>Q313*H313</f>
        <v>0</v>
      </c>
      <c r="S313" s="167">
        <v>0</v>
      </c>
      <c r="T313" s="168">
        <f>S313*H313</f>
        <v>0</v>
      </c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R313" s="169" t="s">
        <v>125</v>
      </c>
      <c r="AT313" s="169" t="s">
        <v>121</v>
      </c>
      <c r="AU313" s="169" t="s">
        <v>73</v>
      </c>
      <c r="AY313" s="11" t="s">
        <v>126</v>
      </c>
      <c r="BE313" s="170">
        <f>IF(N313="základní",J313,0)</f>
        <v>0</v>
      </c>
      <c r="BF313" s="170">
        <f>IF(N313="snížená",J313,0)</f>
        <v>0</v>
      </c>
      <c r="BG313" s="170">
        <f>IF(N313="zákl. přenesená",J313,0)</f>
        <v>0</v>
      </c>
      <c r="BH313" s="170">
        <f>IF(N313="sníž. přenesená",J313,0)</f>
        <v>0</v>
      </c>
      <c r="BI313" s="170">
        <f>IF(N313="nulová",J313,0)</f>
        <v>0</v>
      </c>
      <c r="BJ313" s="11" t="s">
        <v>80</v>
      </c>
      <c r="BK313" s="170">
        <f>ROUND(I313*H313,2)</f>
        <v>0</v>
      </c>
      <c r="BL313" s="11" t="s">
        <v>125</v>
      </c>
      <c r="BM313" s="169" t="s">
        <v>514</v>
      </c>
    </row>
    <row r="314" spans="1:65" s="2" customFormat="1" ht="11.25">
      <c r="A314" s="28"/>
      <c r="B314" s="29"/>
      <c r="C314" s="30"/>
      <c r="D314" s="171" t="s">
        <v>128</v>
      </c>
      <c r="E314" s="30"/>
      <c r="F314" s="172" t="s">
        <v>513</v>
      </c>
      <c r="G314" s="30"/>
      <c r="H314" s="30"/>
      <c r="I314" s="173"/>
      <c r="J314" s="30"/>
      <c r="K314" s="30"/>
      <c r="L314" s="33"/>
      <c r="M314" s="174"/>
      <c r="N314" s="175"/>
      <c r="O314" s="65"/>
      <c r="P314" s="65"/>
      <c r="Q314" s="65"/>
      <c r="R314" s="65"/>
      <c r="S314" s="65"/>
      <c r="T314" s="66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T314" s="11" t="s">
        <v>128</v>
      </c>
      <c r="AU314" s="11" t="s">
        <v>73</v>
      </c>
    </row>
    <row r="315" spans="1:65" s="2" customFormat="1" ht="24.2" customHeight="1">
      <c r="A315" s="28"/>
      <c r="B315" s="29"/>
      <c r="C315" s="158" t="s">
        <v>515</v>
      </c>
      <c r="D315" s="158" t="s">
        <v>121</v>
      </c>
      <c r="E315" s="159" t="s">
        <v>516</v>
      </c>
      <c r="F315" s="160" t="s">
        <v>517</v>
      </c>
      <c r="G315" s="161" t="s">
        <v>131</v>
      </c>
      <c r="H315" s="162">
        <v>200</v>
      </c>
      <c r="I315" s="163"/>
      <c r="J315" s="164">
        <f>ROUND(I315*H315,2)</f>
        <v>0</v>
      </c>
      <c r="K315" s="160" t="s">
        <v>1</v>
      </c>
      <c r="L315" s="33"/>
      <c r="M315" s="165" t="s">
        <v>1</v>
      </c>
      <c r="N315" s="166" t="s">
        <v>38</v>
      </c>
      <c r="O315" s="65"/>
      <c r="P315" s="167">
        <f>O315*H315</f>
        <v>0</v>
      </c>
      <c r="Q315" s="167">
        <v>0</v>
      </c>
      <c r="R315" s="167">
        <f>Q315*H315</f>
        <v>0</v>
      </c>
      <c r="S315" s="167">
        <v>0</v>
      </c>
      <c r="T315" s="168">
        <f>S315*H315</f>
        <v>0</v>
      </c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R315" s="169" t="s">
        <v>125</v>
      </c>
      <c r="AT315" s="169" t="s">
        <v>121</v>
      </c>
      <c r="AU315" s="169" t="s">
        <v>73</v>
      </c>
      <c r="AY315" s="11" t="s">
        <v>126</v>
      </c>
      <c r="BE315" s="170">
        <f>IF(N315="základní",J315,0)</f>
        <v>0</v>
      </c>
      <c r="BF315" s="170">
        <f>IF(N315="snížená",J315,0)</f>
        <v>0</v>
      </c>
      <c r="BG315" s="170">
        <f>IF(N315="zákl. přenesená",J315,0)</f>
        <v>0</v>
      </c>
      <c r="BH315" s="170">
        <f>IF(N315="sníž. přenesená",J315,0)</f>
        <v>0</v>
      </c>
      <c r="BI315" s="170">
        <f>IF(N315="nulová",J315,0)</f>
        <v>0</v>
      </c>
      <c r="BJ315" s="11" t="s">
        <v>80</v>
      </c>
      <c r="BK315" s="170">
        <f>ROUND(I315*H315,2)</f>
        <v>0</v>
      </c>
      <c r="BL315" s="11" t="s">
        <v>125</v>
      </c>
      <c r="BM315" s="169" t="s">
        <v>518</v>
      </c>
    </row>
    <row r="316" spans="1:65" s="2" customFormat="1" ht="11.25">
      <c r="A316" s="28"/>
      <c r="B316" s="29"/>
      <c r="C316" s="30"/>
      <c r="D316" s="171" t="s">
        <v>128</v>
      </c>
      <c r="E316" s="30"/>
      <c r="F316" s="172" t="s">
        <v>517</v>
      </c>
      <c r="G316" s="30"/>
      <c r="H316" s="30"/>
      <c r="I316" s="173"/>
      <c r="J316" s="30"/>
      <c r="K316" s="30"/>
      <c r="L316" s="33"/>
      <c r="M316" s="174"/>
      <c r="N316" s="175"/>
      <c r="O316" s="65"/>
      <c r="P316" s="65"/>
      <c r="Q316" s="65"/>
      <c r="R316" s="65"/>
      <c r="S316" s="65"/>
      <c r="T316" s="66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T316" s="11" t="s">
        <v>128</v>
      </c>
      <c r="AU316" s="11" t="s">
        <v>73</v>
      </c>
    </row>
    <row r="317" spans="1:65" s="2" customFormat="1" ht="24.2" customHeight="1">
      <c r="A317" s="28"/>
      <c r="B317" s="29"/>
      <c r="C317" s="158" t="s">
        <v>519</v>
      </c>
      <c r="D317" s="158" t="s">
        <v>121</v>
      </c>
      <c r="E317" s="159" t="s">
        <v>520</v>
      </c>
      <c r="F317" s="160" t="s">
        <v>521</v>
      </c>
      <c r="G317" s="161" t="s">
        <v>124</v>
      </c>
      <c r="H317" s="162">
        <v>2</v>
      </c>
      <c r="I317" s="163"/>
      <c r="J317" s="164">
        <f>ROUND(I317*H317,2)</f>
        <v>0</v>
      </c>
      <c r="K317" s="160" t="s">
        <v>1</v>
      </c>
      <c r="L317" s="33"/>
      <c r="M317" s="165" t="s">
        <v>1</v>
      </c>
      <c r="N317" s="166" t="s">
        <v>38</v>
      </c>
      <c r="O317" s="65"/>
      <c r="P317" s="167">
        <f>O317*H317</f>
        <v>0</v>
      </c>
      <c r="Q317" s="167">
        <v>0</v>
      </c>
      <c r="R317" s="167">
        <f>Q317*H317</f>
        <v>0</v>
      </c>
      <c r="S317" s="167">
        <v>0</v>
      </c>
      <c r="T317" s="168">
        <f>S317*H317</f>
        <v>0</v>
      </c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R317" s="169" t="s">
        <v>125</v>
      </c>
      <c r="AT317" s="169" t="s">
        <v>121</v>
      </c>
      <c r="AU317" s="169" t="s">
        <v>73</v>
      </c>
      <c r="AY317" s="11" t="s">
        <v>126</v>
      </c>
      <c r="BE317" s="170">
        <f>IF(N317="základní",J317,0)</f>
        <v>0</v>
      </c>
      <c r="BF317" s="170">
        <f>IF(N317="snížená",J317,0)</f>
        <v>0</v>
      </c>
      <c r="BG317" s="170">
        <f>IF(N317="zákl. přenesená",J317,0)</f>
        <v>0</v>
      </c>
      <c r="BH317" s="170">
        <f>IF(N317="sníž. přenesená",J317,0)</f>
        <v>0</v>
      </c>
      <c r="BI317" s="170">
        <f>IF(N317="nulová",J317,0)</f>
        <v>0</v>
      </c>
      <c r="BJ317" s="11" t="s">
        <v>80</v>
      </c>
      <c r="BK317" s="170">
        <f>ROUND(I317*H317,2)</f>
        <v>0</v>
      </c>
      <c r="BL317" s="11" t="s">
        <v>125</v>
      </c>
      <c r="BM317" s="169" t="s">
        <v>522</v>
      </c>
    </row>
    <row r="318" spans="1:65" s="2" customFormat="1" ht="11.25">
      <c r="A318" s="28"/>
      <c r="B318" s="29"/>
      <c r="C318" s="30"/>
      <c r="D318" s="171" t="s">
        <v>128</v>
      </c>
      <c r="E318" s="30"/>
      <c r="F318" s="172" t="s">
        <v>521</v>
      </c>
      <c r="G318" s="30"/>
      <c r="H318" s="30"/>
      <c r="I318" s="173"/>
      <c r="J318" s="30"/>
      <c r="K318" s="30"/>
      <c r="L318" s="33"/>
      <c r="M318" s="174"/>
      <c r="N318" s="175"/>
      <c r="O318" s="65"/>
      <c r="P318" s="65"/>
      <c r="Q318" s="65"/>
      <c r="R318" s="65"/>
      <c r="S318" s="65"/>
      <c r="T318" s="66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T318" s="11" t="s">
        <v>128</v>
      </c>
      <c r="AU318" s="11" t="s">
        <v>73</v>
      </c>
    </row>
    <row r="319" spans="1:65" s="2" customFormat="1" ht="24.2" customHeight="1">
      <c r="A319" s="28"/>
      <c r="B319" s="29"/>
      <c r="C319" s="158" t="s">
        <v>523</v>
      </c>
      <c r="D319" s="158" t="s">
        <v>121</v>
      </c>
      <c r="E319" s="159" t="s">
        <v>524</v>
      </c>
      <c r="F319" s="160" t="s">
        <v>525</v>
      </c>
      <c r="G319" s="161" t="s">
        <v>124</v>
      </c>
      <c r="H319" s="162">
        <v>2</v>
      </c>
      <c r="I319" s="163"/>
      <c r="J319" s="164">
        <f>ROUND(I319*H319,2)</f>
        <v>0</v>
      </c>
      <c r="K319" s="160" t="s">
        <v>1</v>
      </c>
      <c r="L319" s="33"/>
      <c r="M319" s="165" t="s">
        <v>1</v>
      </c>
      <c r="N319" s="166" t="s">
        <v>38</v>
      </c>
      <c r="O319" s="65"/>
      <c r="P319" s="167">
        <f>O319*H319</f>
        <v>0</v>
      </c>
      <c r="Q319" s="167">
        <v>0</v>
      </c>
      <c r="R319" s="167">
        <f>Q319*H319</f>
        <v>0</v>
      </c>
      <c r="S319" s="167">
        <v>0</v>
      </c>
      <c r="T319" s="168">
        <f>S319*H319</f>
        <v>0</v>
      </c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R319" s="169" t="s">
        <v>125</v>
      </c>
      <c r="AT319" s="169" t="s">
        <v>121</v>
      </c>
      <c r="AU319" s="169" t="s">
        <v>73</v>
      </c>
      <c r="AY319" s="11" t="s">
        <v>126</v>
      </c>
      <c r="BE319" s="170">
        <f>IF(N319="základní",J319,0)</f>
        <v>0</v>
      </c>
      <c r="BF319" s="170">
        <f>IF(N319="snížená",J319,0)</f>
        <v>0</v>
      </c>
      <c r="BG319" s="170">
        <f>IF(N319="zákl. přenesená",J319,0)</f>
        <v>0</v>
      </c>
      <c r="BH319" s="170">
        <f>IF(N319="sníž. přenesená",J319,0)</f>
        <v>0</v>
      </c>
      <c r="BI319" s="170">
        <f>IF(N319="nulová",J319,0)</f>
        <v>0</v>
      </c>
      <c r="BJ319" s="11" t="s">
        <v>80</v>
      </c>
      <c r="BK319" s="170">
        <f>ROUND(I319*H319,2)</f>
        <v>0</v>
      </c>
      <c r="BL319" s="11" t="s">
        <v>125</v>
      </c>
      <c r="BM319" s="169" t="s">
        <v>526</v>
      </c>
    </row>
    <row r="320" spans="1:65" s="2" customFormat="1" ht="11.25">
      <c r="A320" s="28"/>
      <c r="B320" s="29"/>
      <c r="C320" s="30"/>
      <c r="D320" s="171" t="s">
        <v>128</v>
      </c>
      <c r="E320" s="30"/>
      <c r="F320" s="172" t="s">
        <v>525</v>
      </c>
      <c r="G320" s="30"/>
      <c r="H320" s="30"/>
      <c r="I320" s="173"/>
      <c r="J320" s="30"/>
      <c r="K320" s="30"/>
      <c r="L320" s="33"/>
      <c r="M320" s="174"/>
      <c r="N320" s="175"/>
      <c r="O320" s="65"/>
      <c r="P320" s="65"/>
      <c r="Q320" s="65"/>
      <c r="R320" s="65"/>
      <c r="S320" s="65"/>
      <c r="T320" s="66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T320" s="11" t="s">
        <v>128</v>
      </c>
      <c r="AU320" s="11" t="s">
        <v>73</v>
      </c>
    </row>
    <row r="321" spans="1:65" s="2" customFormat="1" ht="16.5" customHeight="1">
      <c r="A321" s="28"/>
      <c r="B321" s="29"/>
      <c r="C321" s="158" t="s">
        <v>527</v>
      </c>
      <c r="D321" s="158" t="s">
        <v>121</v>
      </c>
      <c r="E321" s="159" t="s">
        <v>528</v>
      </c>
      <c r="F321" s="160" t="s">
        <v>529</v>
      </c>
      <c r="G321" s="161" t="s">
        <v>365</v>
      </c>
      <c r="H321" s="162">
        <v>100</v>
      </c>
      <c r="I321" s="163"/>
      <c r="J321" s="164">
        <f>ROUND(I321*H321,2)</f>
        <v>0</v>
      </c>
      <c r="K321" s="160" t="s">
        <v>1</v>
      </c>
      <c r="L321" s="33"/>
      <c r="M321" s="165" t="s">
        <v>1</v>
      </c>
      <c r="N321" s="166" t="s">
        <v>38</v>
      </c>
      <c r="O321" s="65"/>
      <c r="P321" s="167">
        <f>O321*H321</f>
        <v>0</v>
      </c>
      <c r="Q321" s="167">
        <v>0</v>
      </c>
      <c r="R321" s="167">
        <f>Q321*H321</f>
        <v>0</v>
      </c>
      <c r="S321" s="167">
        <v>0</v>
      </c>
      <c r="T321" s="168">
        <f>S321*H321</f>
        <v>0</v>
      </c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R321" s="169" t="s">
        <v>125</v>
      </c>
      <c r="AT321" s="169" t="s">
        <v>121</v>
      </c>
      <c r="AU321" s="169" t="s">
        <v>73</v>
      </c>
      <c r="AY321" s="11" t="s">
        <v>126</v>
      </c>
      <c r="BE321" s="170">
        <f>IF(N321="základní",J321,0)</f>
        <v>0</v>
      </c>
      <c r="BF321" s="170">
        <f>IF(N321="snížená",J321,0)</f>
        <v>0</v>
      </c>
      <c r="BG321" s="170">
        <f>IF(N321="zákl. přenesená",J321,0)</f>
        <v>0</v>
      </c>
      <c r="BH321" s="170">
        <f>IF(N321="sníž. přenesená",J321,0)</f>
        <v>0</v>
      </c>
      <c r="BI321" s="170">
        <f>IF(N321="nulová",J321,0)</f>
        <v>0</v>
      </c>
      <c r="BJ321" s="11" t="s">
        <v>80</v>
      </c>
      <c r="BK321" s="170">
        <f>ROUND(I321*H321,2)</f>
        <v>0</v>
      </c>
      <c r="BL321" s="11" t="s">
        <v>125</v>
      </c>
      <c r="BM321" s="169" t="s">
        <v>530</v>
      </c>
    </row>
    <row r="322" spans="1:65" s="2" customFormat="1" ht="11.25">
      <c r="A322" s="28"/>
      <c r="B322" s="29"/>
      <c r="C322" s="30"/>
      <c r="D322" s="171" t="s">
        <v>128</v>
      </c>
      <c r="E322" s="30"/>
      <c r="F322" s="172" t="s">
        <v>529</v>
      </c>
      <c r="G322" s="30"/>
      <c r="H322" s="30"/>
      <c r="I322" s="173"/>
      <c r="J322" s="30"/>
      <c r="K322" s="30"/>
      <c r="L322" s="33"/>
      <c r="M322" s="174"/>
      <c r="N322" s="175"/>
      <c r="O322" s="65"/>
      <c r="P322" s="65"/>
      <c r="Q322" s="65"/>
      <c r="R322" s="65"/>
      <c r="S322" s="65"/>
      <c r="T322" s="66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T322" s="11" t="s">
        <v>128</v>
      </c>
      <c r="AU322" s="11" t="s">
        <v>73</v>
      </c>
    </row>
    <row r="323" spans="1:65" s="2" customFormat="1" ht="21.75" customHeight="1">
      <c r="A323" s="28"/>
      <c r="B323" s="29"/>
      <c r="C323" s="158" t="s">
        <v>531</v>
      </c>
      <c r="D323" s="158" t="s">
        <v>121</v>
      </c>
      <c r="E323" s="159" t="s">
        <v>532</v>
      </c>
      <c r="F323" s="160" t="s">
        <v>533</v>
      </c>
      <c r="G323" s="161" t="s">
        <v>365</v>
      </c>
      <c r="H323" s="162">
        <v>100</v>
      </c>
      <c r="I323" s="163"/>
      <c r="J323" s="164">
        <f>ROUND(I323*H323,2)</f>
        <v>0</v>
      </c>
      <c r="K323" s="160" t="s">
        <v>1</v>
      </c>
      <c r="L323" s="33"/>
      <c r="M323" s="165" t="s">
        <v>1</v>
      </c>
      <c r="N323" s="166" t="s">
        <v>38</v>
      </c>
      <c r="O323" s="65"/>
      <c r="P323" s="167">
        <f>O323*H323</f>
        <v>0</v>
      </c>
      <c r="Q323" s="167">
        <v>0</v>
      </c>
      <c r="R323" s="167">
        <f>Q323*H323</f>
        <v>0</v>
      </c>
      <c r="S323" s="167">
        <v>0</v>
      </c>
      <c r="T323" s="168">
        <f>S323*H323</f>
        <v>0</v>
      </c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R323" s="169" t="s">
        <v>125</v>
      </c>
      <c r="AT323" s="169" t="s">
        <v>121</v>
      </c>
      <c r="AU323" s="169" t="s">
        <v>73</v>
      </c>
      <c r="AY323" s="11" t="s">
        <v>126</v>
      </c>
      <c r="BE323" s="170">
        <f>IF(N323="základní",J323,0)</f>
        <v>0</v>
      </c>
      <c r="BF323" s="170">
        <f>IF(N323="snížená",J323,0)</f>
        <v>0</v>
      </c>
      <c r="BG323" s="170">
        <f>IF(N323="zákl. přenesená",J323,0)</f>
        <v>0</v>
      </c>
      <c r="BH323" s="170">
        <f>IF(N323="sníž. přenesená",J323,0)</f>
        <v>0</v>
      </c>
      <c r="BI323" s="170">
        <f>IF(N323="nulová",J323,0)</f>
        <v>0</v>
      </c>
      <c r="BJ323" s="11" t="s">
        <v>80</v>
      </c>
      <c r="BK323" s="170">
        <f>ROUND(I323*H323,2)</f>
        <v>0</v>
      </c>
      <c r="BL323" s="11" t="s">
        <v>125</v>
      </c>
      <c r="BM323" s="169" t="s">
        <v>534</v>
      </c>
    </row>
    <row r="324" spans="1:65" s="2" customFormat="1" ht="11.25">
      <c r="A324" s="28"/>
      <c r="B324" s="29"/>
      <c r="C324" s="30"/>
      <c r="D324" s="171" t="s">
        <v>128</v>
      </c>
      <c r="E324" s="30"/>
      <c r="F324" s="172" t="s">
        <v>533</v>
      </c>
      <c r="G324" s="30"/>
      <c r="H324" s="30"/>
      <c r="I324" s="173"/>
      <c r="J324" s="30"/>
      <c r="K324" s="30"/>
      <c r="L324" s="33"/>
      <c r="M324" s="174"/>
      <c r="N324" s="175"/>
      <c r="O324" s="65"/>
      <c r="P324" s="65"/>
      <c r="Q324" s="65"/>
      <c r="R324" s="65"/>
      <c r="S324" s="65"/>
      <c r="T324" s="66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T324" s="11" t="s">
        <v>128</v>
      </c>
      <c r="AU324" s="11" t="s">
        <v>73</v>
      </c>
    </row>
    <row r="325" spans="1:65" s="2" customFormat="1" ht="16.5" customHeight="1">
      <c r="A325" s="28"/>
      <c r="B325" s="29"/>
      <c r="C325" s="158" t="s">
        <v>535</v>
      </c>
      <c r="D325" s="158" t="s">
        <v>121</v>
      </c>
      <c r="E325" s="159" t="s">
        <v>536</v>
      </c>
      <c r="F325" s="160" t="s">
        <v>537</v>
      </c>
      <c r="G325" s="161" t="s">
        <v>365</v>
      </c>
      <c r="H325" s="162">
        <v>1000</v>
      </c>
      <c r="I325" s="163"/>
      <c r="J325" s="164">
        <f>ROUND(I325*H325,2)</f>
        <v>0</v>
      </c>
      <c r="K325" s="160" t="s">
        <v>1</v>
      </c>
      <c r="L325" s="33"/>
      <c r="M325" s="165" t="s">
        <v>1</v>
      </c>
      <c r="N325" s="166" t="s">
        <v>38</v>
      </c>
      <c r="O325" s="65"/>
      <c r="P325" s="167">
        <f>O325*H325</f>
        <v>0</v>
      </c>
      <c r="Q325" s="167">
        <v>0</v>
      </c>
      <c r="R325" s="167">
        <f>Q325*H325</f>
        <v>0</v>
      </c>
      <c r="S325" s="167">
        <v>0</v>
      </c>
      <c r="T325" s="168">
        <f>S325*H325</f>
        <v>0</v>
      </c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R325" s="169" t="s">
        <v>125</v>
      </c>
      <c r="AT325" s="169" t="s">
        <v>121</v>
      </c>
      <c r="AU325" s="169" t="s">
        <v>73</v>
      </c>
      <c r="AY325" s="11" t="s">
        <v>126</v>
      </c>
      <c r="BE325" s="170">
        <f>IF(N325="základní",J325,0)</f>
        <v>0</v>
      </c>
      <c r="BF325" s="170">
        <f>IF(N325="snížená",J325,0)</f>
        <v>0</v>
      </c>
      <c r="BG325" s="170">
        <f>IF(N325="zákl. přenesená",J325,0)</f>
        <v>0</v>
      </c>
      <c r="BH325" s="170">
        <f>IF(N325="sníž. přenesená",J325,0)</f>
        <v>0</v>
      </c>
      <c r="BI325" s="170">
        <f>IF(N325="nulová",J325,0)</f>
        <v>0</v>
      </c>
      <c r="BJ325" s="11" t="s">
        <v>80</v>
      </c>
      <c r="BK325" s="170">
        <f>ROUND(I325*H325,2)</f>
        <v>0</v>
      </c>
      <c r="BL325" s="11" t="s">
        <v>125</v>
      </c>
      <c r="BM325" s="169" t="s">
        <v>538</v>
      </c>
    </row>
    <row r="326" spans="1:65" s="2" customFormat="1" ht="11.25">
      <c r="A326" s="28"/>
      <c r="B326" s="29"/>
      <c r="C326" s="30"/>
      <c r="D326" s="171" t="s">
        <v>128</v>
      </c>
      <c r="E326" s="30"/>
      <c r="F326" s="172" t="s">
        <v>537</v>
      </c>
      <c r="G326" s="30"/>
      <c r="H326" s="30"/>
      <c r="I326" s="173"/>
      <c r="J326" s="30"/>
      <c r="K326" s="30"/>
      <c r="L326" s="33"/>
      <c r="M326" s="174"/>
      <c r="N326" s="175"/>
      <c r="O326" s="65"/>
      <c r="P326" s="65"/>
      <c r="Q326" s="65"/>
      <c r="R326" s="65"/>
      <c r="S326" s="65"/>
      <c r="T326" s="66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T326" s="11" t="s">
        <v>128</v>
      </c>
      <c r="AU326" s="11" t="s">
        <v>73</v>
      </c>
    </row>
    <row r="327" spans="1:65" s="2" customFormat="1" ht="21.75" customHeight="1">
      <c r="A327" s="28"/>
      <c r="B327" s="29"/>
      <c r="C327" s="158" t="s">
        <v>539</v>
      </c>
      <c r="D327" s="158" t="s">
        <v>121</v>
      </c>
      <c r="E327" s="159" t="s">
        <v>540</v>
      </c>
      <c r="F327" s="160" t="s">
        <v>541</v>
      </c>
      <c r="G327" s="161" t="s">
        <v>365</v>
      </c>
      <c r="H327" s="162">
        <v>1000</v>
      </c>
      <c r="I327" s="163"/>
      <c r="J327" s="164">
        <f>ROUND(I327*H327,2)</f>
        <v>0</v>
      </c>
      <c r="K327" s="160" t="s">
        <v>1</v>
      </c>
      <c r="L327" s="33"/>
      <c r="M327" s="165" t="s">
        <v>1</v>
      </c>
      <c r="N327" s="166" t="s">
        <v>38</v>
      </c>
      <c r="O327" s="65"/>
      <c r="P327" s="167">
        <f>O327*H327</f>
        <v>0</v>
      </c>
      <c r="Q327" s="167">
        <v>0</v>
      </c>
      <c r="R327" s="167">
        <f>Q327*H327</f>
        <v>0</v>
      </c>
      <c r="S327" s="167">
        <v>0</v>
      </c>
      <c r="T327" s="168">
        <f>S327*H327</f>
        <v>0</v>
      </c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R327" s="169" t="s">
        <v>125</v>
      </c>
      <c r="AT327" s="169" t="s">
        <v>121</v>
      </c>
      <c r="AU327" s="169" t="s">
        <v>73</v>
      </c>
      <c r="AY327" s="11" t="s">
        <v>126</v>
      </c>
      <c r="BE327" s="170">
        <f>IF(N327="základní",J327,0)</f>
        <v>0</v>
      </c>
      <c r="BF327" s="170">
        <f>IF(N327="snížená",J327,0)</f>
        <v>0</v>
      </c>
      <c r="BG327" s="170">
        <f>IF(N327="zákl. přenesená",J327,0)</f>
        <v>0</v>
      </c>
      <c r="BH327" s="170">
        <f>IF(N327="sníž. přenesená",J327,0)</f>
        <v>0</v>
      </c>
      <c r="BI327" s="170">
        <f>IF(N327="nulová",J327,0)</f>
        <v>0</v>
      </c>
      <c r="BJ327" s="11" t="s">
        <v>80</v>
      </c>
      <c r="BK327" s="170">
        <f>ROUND(I327*H327,2)</f>
        <v>0</v>
      </c>
      <c r="BL327" s="11" t="s">
        <v>125</v>
      </c>
      <c r="BM327" s="169" t="s">
        <v>542</v>
      </c>
    </row>
    <row r="328" spans="1:65" s="2" customFormat="1" ht="11.25">
      <c r="A328" s="28"/>
      <c r="B328" s="29"/>
      <c r="C328" s="30"/>
      <c r="D328" s="171" t="s">
        <v>128</v>
      </c>
      <c r="E328" s="30"/>
      <c r="F328" s="172" t="s">
        <v>541</v>
      </c>
      <c r="G328" s="30"/>
      <c r="H328" s="30"/>
      <c r="I328" s="173"/>
      <c r="J328" s="30"/>
      <c r="K328" s="30"/>
      <c r="L328" s="33"/>
      <c r="M328" s="174"/>
      <c r="N328" s="175"/>
      <c r="O328" s="65"/>
      <c r="P328" s="65"/>
      <c r="Q328" s="65"/>
      <c r="R328" s="65"/>
      <c r="S328" s="65"/>
      <c r="T328" s="66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T328" s="11" t="s">
        <v>128</v>
      </c>
      <c r="AU328" s="11" t="s">
        <v>73</v>
      </c>
    </row>
    <row r="329" spans="1:65" s="2" customFormat="1" ht="16.5" customHeight="1">
      <c r="A329" s="28"/>
      <c r="B329" s="29"/>
      <c r="C329" s="158" t="s">
        <v>543</v>
      </c>
      <c r="D329" s="158" t="s">
        <v>121</v>
      </c>
      <c r="E329" s="159" t="s">
        <v>544</v>
      </c>
      <c r="F329" s="160" t="s">
        <v>545</v>
      </c>
      <c r="G329" s="161" t="s">
        <v>124</v>
      </c>
      <c r="H329" s="162">
        <v>2</v>
      </c>
      <c r="I329" s="163"/>
      <c r="J329" s="164">
        <f>ROUND(I329*H329,2)</f>
        <v>0</v>
      </c>
      <c r="K329" s="160" t="s">
        <v>1</v>
      </c>
      <c r="L329" s="33"/>
      <c r="M329" s="165" t="s">
        <v>1</v>
      </c>
      <c r="N329" s="166" t="s">
        <v>38</v>
      </c>
      <c r="O329" s="65"/>
      <c r="P329" s="167">
        <f>O329*H329</f>
        <v>0</v>
      </c>
      <c r="Q329" s="167">
        <v>0</v>
      </c>
      <c r="R329" s="167">
        <f>Q329*H329</f>
        <v>0</v>
      </c>
      <c r="S329" s="167">
        <v>0</v>
      </c>
      <c r="T329" s="168">
        <f>S329*H329</f>
        <v>0</v>
      </c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R329" s="169" t="s">
        <v>125</v>
      </c>
      <c r="AT329" s="169" t="s">
        <v>121</v>
      </c>
      <c r="AU329" s="169" t="s">
        <v>73</v>
      </c>
      <c r="AY329" s="11" t="s">
        <v>126</v>
      </c>
      <c r="BE329" s="170">
        <f>IF(N329="základní",J329,0)</f>
        <v>0</v>
      </c>
      <c r="BF329" s="170">
        <f>IF(N329="snížená",J329,0)</f>
        <v>0</v>
      </c>
      <c r="BG329" s="170">
        <f>IF(N329="zákl. přenesená",J329,0)</f>
        <v>0</v>
      </c>
      <c r="BH329" s="170">
        <f>IF(N329="sníž. přenesená",J329,0)</f>
        <v>0</v>
      </c>
      <c r="BI329" s="170">
        <f>IF(N329="nulová",J329,0)</f>
        <v>0</v>
      </c>
      <c r="BJ329" s="11" t="s">
        <v>80</v>
      </c>
      <c r="BK329" s="170">
        <f>ROUND(I329*H329,2)</f>
        <v>0</v>
      </c>
      <c r="BL329" s="11" t="s">
        <v>125</v>
      </c>
      <c r="BM329" s="169" t="s">
        <v>546</v>
      </c>
    </row>
    <row r="330" spans="1:65" s="2" customFormat="1" ht="11.25">
      <c r="A330" s="28"/>
      <c r="B330" s="29"/>
      <c r="C330" s="30"/>
      <c r="D330" s="171" t="s">
        <v>128</v>
      </c>
      <c r="E330" s="30"/>
      <c r="F330" s="172" t="s">
        <v>545</v>
      </c>
      <c r="G330" s="30"/>
      <c r="H330" s="30"/>
      <c r="I330" s="173"/>
      <c r="J330" s="30"/>
      <c r="K330" s="30"/>
      <c r="L330" s="33"/>
      <c r="M330" s="174"/>
      <c r="N330" s="175"/>
      <c r="O330" s="65"/>
      <c r="P330" s="65"/>
      <c r="Q330" s="65"/>
      <c r="R330" s="65"/>
      <c r="S330" s="65"/>
      <c r="T330" s="66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T330" s="11" t="s">
        <v>128</v>
      </c>
      <c r="AU330" s="11" t="s">
        <v>73</v>
      </c>
    </row>
    <row r="331" spans="1:65" s="2" customFormat="1" ht="16.5" customHeight="1">
      <c r="A331" s="28"/>
      <c r="B331" s="29"/>
      <c r="C331" s="158" t="s">
        <v>547</v>
      </c>
      <c r="D331" s="158" t="s">
        <v>121</v>
      </c>
      <c r="E331" s="159" t="s">
        <v>548</v>
      </c>
      <c r="F331" s="160" t="s">
        <v>549</v>
      </c>
      <c r="G331" s="161" t="s">
        <v>131</v>
      </c>
      <c r="H331" s="162">
        <v>200</v>
      </c>
      <c r="I331" s="163"/>
      <c r="J331" s="164">
        <f>ROUND(I331*H331,2)</f>
        <v>0</v>
      </c>
      <c r="K331" s="160" t="s">
        <v>1</v>
      </c>
      <c r="L331" s="33"/>
      <c r="M331" s="165" t="s">
        <v>1</v>
      </c>
      <c r="N331" s="166" t="s">
        <v>38</v>
      </c>
      <c r="O331" s="65"/>
      <c r="P331" s="167">
        <f>O331*H331</f>
        <v>0</v>
      </c>
      <c r="Q331" s="167">
        <v>0</v>
      </c>
      <c r="R331" s="167">
        <f>Q331*H331</f>
        <v>0</v>
      </c>
      <c r="S331" s="167">
        <v>0</v>
      </c>
      <c r="T331" s="168">
        <f>S331*H331</f>
        <v>0</v>
      </c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R331" s="169" t="s">
        <v>125</v>
      </c>
      <c r="AT331" s="169" t="s">
        <v>121</v>
      </c>
      <c r="AU331" s="169" t="s">
        <v>73</v>
      </c>
      <c r="AY331" s="11" t="s">
        <v>126</v>
      </c>
      <c r="BE331" s="170">
        <f>IF(N331="základní",J331,0)</f>
        <v>0</v>
      </c>
      <c r="BF331" s="170">
        <f>IF(N331="snížená",J331,0)</f>
        <v>0</v>
      </c>
      <c r="BG331" s="170">
        <f>IF(N331="zákl. přenesená",J331,0)</f>
        <v>0</v>
      </c>
      <c r="BH331" s="170">
        <f>IF(N331="sníž. přenesená",J331,0)</f>
        <v>0</v>
      </c>
      <c r="BI331" s="170">
        <f>IF(N331="nulová",J331,0)</f>
        <v>0</v>
      </c>
      <c r="BJ331" s="11" t="s">
        <v>80</v>
      </c>
      <c r="BK331" s="170">
        <f>ROUND(I331*H331,2)</f>
        <v>0</v>
      </c>
      <c r="BL331" s="11" t="s">
        <v>125</v>
      </c>
      <c r="BM331" s="169" t="s">
        <v>550</v>
      </c>
    </row>
    <row r="332" spans="1:65" s="2" customFormat="1" ht="11.25">
      <c r="A332" s="28"/>
      <c r="B332" s="29"/>
      <c r="C332" s="30"/>
      <c r="D332" s="171" t="s">
        <v>128</v>
      </c>
      <c r="E332" s="30"/>
      <c r="F332" s="172" t="s">
        <v>549</v>
      </c>
      <c r="G332" s="30"/>
      <c r="H332" s="30"/>
      <c r="I332" s="173"/>
      <c r="J332" s="30"/>
      <c r="K332" s="30"/>
      <c r="L332" s="33"/>
      <c r="M332" s="174"/>
      <c r="N332" s="175"/>
      <c r="O332" s="65"/>
      <c r="P332" s="65"/>
      <c r="Q332" s="65"/>
      <c r="R332" s="65"/>
      <c r="S332" s="65"/>
      <c r="T332" s="66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T332" s="11" t="s">
        <v>128</v>
      </c>
      <c r="AU332" s="11" t="s">
        <v>73</v>
      </c>
    </row>
    <row r="333" spans="1:65" s="2" customFormat="1" ht="24.2" customHeight="1">
      <c r="A333" s="28"/>
      <c r="B333" s="29"/>
      <c r="C333" s="158" t="s">
        <v>551</v>
      </c>
      <c r="D333" s="158" t="s">
        <v>121</v>
      </c>
      <c r="E333" s="159" t="s">
        <v>552</v>
      </c>
      <c r="F333" s="160" t="s">
        <v>553</v>
      </c>
      <c r="G333" s="161" t="s">
        <v>131</v>
      </c>
      <c r="H333" s="162">
        <v>200</v>
      </c>
      <c r="I333" s="163"/>
      <c r="J333" s="164">
        <f>ROUND(I333*H333,2)</f>
        <v>0</v>
      </c>
      <c r="K333" s="160" t="s">
        <v>1</v>
      </c>
      <c r="L333" s="33"/>
      <c r="M333" s="165" t="s">
        <v>1</v>
      </c>
      <c r="N333" s="166" t="s">
        <v>38</v>
      </c>
      <c r="O333" s="65"/>
      <c r="P333" s="167">
        <f>O333*H333</f>
        <v>0</v>
      </c>
      <c r="Q333" s="167">
        <v>0</v>
      </c>
      <c r="R333" s="167">
        <f>Q333*H333</f>
        <v>0</v>
      </c>
      <c r="S333" s="167">
        <v>0</v>
      </c>
      <c r="T333" s="168">
        <f>S333*H333</f>
        <v>0</v>
      </c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R333" s="169" t="s">
        <v>125</v>
      </c>
      <c r="AT333" s="169" t="s">
        <v>121</v>
      </c>
      <c r="AU333" s="169" t="s">
        <v>73</v>
      </c>
      <c r="AY333" s="11" t="s">
        <v>126</v>
      </c>
      <c r="BE333" s="170">
        <f>IF(N333="základní",J333,0)</f>
        <v>0</v>
      </c>
      <c r="BF333" s="170">
        <f>IF(N333="snížená",J333,0)</f>
        <v>0</v>
      </c>
      <c r="BG333" s="170">
        <f>IF(N333="zákl. přenesená",J333,0)</f>
        <v>0</v>
      </c>
      <c r="BH333" s="170">
        <f>IF(N333="sníž. přenesená",J333,0)</f>
        <v>0</v>
      </c>
      <c r="BI333" s="170">
        <f>IF(N333="nulová",J333,0)</f>
        <v>0</v>
      </c>
      <c r="BJ333" s="11" t="s">
        <v>80</v>
      </c>
      <c r="BK333" s="170">
        <f>ROUND(I333*H333,2)</f>
        <v>0</v>
      </c>
      <c r="BL333" s="11" t="s">
        <v>125</v>
      </c>
      <c r="BM333" s="169" t="s">
        <v>554</v>
      </c>
    </row>
    <row r="334" spans="1:65" s="2" customFormat="1" ht="11.25">
      <c r="A334" s="28"/>
      <c r="B334" s="29"/>
      <c r="C334" s="30"/>
      <c r="D334" s="171" t="s">
        <v>128</v>
      </c>
      <c r="E334" s="30"/>
      <c r="F334" s="172" t="s">
        <v>553</v>
      </c>
      <c r="G334" s="30"/>
      <c r="H334" s="30"/>
      <c r="I334" s="173"/>
      <c r="J334" s="30"/>
      <c r="K334" s="30"/>
      <c r="L334" s="33"/>
      <c r="M334" s="174"/>
      <c r="N334" s="175"/>
      <c r="O334" s="65"/>
      <c r="P334" s="65"/>
      <c r="Q334" s="65"/>
      <c r="R334" s="65"/>
      <c r="S334" s="65"/>
      <c r="T334" s="66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T334" s="11" t="s">
        <v>128</v>
      </c>
      <c r="AU334" s="11" t="s">
        <v>73</v>
      </c>
    </row>
    <row r="335" spans="1:65" s="2" customFormat="1" ht="24.2" customHeight="1">
      <c r="A335" s="28"/>
      <c r="B335" s="29"/>
      <c r="C335" s="158" t="s">
        <v>555</v>
      </c>
      <c r="D335" s="158" t="s">
        <v>121</v>
      </c>
      <c r="E335" s="159" t="s">
        <v>556</v>
      </c>
      <c r="F335" s="160" t="s">
        <v>557</v>
      </c>
      <c r="G335" s="161" t="s">
        <v>136</v>
      </c>
      <c r="H335" s="162">
        <v>100</v>
      </c>
      <c r="I335" s="163"/>
      <c r="J335" s="164">
        <f>ROUND(I335*H335,2)</f>
        <v>0</v>
      </c>
      <c r="K335" s="160" t="s">
        <v>1</v>
      </c>
      <c r="L335" s="33"/>
      <c r="M335" s="165" t="s">
        <v>1</v>
      </c>
      <c r="N335" s="166" t="s">
        <v>38</v>
      </c>
      <c r="O335" s="65"/>
      <c r="P335" s="167">
        <f>O335*H335</f>
        <v>0</v>
      </c>
      <c r="Q335" s="167">
        <v>0</v>
      </c>
      <c r="R335" s="167">
        <f>Q335*H335</f>
        <v>0</v>
      </c>
      <c r="S335" s="167">
        <v>0</v>
      </c>
      <c r="T335" s="168">
        <f>S335*H335</f>
        <v>0</v>
      </c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R335" s="169" t="s">
        <v>125</v>
      </c>
      <c r="AT335" s="169" t="s">
        <v>121</v>
      </c>
      <c r="AU335" s="169" t="s">
        <v>73</v>
      </c>
      <c r="AY335" s="11" t="s">
        <v>126</v>
      </c>
      <c r="BE335" s="170">
        <f>IF(N335="základní",J335,0)</f>
        <v>0</v>
      </c>
      <c r="BF335" s="170">
        <f>IF(N335="snížená",J335,0)</f>
        <v>0</v>
      </c>
      <c r="BG335" s="170">
        <f>IF(N335="zákl. přenesená",J335,0)</f>
        <v>0</v>
      </c>
      <c r="BH335" s="170">
        <f>IF(N335="sníž. přenesená",J335,0)</f>
        <v>0</v>
      </c>
      <c r="BI335" s="170">
        <f>IF(N335="nulová",J335,0)</f>
        <v>0</v>
      </c>
      <c r="BJ335" s="11" t="s">
        <v>80</v>
      </c>
      <c r="BK335" s="170">
        <f>ROUND(I335*H335,2)</f>
        <v>0</v>
      </c>
      <c r="BL335" s="11" t="s">
        <v>125</v>
      </c>
      <c r="BM335" s="169" t="s">
        <v>558</v>
      </c>
    </row>
    <row r="336" spans="1:65" s="2" customFormat="1" ht="19.5">
      <c r="A336" s="28"/>
      <c r="B336" s="29"/>
      <c r="C336" s="30"/>
      <c r="D336" s="171" t="s">
        <v>128</v>
      </c>
      <c r="E336" s="30"/>
      <c r="F336" s="172" t="s">
        <v>557</v>
      </c>
      <c r="G336" s="30"/>
      <c r="H336" s="30"/>
      <c r="I336" s="173"/>
      <c r="J336" s="30"/>
      <c r="K336" s="30"/>
      <c r="L336" s="33"/>
      <c r="M336" s="174"/>
      <c r="N336" s="175"/>
      <c r="O336" s="65"/>
      <c r="P336" s="65"/>
      <c r="Q336" s="65"/>
      <c r="R336" s="65"/>
      <c r="S336" s="65"/>
      <c r="T336" s="66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T336" s="11" t="s">
        <v>128</v>
      </c>
      <c r="AU336" s="11" t="s">
        <v>73</v>
      </c>
    </row>
    <row r="337" spans="1:65" s="2" customFormat="1" ht="24.2" customHeight="1">
      <c r="A337" s="28"/>
      <c r="B337" s="29"/>
      <c r="C337" s="158" t="s">
        <v>559</v>
      </c>
      <c r="D337" s="158" t="s">
        <v>121</v>
      </c>
      <c r="E337" s="159" t="s">
        <v>560</v>
      </c>
      <c r="F337" s="160" t="s">
        <v>561</v>
      </c>
      <c r="G337" s="161" t="s">
        <v>136</v>
      </c>
      <c r="H337" s="162">
        <v>100</v>
      </c>
      <c r="I337" s="163"/>
      <c r="J337" s="164">
        <f>ROUND(I337*H337,2)</f>
        <v>0</v>
      </c>
      <c r="K337" s="160" t="s">
        <v>1</v>
      </c>
      <c r="L337" s="33"/>
      <c r="M337" s="165" t="s">
        <v>1</v>
      </c>
      <c r="N337" s="166" t="s">
        <v>38</v>
      </c>
      <c r="O337" s="65"/>
      <c r="P337" s="167">
        <f>O337*H337</f>
        <v>0</v>
      </c>
      <c r="Q337" s="167">
        <v>0</v>
      </c>
      <c r="R337" s="167">
        <f>Q337*H337</f>
        <v>0</v>
      </c>
      <c r="S337" s="167">
        <v>0</v>
      </c>
      <c r="T337" s="168">
        <f>S337*H337</f>
        <v>0</v>
      </c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R337" s="169" t="s">
        <v>125</v>
      </c>
      <c r="AT337" s="169" t="s">
        <v>121</v>
      </c>
      <c r="AU337" s="169" t="s">
        <v>73</v>
      </c>
      <c r="AY337" s="11" t="s">
        <v>126</v>
      </c>
      <c r="BE337" s="170">
        <f>IF(N337="základní",J337,0)</f>
        <v>0</v>
      </c>
      <c r="BF337" s="170">
        <f>IF(N337="snížená",J337,0)</f>
        <v>0</v>
      </c>
      <c r="BG337" s="170">
        <f>IF(N337="zákl. přenesená",J337,0)</f>
        <v>0</v>
      </c>
      <c r="BH337" s="170">
        <f>IF(N337="sníž. přenesená",J337,0)</f>
        <v>0</v>
      </c>
      <c r="BI337" s="170">
        <f>IF(N337="nulová",J337,0)</f>
        <v>0</v>
      </c>
      <c r="BJ337" s="11" t="s">
        <v>80</v>
      </c>
      <c r="BK337" s="170">
        <f>ROUND(I337*H337,2)</f>
        <v>0</v>
      </c>
      <c r="BL337" s="11" t="s">
        <v>125</v>
      </c>
      <c r="BM337" s="169" t="s">
        <v>562</v>
      </c>
    </row>
    <row r="338" spans="1:65" s="2" customFormat="1" ht="19.5">
      <c r="A338" s="28"/>
      <c r="B338" s="29"/>
      <c r="C338" s="30"/>
      <c r="D338" s="171" t="s">
        <v>128</v>
      </c>
      <c r="E338" s="30"/>
      <c r="F338" s="172" t="s">
        <v>561</v>
      </c>
      <c r="G338" s="30"/>
      <c r="H338" s="30"/>
      <c r="I338" s="173"/>
      <c r="J338" s="30"/>
      <c r="K338" s="30"/>
      <c r="L338" s="33"/>
      <c r="M338" s="174"/>
      <c r="N338" s="175"/>
      <c r="O338" s="65"/>
      <c r="P338" s="65"/>
      <c r="Q338" s="65"/>
      <c r="R338" s="65"/>
      <c r="S338" s="65"/>
      <c r="T338" s="66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T338" s="11" t="s">
        <v>128</v>
      </c>
      <c r="AU338" s="11" t="s">
        <v>73</v>
      </c>
    </row>
    <row r="339" spans="1:65" s="2" customFormat="1" ht="24.2" customHeight="1">
      <c r="A339" s="28"/>
      <c r="B339" s="29"/>
      <c r="C339" s="158" t="s">
        <v>563</v>
      </c>
      <c r="D339" s="158" t="s">
        <v>121</v>
      </c>
      <c r="E339" s="159" t="s">
        <v>564</v>
      </c>
      <c r="F339" s="160" t="s">
        <v>565</v>
      </c>
      <c r="G339" s="161" t="s">
        <v>136</v>
      </c>
      <c r="H339" s="162">
        <v>100</v>
      </c>
      <c r="I339" s="163"/>
      <c r="J339" s="164">
        <f>ROUND(I339*H339,2)</f>
        <v>0</v>
      </c>
      <c r="K339" s="160" t="s">
        <v>1</v>
      </c>
      <c r="L339" s="33"/>
      <c r="M339" s="165" t="s">
        <v>1</v>
      </c>
      <c r="N339" s="166" t="s">
        <v>38</v>
      </c>
      <c r="O339" s="65"/>
      <c r="P339" s="167">
        <f>O339*H339</f>
        <v>0</v>
      </c>
      <c r="Q339" s="167">
        <v>0</v>
      </c>
      <c r="R339" s="167">
        <f>Q339*H339</f>
        <v>0</v>
      </c>
      <c r="S339" s="167">
        <v>0</v>
      </c>
      <c r="T339" s="168">
        <f>S339*H339</f>
        <v>0</v>
      </c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R339" s="169" t="s">
        <v>125</v>
      </c>
      <c r="AT339" s="169" t="s">
        <v>121</v>
      </c>
      <c r="AU339" s="169" t="s">
        <v>73</v>
      </c>
      <c r="AY339" s="11" t="s">
        <v>126</v>
      </c>
      <c r="BE339" s="170">
        <f>IF(N339="základní",J339,0)</f>
        <v>0</v>
      </c>
      <c r="BF339" s="170">
        <f>IF(N339="snížená",J339,0)</f>
        <v>0</v>
      </c>
      <c r="BG339" s="170">
        <f>IF(N339="zákl. přenesená",J339,0)</f>
        <v>0</v>
      </c>
      <c r="BH339" s="170">
        <f>IF(N339="sníž. přenesená",J339,0)</f>
        <v>0</v>
      </c>
      <c r="BI339" s="170">
        <f>IF(N339="nulová",J339,0)</f>
        <v>0</v>
      </c>
      <c r="BJ339" s="11" t="s">
        <v>80</v>
      </c>
      <c r="BK339" s="170">
        <f>ROUND(I339*H339,2)</f>
        <v>0</v>
      </c>
      <c r="BL339" s="11" t="s">
        <v>125</v>
      </c>
      <c r="BM339" s="169" t="s">
        <v>566</v>
      </c>
    </row>
    <row r="340" spans="1:65" s="2" customFormat="1" ht="19.5">
      <c r="A340" s="28"/>
      <c r="B340" s="29"/>
      <c r="C340" s="30"/>
      <c r="D340" s="171" t="s">
        <v>128</v>
      </c>
      <c r="E340" s="30"/>
      <c r="F340" s="172" t="s">
        <v>565</v>
      </c>
      <c r="G340" s="30"/>
      <c r="H340" s="30"/>
      <c r="I340" s="173"/>
      <c r="J340" s="30"/>
      <c r="K340" s="30"/>
      <c r="L340" s="33"/>
      <c r="M340" s="174"/>
      <c r="N340" s="175"/>
      <c r="O340" s="65"/>
      <c r="P340" s="65"/>
      <c r="Q340" s="65"/>
      <c r="R340" s="65"/>
      <c r="S340" s="65"/>
      <c r="T340" s="66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T340" s="11" t="s">
        <v>128</v>
      </c>
      <c r="AU340" s="11" t="s">
        <v>73</v>
      </c>
    </row>
    <row r="341" spans="1:65" s="2" customFormat="1" ht="24.2" customHeight="1">
      <c r="A341" s="28"/>
      <c r="B341" s="29"/>
      <c r="C341" s="158" t="s">
        <v>567</v>
      </c>
      <c r="D341" s="158" t="s">
        <v>121</v>
      </c>
      <c r="E341" s="159" t="s">
        <v>568</v>
      </c>
      <c r="F341" s="160" t="s">
        <v>569</v>
      </c>
      <c r="G341" s="161" t="s">
        <v>136</v>
      </c>
      <c r="H341" s="162">
        <v>100</v>
      </c>
      <c r="I341" s="163"/>
      <c r="J341" s="164">
        <f>ROUND(I341*H341,2)</f>
        <v>0</v>
      </c>
      <c r="K341" s="160" t="s">
        <v>1</v>
      </c>
      <c r="L341" s="33"/>
      <c r="M341" s="165" t="s">
        <v>1</v>
      </c>
      <c r="N341" s="166" t="s">
        <v>38</v>
      </c>
      <c r="O341" s="65"/>
      <c r="P341" s="167">
        <f>O341*H341</f>
        <v>0</v>
      </c>
      <c r="Q341" s="167">
        <v>0</v>
      </c>
      <c r="R341" s="167">
        <f>Q341*H341</f>
        <v>0</v>
      </c>
      <c r="S341" s="167">
        <v>0</v>
      </c>
      <c r="T341" s="168">
        <f>S341*H341</f>
        <v>0</v>
      </c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R341" s="169" t="s">
        <v>125</v>
      </c>
      <c r="AT341" s="169" t="s">
        <v>121</v>
      </c>
      <c r="AU341" s="169" t="s">
        <v>73</v>
      </c>
      <c r="AY341" s="11" t="s">
        <v>126</v>
      </c>
      <c r="BE341" s="170">
        <f>IF(N341="základní",J341,0)</f>
        <v>0</v>
      </c>
      <c r="BF341" s="170">
        <f>IF(N341="snížená",J341,0)</f>
        <v>0</v>
      </c>
      <c r="BG341" s="170">
        <f>IF(N341="zákl. přenesená",J341,0)</f>
        <v>0</v>
      </c>
      <c r="BH341" s="170">
        <f>IF(N341="sníž. přenesená",J341,0)</f>
        <v>0</v>
      </c>
      <c r="BI341" s="170">
        <f>IF(N341="nulová",J341,0)</f>
        <v>0</v>
      </c>
      <c r="BJ341" s="11" t="s">
        <v>80</v>
      </c>
      <c r="BK341" s="170">
        <f>ROUND(I341*H341,2)</f>
        <v>0</v>
      </c>
      <c r="BL341" s="11" t="s">
        <v>125</v>
      </c>
      <c r="BM341" s="169" t="s">
        <v>570</v>
      </c>
    </row>
    <row r="342" spans="1:65" s="2" customFormat="1" ht="19.5">
      <c r="A342" s="28"/>
      <c r="B342" s="29"/>
      <c r="C342" s="30"/>
      <c r="D342" s="171" t="s">
        <v>128</v>
      </c>
      <c r="E342" s="30"/>
      <c r="F342" s="172" t="s">
        <v>569</v>
      </c>
      <c r="G342" s="30"/>
      <c r="H342" s="30"/>
      <c r="I342" s="173"/>
      <c r="J342" s="30"/>
      <c r="K342" s="30"/>
      <c r="L342" s="33"/>
      <c r="M342" s="174"/>
      <c r="N342" s="175"/>
      <c r="O342" s="65"/>
      <c r="P342" s="65"/>
      <c r="Q342" s="65"/>
      <c r="R342" s="65"/>
      <c r="S342" s="65"/>
      <c r="T342" s="66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T342" s="11" t="s">
        <v>128</v>
      </c>
      <c r="AU342" s="11" t="s">
        <v>73</v>
      </c>
    </row>
    <row r="343" spans="1:65" s="2" customFormat="1" ht="24.2" customHeight="1">
      <c r="A343" s="28"/>
      <c r="B343" s="29"/>
      <c r="C343" s="158" t="s">
        <v>571</v>
      </c>
      <c r="D343" s="158" t="s">
        <v>121</v>
      </c>
      <c r="E343" s="159" t="s">
        <v>572</v>
      </c>
      <c r="F343" s="160" t="s">
        <v>573</v>
      </c>
      <c r="G343" s="161" t="s">
        <v>136</v>
      </c>
      <c r="H343" s="162">
        <v>100</v>
      </c>
      <c r="I343" s="163"/>
      <c r="J343" s="164">
        <f>ROUND(I343*H343,2)</f>
        <v>0</v>
      </c>
      <c r="K343" s="160" t="s">
        <v>1</v>
      </c>
      <c r="L343" s="33"/>
      <c r="M343" s="165" t="s">
        <v>1</v>
      </c>
      <c r="N343" s="166" t="s">
        <v>38</v>
      </c>
      <c r="O343" s="65"/>
      <c r="P343" s="167">
        <f>O343*H343</f>
        <v>0</v>
      </c>
      <c r="Q343" s="167">
        <v>0</v>
      </c>
      <c r="R343" s="167">
        <f>Q343*H343</f>
        <v>0</v>
      </c>
      <c r="S343" s="167">
        <v>0</v>
      </c>
      <c r="T343" s="168">
        <f>S343*H343</f>
        <v>0</v>
      </c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R343" s="169" t="s">
        <v>125</v>
      </c>
      <c r="AT343" s="169" t="s">
        <v>121</v>
      </c>
      <c r="AU343" s="169" t="s">
        <v>73</v>
      </c>
      <c r="AY343" s="11" t="s">
        <v>126</v>
      </c>
      <c r="BE343" s="170">
        <f>IF(N343="základní",J343,0)</f>
        <v>0</v>
      </c>
      <c r="BF343" s="170">
        <f>IF(N343="snížená",J343,0)</f>
        <v>0</v>
      </c>
      <c r="BG343" s="170">
        <f>IF(N343="zákl. přenesená",J343,0)</f>
        <v>0</v>
      </c>
      <c r="BH343" s="170">
        <f>IF(N343="sníž. přenesená",J343,0)</f>
        <v>0</v>
      </c>
      <c r="BI343" s="170">
        <f>IF(N343="nulová",J343,0)</f>
        <v>0</v>
      </c>
      <c r="BJ343" s="11" t="s">
        <v>80</v>
      </c>
      <c r="BK343" s="170">
        <f>ROUND(I343*H343,2)</f>
        <v>0</v>
      </c>
      <c r="BL343" s="11" t="s">
        <v>125</v>
      </c>
      <c r="BM343" s="169" t="s">
        <v>574</v>
      </c>
    </row>
    <row r="344" spans="1:65" s="2" customFormat="1" ht="19.5">
      <c r="A344" s="28"/>
      <c r="B344" s="29"/>
      <c r="C344" s="30"/>
      <c r="D344" s="171" t="s">
        <v>128</v>
      </c>
      <c r="E344" s="30"/>
      <c r="F344" s="172" t="s">
        <v>573</v>
      </c>
      <c r="G344" s="30"/>
      <c r="H344" s="30"/>
      <c r="I344" s="173"/>
      <c r="J344" s="30"/>
      <c r="K344" s="30"/>
      <c r="L344" s="33"/>
      <c r="M344" s="174"/>
      <c r="N344" s="175"/>
      <c r="O344" s="65"/>
      <c r="P344" s="65"/>
      <c r="Q344" s="65"/>
      <c r="R344" s="65"/>
      <c r="S344" s="65"/>
      <c r="T344" s="66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T344" s="11" t="s">
        <v>128</v>
      </c>
      <c r="AU344" s="11" t="s">
        <v>73</v>
      </c>
    </row>
    <row r="345" spans="1:65" s="2" customFormat="1" ht="24.2" customHeight="1">
      <c r="A345" s="28"/>
      <c r="B345" s="29"/>
      <c r="C345" s="158" t="s">
        <v>575</v>
      </c>
      <c r="D345" s="158" t="s">
        <v>121</v>
      </c>
      <c r="E345" s="159" t="s">
        <v>576</v>
      </c>
      <c r="F345" s="160" t="s">
        <v>577</v>
      </c>
      <c r="G345" s="161" t="s">
        <v>136</v>
      </c>
      <c r="H345" s="162">
        <v>100</v>
      </c>
      <c r="I345" s="163"/>
      <c r="J345" s="164">
        <f>ROUND(I345*H345,2)</f>
        <v>0</v>
      </c>
      <c r="K345" s="160" t="s">
        <v>1</v>
      </c>
      <c r="L345" s="33"/>
      <c r="M345" s="165" t="s">
        <v>1</v>
      </c>
      <c r="N345" s="166" t="s">
        <v>38</v>
      </c>
      <c r="O345" s="65"/>
      <c r="P345" s="167">
        <f>O345*H345</f>
        <v>0</v>
      </c>
      <c r="Q345" s="167">
        <v>0</v>
      </c>
      <c r="R345" s="167">
        <f>Q345*H345</f>
        <v>0</v>
      </c>
      <c r="S345" s="167">
        <v>0</v>
      </c>
      <c r="T345" s="168">
        <f>S345*H345</f>
        <v>0</v>
      </c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R345" s="169" t="s">
        <v>125</v>
      </c>
      <c r="AT345" s="169" t="s">
        <v>121</v>
      </c>
      <c r="AU345" s="169" t="s">
        <v>73</v>
      </c>
      <c r="AY345" s="11" t="s">
        <v>126</v>
      </c>
      <c r="BE345" s="170">
        <f>IF(N345="základní",J345,0)</f>
        <v>0</v>
      </c>
      <c r="BF345" s="170">
        <f>IF(N345="snížená",J345,0)</f>
        <v>0</v>
      </c>
      <c r="BG345" s="170">
        <f>IF(N345="zákl. přenesená",J345,0)</f>
        <v>0</v>
      </c>
      <c r="BH345" s="170">
        <f>IF(N345="sníž. přenesená",J345,0)</f>
        <v>0</v>
      </c>
      <c r="BI345" s="170">
        <f>IF(N345="nulová",J345,0)</f>
        <v>0</v>
      </c>
      <c r="BJ345" s="11" t="s">
        <v>80</v>
      </c>
      <c r="BK345" s="170">
        <f>ROUND(I345*H345,2)</f>
        <v>0</v>
      </c>
      <c r="BL345" s="11" t="s">
        <v>125</v>
      </c>
      <c r="BM345" s="169" t="s">
        <v>578</v>
      </c>
    </row>
    <row r="346" spans="1:65" s="2" customFormat="1" ht="19.5">
      <c r="A346" s="28"/>
      <c r="B346" s="29"/>
      <c r="C346" s="30"/>
      <c r="D346" s="171" t="s">
        <v>128</v>
      </c>
      <c r="E346" s="30"/>
      <c r="F346" s="172" t="s">
        <v>577</v>
      </c>
      <c r="G346" s="30"/>
      <c r="H346" s="30"/>
      <c r="I346" s="173"/>
      <c r="J346" s="30"/>
      <c r="K346" s="30"/>
      <c r="L346" s="33"/>
      <c r="M346" s="174"/>
      <c r="N346" s="175"/>
      <c r="O346" s="65"/>
      <c r="P346" s="65"/>
      <c r="Q346" s="65"/>
      <c r="R346" s="65"/>
      <c r="S346" s="65"/>
      <c r="T346" s="66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T346" s="11" t="s">
        <v>128</v>
      </c>
      <c r="AU346" s="11" t="s">
        <v>73</v>
      </c>
    </row>
    <row r="347" spans="1:65" s="2" customFormat="1" ht="24.2" customHeight="1">
      <c r="A347" s="28"/>
      <c r="B347" s="29"/>
      <c r="C347" s="158" t="s">
        <v>579</v>
      </c>
      <c r="D347" s="158" t="s">
        <v>121</v>
      </c>
      <c r="E347" s="159" t="s">
        <v>580</v>
      </c>
      <c r="F347" s="160" t="s">
        <v>581</v>
      </c>
      <c r="G347" s="161" t="s">
        <v>136</v>
      </c>
      <c r="H347" s="162">
        <v>100</v>
      </c>
      <c r="I347" s="163"/>
      <c r="J347" s="164">
        <f>ROUND(I347*H347,2)</f>
        <v>0</v>
      </c>
      <c r="K347" s="160" t="s">
        <v>1</v>
      </c>
      <c r="L347" s="33"/>
      <c r="M347" s="165" t="s">
        <v>1</v>
      </c>
      <c r="N347" s="166" t="s">
        <v>38</v>
      </c>
      <c r="O347" s="65"/>
      <c r="P347" s="167">
        <f>O347*H347</f>
        <v>0</v>
      </c>
      <c r="Q347" s="167">
        <v>0</v>
      </c>
      <c r="R347" s="167">
        <f>Q347*H347</f>
        <v>0</v>
      </c>
      <c r="S347" s="167">
        <v>0</v>
      </c>
      <c r="T347" s="168">
        <f>S347*H347</f>
        <v>0</v>
      </c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R347" s="169" t="s">
        <v>125</v>
      </c>
      <c r="AT347" s="169" t="s">
        <v>121</v>
      </c>
      <c r="AU347" s="169" t="s">
        <v>73</v>
      </c>
      <c r="AY347" s="11" t="s">
        <v>126</v>
      </c>
      <c r="BE347" s="170">
        <f>IF(N347="základní",J347,0)</f>
        <v>0</v>
      </c>
      <c r="BF347" s="170">
        <f>IF(N347="snížená",J347,0)</f>
        <v>0</v>
      </c>
      <c r="BG347" s="170">
        <f>IF(N347="zákl. přenesená",J347,0)</f>
        <v>0</v>
      </c>
      <c r="BH347" s="170">
        <f>IF(N347="sníž. přenesená",J347,0)</f>
        <v>0</v>
      </c>
      <c r="BI347" s="170">
        <f>IF(N347="nulová",J347,0)</f>
        <v>0</v>
      </c>
      <c r="BJ347" s="11" t="s">
        <v>80</v>
      </c>
      <c r="BK347" s="170">
        <f>ROUND(I347*H347,2)</f>
        <v>0</v>
      </c>
      <c r="BL347" s="11" t="s">
        <v>125</v>
      </c>
      <c r="BM347" s="169" t="s">
        <v>582</v>
      </c>
    </row>
    <row r="348" spans="1:65" s="2" customFormat="1" ht="19.5">
      <c r="A348" s="28"/>
      <c r="B348" s="29"/>
      <c r="C348" s="30"/>
      <c r="D348" s="171" t="s">
        <v>128</v>
      </c>
      <c r="E348" s="30"/>
      <c r="F348" s="172" t="s">
        <v>581</v>
      </c>
      <c r="G348" s="30"/>
      <c r="H348" s="30"/>
      <c r="I348" s="173"/>
      <c r="J348" s="30"/>
      <c r="K348" s="30"/>
      <c r="L348" s="33"/>
      <c r="M348" s="174"/>
      <c r="N348" s="175"/>
      <c r="O348" s="65"/>
      <c r="P348" s="65"/>
      <c r="Q348" s="65"/>
      <c r="R348" s="65"/>
      <c r="S348" s="65"/>
      <c r="T348" s="66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T348" s="11" t="s">
        <v>128</v>
      </c>
      <c r="AU348" s="11" t="s">
        <v>73</v>
      </c>
    </row>
    <row r="349" spans="1:65" s="2" customFormat="1" ht="24.2" customHeight="1">
      <c r="A349" s="28"/>
      <c r="B349" s="29"/>
      <c r="C349" s="158" t="s">
        <v>583</v>
      </c>
      <c r="D349" s="158" t="s">
        <v>121</v>
      </c>
      <c r="E349" s="159" t="s">
        <v>584</v>
      </c>
      <c r="F349" s="160" t="s">
        <v>585</v>
      </c>
      <c r="G349" s="161" t="s">
        <v>136</v>
      </c>
      <c r="H349" s="162">
        <v>100</v>
      </c>
      <c r="I349" s="163"/>
      <c r="J349" s="164">
        <f>ROUND(I349*H349,2)</f>
        <v>0</v>
      </c>
      <c r="K349" s="160" t="s">
        <v>1</v>
      </c>
      <c r="L349" s="33"/>
      <c r="M349" s="165" t="s">
        <v>1</v>
      </c>
      <c r="N349" s="166" t="s">
        <v>38</v>
      </c>
      <c r="O349" s="65"/>
      <c r="P349" s="167">
        <f>O349*H349</f>
        <v>0</v>
      </c>
      <c r="Q349" s="167">
        <v>0</v>
      </c>
      <c r="R349" s="167">
        <f>Q349*H349</f>
        <v>0</v>
      </c>
      <c r="S349" s="167">
        <v>0</v>
      </c>
      <c r="T349" s="168">
        <f>S349*H349</f>
        <v>0</v>
      </c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R349" s="169" t="s">
        <v>125</v>
      </c>
      <c r="AT349" s="169" t="s">
        <v>121</v>
      </c>
      <c r="AU349" s="169" t="s">
        <v>73</v>
      </c>
      <c r="AY349" s="11" t="s">
        <v>126</v>
      </c>
      <c r="BE349" s="170">
        <f>IF(N349="základní",J349,0)</f>
        <v>0</v>
      </c>
      <c r="BF349" s="170">
        <f>IF(N349="snížená",J349,0)</f>
        <v>0</v>
      </c>
      <c r="BG349" s="170">
        <f>IF(N349="zákl. přenesená",J349,0)</f>
        <v>0</v>
      </c>
      <c r="BH349" s="170">
        <f>IF(N349="sníž. přenesená",J349,0)</f>
        <v>0</v>
      </c>
      <c r="BI349" s="170">
        <f>IF(N349="nulová",J349,0)</f>
        <v>0</v>
      </c>
      <c r="BJ349" s="11" t="s">
        <v>80</v>
      </c>
      <c r="BK349" s="170">
        <f>ROUND(I349*H349,2)</f>
        <v>0</v>
      </c>
      <c r="BL349" s="11" t="s">
        <v>125</v>
      </c>
      <c r="BM349" s="169" t="s">
        <v>586</v>
      </c>
    </row>
    <row r="350" spans="1:65" s="2" customFormat="1" ht="19.5">
      <c r="A350" s="28"/>
      <c r="B350" s="29"/>
      <c r="C350" s="30"/>
      <c r="D350" s="171" t="s">
        <v>128</v>
      </c>
      <c r="E350" s="30"/>
      <c r="F350" s="172" t="s">
        <v>585</v>
      </c>
      <c r="G350" s="30"/>
      <c r="H350" s="30"/>
      <c r="I350" s="173"/>
      <c r="J350" s="30"/>
      <c r="K350" s="30"/>
      <c r="L350" s="33"/>
      <c r="M350" s="174"/>
      <c r="N350" s="175"/>
      <c r="O350" s="65"/>
      <c r="P350" s="65"/>
      <c r="Q350" s="65"/>
      <c r="R350" s="65"/>
      <c r="S350" s="65"/>
      <c r="T350" s="66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T350" s="11" t="s">
        <v>128</v>
      </c>
      <c r="AU350" s="11" t="s">
        <v>73</v>
      </c>
    </row>
    <row r="351" spans="1:65" s="2" customFormat="1" ht="24.2" customHeight="1">
      <c r="A351" s="28"/>
      <c r="B351" s="29"/>
      <c r="C351" s="158" t="s">
        <v>587</v>
      </c>
      <c r="D351" s="158" t="s">
        <v>121</v>
      </c>
      <c r="E351" s="159" t="s">
        <v>588</v>
      </c>
      <c r="F351" s="160" t="s">
        <v>589</v>
      </c>
      <c r="G351" s="161" t="s">
        <v>136</v>
      </c>
      <c r="H351" s="162">
        <v>100</v>
      </c>
      <c r="I351" s="163"/>
      <c r="J351" s="164">
        <f>ROUND(I351*H351,2)</f>
        <v>0</v>
      </c>
      <c r="K351" s="160" t="s">
        <v>1</v>
      </c>
      <c r="L351" s="33"/>
      <c r="M351" s="165" t="s">
        <v>1</v>
      </c>
      <c r="N351" s="166" t="s">
        <v>38</v>
      </c>
      <c r="O351" s="65"/>
      <c r="P351" s="167">
        <f>O351*H351</f>
        <v>0</v>
      </c>
      <c r="Q351" s="167">
        <v>0</v>
      </c>
      <c r="R351" s="167">
        <f>Q351*H351</f>
        <v>0</v>
      </c>
      <c r="S351" s="167">
        <v>0</v>
      </c>
      <c r="T351" s="168">
        <f>S351*H351</f>
        <v>0</v>
      </c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R351" s="169" t="s">
        <v>125</v>
      </c>
      <c r="AT351" s="169" t="s">
        <v>121</v>
      </c>
      <c r="AU351" s="169" t="s">
        <v>73</v>
      </c>
      <c r="AY351" s="11" t="s">
        <v>126</v>
      </c>
      <c r="BE351" s="170">
        <f>IF(N351="základní",J351,0)</f>
        <v>0</v>
      </c>
      <c r="BF351" s="170">
        <f>IF(N351="snížená",J351,0)</f>
        <v>0</v>
      </c>
      <c r="BG351" s="170">
        <f>IF(N351="zákl. přenesená",J351,0)</f>
        <v>0</v>
      </c>
      <c r="BH351" s="170">
        <f>IF(N351="sníž. přenesená",J351,0)</f>
        <v>0</v>
      </c>
      <c r="BI351" s="170">
        <f>IF(N351="nulová",J351,0)</f>
        <v>0</v>
      </c>
      <c r="BJ351" s="11" t="s">
        <v>80</v>
      </c>
      <c r="BK351" s="170">
        <f>ROUND(I351*H351,2)</f>
        <v>0</v>
      </c>
      <c r="BL351" s="11" t="s">
        <v>125</v>
      </c>
      <c r="BM351" s="169" t="s">
        <v>590</v>
      </c>
    </row>
    <row r="352" spans="1:65" s="2" customFormat="1" ht="19.5">
      <c r="A352" s="28"/>
      <c r="B352" s="29"/>
      <c r="C352" s="30"/>
      <c r="D352" s="171" t="s">
        <v>128</v>
      </c>
      <c r="E352" s="30"/>
      <c r="F352" s="172" t="s">
        <v>589</v>
      </c>
      <c r="G352" s="30"/>
      <c r="H352" s="30"/>
      <c r="I352" s="173"/>
      <c r="J352" s="30"/>
      <c r="K352" s="30"/>
      <c r="L352" s="33"/>
      <c r="M352" s="174"/>
      <c r="N352" s="175"/>
      <c r="O352" s="65"/>
      <c r="P352" s="65"/>
      <c r="Q352" s="65"/>
      <c r="R352" s="65"/>
      <c r="S352" s="65"/>
      <c r="T352" s="66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T352" s="11" t="s">
        <v>128</v>
      </c>
      <c r="AU352" s="11" t="s">
        <v>73</v>
      </c>
    </row>
    <row r="353" spans="1:65" s="2" customFormat="1" ht="24.2" customHeight="1">
      <c r="A353" s="28"/>
      <c r="B353" s="29"/>
      <c r="C353" s="158" t="s">
        <v>591</v>
      </c>
      <c r="D353" s="158" t="s">
        <v>121</v>
      </c>
      <c r="E353" s="159" t="s">
        <v>592</v>
      </c>
      <c r="F353" s="160" t="s">
        <v>593</v>
      </c>
      <c r="G353" s="161" t="s">
        <v>136</v>
      </c>
      <c r="H353" s="162">
        <v>100</v>
      </c>
      <c r="I353" s="163"/>
      <c r="J353" s="164">
        <f>ROUND(I353*H353,2)</f>
        <v>0</v>
      </c>
      <c r="K353" s="160" t="s">
        <v>1</v>
      </c>
      <c r="L353" s="33"/>
      <c r="M353" s="165" t="s">
        <v>1</v>
      </c>
      <c r="N353" s="166" t="s">
        <v>38</v>
      </c>
      <c r="O353" s="65"/>
      <c r="P353" s="167">
        <f>O353*H353</f>
        <v>0</v>
      </c>
      <c r="Q353" s="167">
        <v>0</v>
      </c>
      <c r="R353" s="167">
        <f>Q353*H353</f>
        <v>0</v>
      </c>
      <c r="S353" s="167">
        <v>0</v>
      </c>
      <c r="T353" s="168">
        <f>S353*H353</f>
        <v>0</v>
      </c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R353" s="169" t="s">
        <v>125</v>
      </c>
      <c r="AT353" s="169" t="s">
        <v>121</v>
      </c>
      <c r="AU353" s="169" t="s">
        <v>73</v>
      </c>
      <c r="AY353" s="11" t="s">
        <v>126</v>
      </c>
      <c r="BE353" s="170">
        <f>IF(N353="základní",J353,0)</f>
        <v>0</v>
      </c>
      <c r="BF353" s="170">
        <f>IF(N353="snížená",J353,0)</f>
        <v>0</v>
      </c>
      <c r="BG353" s="170">
        <f>IF(N353="zákl. přenesená",J353,0)</f>
        <v>0</v>
      </c>
      <c r="BH353" s="170">
        <f>IF(N353="sníž. přenesená",J353,0)</f>
        <v>0</v>
      </c>
      <c r="BI353" s="170">
        <f>IF(N353="nulová",J353,0)</f>
        <v>0</v>
      </c>
      <c r="BJ353" s="11" t="s">
        <v>80</v>
      </c>
      <c r="BK353" s="170">
        <f>ROUND(I353*H353,2)</f>
        <v>0</v>
      </c>
      <c r="BL353" s="11" t="s">
        <v>125</v>
      </c>
      <c r="BM353" s="169" t="s">
        <v>594</v>
      </c>
    </row>
    <row r="354" spans="1:65" s="2" customFormat="1" ht="19.5">
      <c r="A354" s="28"/>
      <c r="B354" s="29"/>
      <c r="C354" s="30"/>
      <c r="D354" s="171" t="s">
        <v>128</v>
      </c>
      <c r="E354" s="30"/>
      <c r="F354" s="172" t="s">
        <v>593</v>
      </c>
      <c r="G354" s="30"/>
      <c r="H354" s="30"/>
      <c r="I354" s="173"/>
      <c r="J354" s="30"/>
      <c r="K354" s="30"/>
      <c r="L354" s="33"/>
      <c r="M354" s="174"/>
      <c r="N354" s="175"/>
      <c r="O354" s="65"/>
      <c r="P354" s="65"/>
      <c r="Q354" s="65"/>
      <c r="R354" s="65"/>
      <c r="S354" s="65"/>
      <c r="T354" s="66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T354" s="11" t="s">
        <v>128</v>
      </c>
      <c r="AU354" s="11" t="s">
        <v>73</v>
      </c>
    </row>
    <row r="355" spans="1:65" s="2" customFormat="1" ht="24.2" customHeight="1">
      <c r="A355" s="28"/>
      <c r="B355" s="29"/>
      <c r="C355" s="158" t="s">
        <v>595</v>
      </c>
      <c r="D355" s="158" t="s">
        <v>121</v>
      </c>
      <c r="E355" s="159" t="s">
        <v>596</v>
      </c>
      <c r="F355" s="160" t="s">
        <v>597</v>
      </c>
      <c r="G355" s="161" t="s">
        <v>136</v>
      </c>
      <c r="H355" s="162">
        <v>100</v>
      </c>
      <c r="I355" s="163"/>
      <c r="J355" s="164">
        <f>ROUND(I355*H355,2)</f>
        <v>0</v>
      </c>
      <c r="K355" s="160" t="s">
        <v>1</v>
      </c>
      <c r="L355" s="33"/>
      <c r="M355" s="165" t="s">
        <v>1</v>
      </c>
      <c r="N355" s="166" t="s">
        <v>38</v>
      </c>
      <c r="O355" s="65"/>
      <c r="P355" s="167">
        <f>O355*H355</f>
        <v>0</v>
      </c>
      <c r="Q355" s="167">
        <v>0</v>
      </c>
      <c r="R355" s="167">
        <f>Q355*H355</f>
        <v>0</v>
      </c>
      <c r="S355" s="167">
        <v>0</v>
      </c>
      <c r="T355" s="168">
        <f>S355*H355</f>
        <v>0</v>
      </c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R355" s="169" t="s">
        <v>125</v>
      </c>
      <c r="AT355" s="169" t="s">
        <v>121</v>
      </c>
      <c r="AU355" s="169" t="s">
        <v>73</v>
      </c>
      <c r="AY355" s="11" t="s">
        <v>126</v>
      </c>
      <c r="BE355" s="170">
        <f>IF(N355="základní",J355,0)</f>
        <v>0</v>
      </c>
      <c r="BF355" s="170">
        <f>IF(N355="snížená",J355,0)</f>
        <v>0</v>
      </c>
      <c r="BG355" s="170">
        <f>IF(N355="zákl. přenesená",J355,0)</f>
        <v>0</v>
      </c>
      <c r="BH355" s="170">
        <f>IF(N355="sníž. přenesená",J355,0)</f>
        <v>0</v>
      </c>
      <c r="BI355" s="170">
        <f>IF(N355="nulová",J355,0)</f>
        <v>0</v>
      </c>
      <c r="BJ355" s="11" t="s">
        <v>80</v>
      </c>
      <c r="BK355" s="170">
        <f>ROUND(I355*H355,2)</f>
        <v>0</v>
      </c>
      <c r="BL355" s="11" t="s">
        <v>125</v>
      </c>
      <c r="BM355" s="169" t="s">
        <v>598</v>
      </c>
    </row>
    <row r="356" spans="1:65" s="2" customFormat="1" ht="19.5">
      <c r="A356" s="28"/>
      <c r="B356" s="29"/>
      <c r="C356" s="30"/>
      <c r="D356" s="171" t="s">
        <v>128</v>
      </c>
      <c r="E356" s="30"/>
      <c r="F356" s="172" t="s">
        <v>597</v>
      </c>
      <c r="G356" s="30"/>
      <c r="H356" s="30"/>
      <c r="I356" s="173"/>
      <c r="J356" s="30"/>
      <c r="K356" s="30"/>
      <c r="L356" s="33"/>
      <c r="M356" s="174"/>
      <c r="N356" s="175"/>
      <c r="O356" s="65"/>
      <c r="P356" s="65"/>
      <c r="Q356" s="65"/>
      <c r="R356" s="65"/>
      <c r="S356" s="65"/>
      <c r="T356" s="66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T356" s="11" t="s">
        <v>128</v>
      </c>
      <c r="AU356" s="11" t="s">
        <v>73</v>
      </c>
    </row>
    <row r="357" spans="1:65" s="2" customFormat="1" ht="37.9" customHeight="1">
      <c r="A357" s="28"/>
      <c r="B357" s="29"/>
      <c r="C357" s="158" t="s">
        <v>599</v>
      </c>
      <c r="D357" s="158" t="s">
        <v>121</v>
      </c>
      <c r="E357" s="159" t="s">
        <v>600</v>
      </c>
      <c r="F357" s="160" t="s">
        <v>601</v>
      </c>
      <c r="G357" s="161" t="s">
        <v>136</v>
      </c>
      <c r="H357" s="162">
        <v>150</v>
      </c>
      <c r="I357" s="163"/>
      <c r="J357" s="164">
        <f>ROUND(I357*H357,2)</f>
        <v>0</v>
      </c>
      <c r="K357" s="160" t="s">
        <v>1</v>
      </c>
      <c r="L357" s="33"/>
      <c r="M357" s="165" t="s">
        <v>1</v>
      </c>
      <c r="N357" s="166" t="s">
        <v>38</v>
      </c>
      <c r="O357" s="65"/>
      <c r="P357" s="167">
        <f>O357*H357</f>
        <v>0</v>
      </c>
      <c r="Q357" s="167">
        <v>0</v>
      </c>
      <c r="R357" s="167">
        <f>Q357*H357</f>
        <v>0</v>
      </c>
      <c r="S357" s="167">
        <v>0</v>
      </c>
      <c r="T357" s="168">
        <f>S357*H357</f>
        <v>0</v>
      </c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R357" s="169" t="s">
        <v>125</v>
      </c>
      <c r="AT357" s="169" t="s">
        <v>121</v>
      </c>
      <c r="AU357" s="169" t="s">
        <v>73</v>
      </c>
      <c r="AY357" s="11" t="s">
        <v>126</v>
      </c>
      <c r="BE357" s="170">
        <f>IF(N357="základní",J357,0)</f>
        <v>0</v>
      </c>
      <c r="BF357" s="170">
        <f>IF(N357="snížená",J357,0)</f>
        <v>0</v>
      </c>
      <c r="BG357" s="170">
        <f>IF(N357="zákl. přenesená",J357,0)</f>
        <v>0</v>
      </c>
      <c r="BH357" s="170">
        <f>IF(N357="sníž. přenesená",J357,0)</f>
        <v>0</v>
      </c>
      <c r="BI357" s="170">
        <f>IF(N357="nulová",J357,0)</f>
        <v>0</v>
      </c>
      <c r="BJ357" s="11" t="s">
        <v>80</v>
      </c>
      <c r="BK357" s="170">
        <f>ROUND(I357*H357,2)</f>
        <v>0</v>
      </c>
      <c r="BL357" s="11" t="s">
        <v>125</v>
      </c>
      <c r="BM357" s="169" t="s">
        <v>602</v>
      </c>
    </row>
    <row r="358" spans="1:65" s="2" customFormat="1" ht="19.5">
      <c r="A358" s="28"/>
      <c r="B358" s="29"/>
      <c r="C358" s="30"/>
      <c r="D358" s="171" t="s">
        <v>128</v>
      </c>
      <c r="E358" s="30"/>
      <c r="F358" s="172" t="s">
        <v>601</v>
      </c>
      <c r="G358" s="30"/>
      <c r="H358" s="30"/>
      <c r="I358" s="173"/>
      <c r="J358" s="30"/>
      <c r="K358" s="30"/>
      <c r="L358" s="33"/>
      <c r="M358" s="174"/>
      <c r="N358" s="175"/>
      <c r="O358" s="65"/>
      <c r="P358" s="65"/>
      <c r="Q358" s="65"/>
      <c r="R358" s="65"/>
      <c r="S358" s="65"/>
      <c r="T358" s="66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T358" s="11" t="s">
        <v>128</v>
      </c>
      <c r="AU358" s="11" t="s">
        <v>73</v>
      </c>
    </row>
    <row r="359" spans="1:65" s="2" customFormat="1" ht="37.9" customHeight="1">
      <c r="A359" s="28"/>
      <c r="B359" s="29"/>
      <c r="C359" s="158" t="s">
        <v>603</v>
      </c>
      <c r="D359" s="158" t="s">
        <v>121</v>
      </c>
      <c r="E359" s="159" t="s">
        <v>604</v>
      </c>
      <c r="F359" s="160" t="s">
        <v>605</v>
      </c>
      <c r="G359" s="161" t="s">
        <v>136</v>
      </c>
      <c r="H359" s="162">
        <v>100</v>
      </c>
      <c r="I359" s="163"/>
      <c r="J359" s="164">
        <f>ROUND(I359*H359,2)</f>
        <v>0</v>
      </c>
      <c r="K359" s="160" t="s">
        <v>1</v>
      </c>
      <c r="L359" s="33"/>
      <c r="M359" s="165" t="s">
        <v>1</v>
      </c>
      <c r="N359" s="166" t="s">
        <v>38</v>
      </c>
      <c r="O359" s="65"/>
      <c r="P359" s="167">
        <f>O359*H359</f>
        <v>0</v>
      </c>
      <c r="Q359" s="167">
        <v>0</v>
      </c>
      <c r="R359" s="167">
        <f>Q359*H359</f>
        <v>0</v>
      </c>
      <c r="S359" s="167">
        <v>0</v>
      </c>
      <c r="T359" s="168">
        <f>S359*H359</f>
        <v>0</v>
      </c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R359" s="169" t="s">
        <v>125</v>
      </c>
      <c r="AT359" s="169" t="s">
        <v>121</v>
      </c>
      <c r="AU359" s="169" t="s">
        <v>73</v>
      </c>
      <c r="AY359" s="11" t="s">
        <v>126</v>
      </c>
      <c r="BE359" s="170">
        <f>IF(N359="základní",J359,0)</f>
        <v>0</v>
      </c>
      <c r="BF359" s="170">
        <f>IF(N359="snížená",J359,0)</f>
        <v>0</v>
      </c>
      <c r="BG359" s="170">
        <f>IF(N359="zákl. přenesená",J359,0)</f>
        <v>0</v>
      </c>
      <c r="BH359" s="170">
        <f>IF(N359="sníž. přenesená",J359,0)</f>
        <v>0</v>
      </c>
      <c r="BI359" s="170">
        <f>IF(N359="nulová",J359,0)</f>
        <v>0</v>
      </c>
      <c r="BJ359" s="11" t="s">
        <v>80</v>
      </c>
      <c r="BK359" s="170">
        <f>ROUND(I359*H359,2)</f>
        <v>0</v>
      </c>
      <c r="BL359" s="11" t="s">
        <v>125</v>
      </c>
      <c r="BM359" s="169" t="s">
        <v>606</v>
      </c>
    </row>
    <row r="360" spans="1:65" s="2" customFormat="1" ht="19.5">
      <c r="A360" s="28"/>
      <c r="B360" s="29"/>
      <c r="C360" s="30"/>
      <c r="D360" s="171" t="s">
        <v>128</v>
      </c>
      <c r="E360" s="30"/>
      <c r="F360" s="172" t="s">
        <v>605</v>
      </c>
      <c r="G360" s="30"/>
      <c r="H360" s="30"/>
      <c r="I360" s="173"/>
      <c r="J360" s="30"/>
      <c r="K360" s="30"/>
      <c r="L360" s="33"/>
      <c r="M360" s="174"/>
      <c r="N360" s="175"/>
      <c r="O360" s="65"/>
      <c r="P360" s="65"/>
      <c r="Q360" s="65"/>
      <c r="R360" s="65"/>
      <c r="S360" s="65"/>
      <c r="T360" s="66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T360" s="11" t="s">
        <v>128</v>
      </c>
      <c r="AU360" s="11" t="s">
        <v>73</v>
      </c>
    </row>
    <row r="361" spans="1:65" s="2" customFormat="1" ht="37.9" customHeight="1">
      <c r="A361" s="28"/>
      <c r="B361" s="29"/>
      <c r="C361" s="158" t="s">
        <v>607</v>
      </c>
      <c r="D361" s="158" t="s">
        <v>121</v>
      </c>
      <c r="E361" s="159" t="s">
        <v>608</v>
      </c>
      <c r="F361" s="160" t="s">
        <v>609</v>
      </c>
      <c r="G361" s="161" t="s">
        <v>136</v>
      </c>
      <c r="H361" s="162">
        <v>100</v>
      </c>
      <c r="I361" s="163"/>
      <c r="J361" s="164">
        <f>ROUND(I361*H361,2)</f>
        <v>0</v>
      </c>
      <c r="K361" s="160" t="s">
        <v>1</v>
      </c>
      <c r="L361" s="33"/>
      <c r="M361" s="165" t="s">
        <v>1</v>
      </c>
      <c r="N361" s="166" t="s">
        <v>38</v>
      </c>
      <c r="O361" s="65"/>
      <c r="P361" s="167">
        <f>O361*H361</f>
        <v>0</v>
      </c>
      <c r="Q361" s="167">
        <v>0</v>
      </c>
      <c r="R361" s="167">
        <f>Q361*H361</f>
        <v>0</v>
      </c>
      <c r="S361" s="167">
        <v>0</v>
      </c>
      <c r="T361" s="168">
        <f>S361*H361</f>
        <v>0</v>
      </c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R361" s="169" t="s">
        <v>125</v>
      </c>
      <c r="AT361" s="169" t="s">
        <v>121</v>
      </c>
      <c r="AU361" s="169" t="s">
        <v>73</v>
      </c>
      <c r="AY361" s="11" t="s">
        <v>126</v>
      </c>
      <c r="BE361" s="170">
        <f>IF(N361="základní",J361,0)</f>
        <v>0</v>
      </c>
      <c r="BF361" s="170">
        <f>IF(N361="snížená",J361,0)</f>
        <v>0</v>
      </c>
      <c r="BG361" s="170">
        <f>IF(N361="zákl. přenesená",J361,0)</f>
        <v>0</v>
      </c>
      <c r="BH361" s="170">
        <f>IF(N361="sníž. přenesená",J361,0)</f>
        <v>0</v>
      </c>
      <c r="BI361" s="170">
        <f>IF(N361="nulová",J361,0)</f>
        <v>0</v>
      </c>
      <c r="BJ361" s="11" t="s">
        <v>80</v>
      </c>
      <c r="BK361" s="170">
        <f>ROUND(I361*H361,2)</f>
        <v>0</v>
      </c>
      <c r="BL361" s="11" t="s">
        <v>125</v>
      </c>
      <c r="BM361" s="169" t="s">
        <v>610</v>
      </c>
    </row>
    <row r="362" spans="1:65" s="2" customFormat="1" ht="19.5">
      <c r="A362" s="28"/>
      <c r="B362" s="29"/>
      <c r="C362" s="30"/>
      <c r="D362" s="171" t="s">
        <v>128</v>
      </c>
      <c r="E362" s="30"/>
      <c r="F362" s="172" t="s">
        <v>609</v>
      </c>
      <c r="G362" s="30"/>
      <c r="H362" s="30"/>
      <c r="I362" s="173"/>
      <c r="J362" s="30"/>
      <c r="K362" s="30"/>
      <c r="L362" s="33"/>
      <c r="M362" s="174"/>
      <c r="N362" s="175"/>
      <c r="O362" s="65"/>
      <c r="P362" s="65"/>
      <c r="Q362" s="65"/>
      <c r="R362" s="65"/>
      <c r="S362" s="65"/>
      <c r="T362" s="66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T362" s="11" t="s">
        <v>128</v>
      </c>
      <c r="AU362" s="11" t="s">
        <v>73</v>
      </c>
    </row>
    <row r="363" spans="1:65" s="2" customFormat="1" ht="37.9" customHeight="1">
      <c r="A363" s="28"/>
      <c r="B363" s="29"/>
      <c r="C363" s="158" t="s">
        <v>611</v>
      </c>
      <c r="D363" s="158" t="s">
        <v>121</v>
      </c>
      <c r="E363" s="159" t="s">
        <v>612</v>
      </c>
      <c r="F363" s="160" t="s">
        <v>613</v>
      </c>
      <c r="G363" s="161" t="s">
        <v>136</v>
      </c>
      <c r="H363" s="162">
        <v>100</v>
      </c>
      <c r="I363" s="163"/>
      <c r="J363" s="164">
        <f>ROUND(I363*H363,2)</f>
        <v>0</v>
      </c>
      <c r="K363" s="160" t="s">
        <v>1</v>
      </c>
      <c r="L363" s="33"/>
      <c r="M363" s="165" t="s">
        <v>1</v>
      </c>
      <c r="N363" s="166" t="s">
        <v>38</v>
      </c>
      <c r="O363" s="65"/>
      <c r="P363" s="167">
        <f>O363*H363</f>
        <v>0</v>
      </c>
      <c r="Q363" s="167">
        <v>0</v>
      </c>
      <c r="R363" s="167">
        <f>Q363*H363</f>
        <v>0</v>
      </c>
      <c r="S363" s="167">
        <v>0</v>
      </c>
      <c r="T363" s="168">
        <f>S363*H363</f>
        <v>0</v>
      </c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R363" s="169" t="s">
        <v>125</v>
      </c>
      <c r="AT363" s="169" t="s">
        <v>121</v>
      </c>
      <c r="AU363" s="169" t="s">
        <v>73</v>
      </c>
      <c r="AY363" s="11" t="s">
        <v>126</v>
      </c>
      <c r="BE363" s="170">
        <f>IF(N363="základní",J363,0)</f>
        <v>0</v>
      </c>
      <c r="BF363" s="170">
        <f>IF(N363="snížená",J363,0)</f>
        <v>0</v>
      </c>
      <c r="BG363" s="170">
        <f>IF(N363="zákl. přenesená",J363,0)</f>
        <v>0</v>
      </c>
      <c r="BH363" s="170">
        <f>IF(N363="sníž. přenesená",J363,0)</f>
        <v>0</v>
      </c>
      <c r="BI363" s="170">
        <f>IF(N363="nulová",J363,0)</f>
        <v>0</v>
      </c>
      <c r="BJ363" s="11" t="s">
        <v>80</v>
      </c>
      <c r="BK363" s="170">
        <f>ROUND(I363*H363,2)</f>
        <v>0</v>
      </c>
      <c r="BL363" s="11" t="s">
        <v>125</v>
      </c>
      <c r="BM363" s="169" t="s">
        <v>614</v>
      </c>
    </row>
    <row r="364" spans="1:65" s="2" customFormat="1" ht="19.5">
      <c r="A364" s="28"/>
      <c r="B364" s="29"/>
      <c r="C364" s="30"/>
      <c r="D364" s="171" t="s">
        <v>128</v>
      </c>
      <c r="E364" s="30"/>
      <c r="F364" s="172" t="s">
        <v>613</v>
      </c>
      <c r="G364" s="30"/>
      <c r="H364" s="30"/>
      <c r="I364" s="173"/>
      <c r="J364" s="30"/>
      <c r="K364" s="30"/>
      <c r="L364" s="33"/>
      <c r="M364" s="174"/>
      <c r="N364" s="175"/>
      <c r="O364" s="65"/>
      <c r="P364" s="65"/>
      <c r="Q364" s="65"/>
      <c r="R364" s="65"/>
      <c r="S364" s="65"/>
      <c r="T364" s="66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T364" s="11" t="s">
        <v>128</v>
      </c>
      <c r="AU364" s="11" t="s">
        <v>73</v>
      </c>
    </row>
    <row r="365" spans="1:65" s="2" customFormat="1" ht="37.9" customHeight="1">
      <c r="A365" s="28"/>
      <c r="B365" s="29"/>
      <c r="C365" s="158" t="s">
        <v>615</v>
      </c>
      <c r="D365" s="158" t="s">
        <v>121</v>
      </c>
      <c r="E365" s="159" t="s">
        <v>616</v>
      </c>
      <c r="F365" s="160" t="s">
        <v>617</v>
      </c>
      <c r="G365" s="161" t="s">
        <v>136</v>
      </c>
      <c r="H365" s="162">
        <v>100</v>
      </c>
      <c r="I365" s="163"/>
      <c r="J365" s="164">
        <f>ROUND(I365*H365,2)</f>
        <v>0</v>
      </c>
      <c r="K365" s="160" t="s">
        <v>1</v>
      </c>
      <c r="L365" s="33"/>
      <c r="M365" s="165" t="s">
        <v>1</v>
      </c>
      <c r="N365" s="166" t="s">
        <v>38</v>
      </c>
      <c r="O365" s="65"/>
      <c r="P365" s="167">
        <f>O365*H365</f>
        <v>0</v>
      </c>
      <c r="Q365" s="167">
        <v>0</v>
      </c>
      <c r="R365" s="167">
        <f>Q365*H365</f>
        <v>0</v>
      </c>
      <c r="S365" s="167">
        <v>0</v>
      </c>
      <c r="T365" s="168">
        <f>S365*H365</f>
        <v>0</v>
      </c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R365" s="169" t="s">
        <v>125</v>
      </c>
      <c r="AT365" s="169" t="s">
        <v>121</v>
      </c>
      <c r="AU365" s="169" t="s">
        <v>73</v>
      </c>
      <c r="AY365" s="11" t="s">
        <v>126</v>
      </c>
      <c r="BE365" s="170">
        <f>IF(N365="základní",J365,0)</f>
        <v>0</v>
      </c>
      <c r="BF365" s="170">
        <f>IF(N365="snížená",J365,0)</f>
        <v>0</v>
      </c>
      <c r="BG365" s="170">
        <f>IF(N365="zákl. přenesená",J365,0)</f>
        <v>0</v>
      </c>
      <c r="BH365" s="170">
        <f>IF(N365="sníž. přenesená",J365,0)</f>
        <v>0</v>
      </c>
      <c r="BI365" s="170">
        <f>IF(N365="nulová",J365,0)</f>
        <v>0</v>
      </c>
      <c r="BJ365" s="11" t="s">
        <v>80</v>
      </c>
      <c r="BK365" s="170">
        <f>ROUND(I365*H365,2)</f>
        <v>0</v>
      </c>
      <c r="BL365" s="11" t="s">
        <v>125</v>
      </c>
      <c r="BM365" s="169" t="s">
        <v>618</v>
      </c>
    </row>
    <row r="366" spans="1:65" s="2" customFormat="1" ht="19.5">
      <c r="A366" s="28"/>
      <c r="B366" s="29"/>
      <c r="C366" s="30"/>
      <c r="D366" s="171" t="s">
        <v>128</v>
      </c>
      <c r="E366" s="30"/>
      <c r="F366" s="172" t="s">
        <v>617</v>
      </c>
      <c r="G366" s="30"/>
      <c r="H366" s="30"/>
      <c r="I366" s="173"/>
      <c r="J366" s="30"/>
      <c r="K366" s="30"/>
      <c r="L366" s="33"/>
      <c r="M366" s="174"/>
      <c r="N366" s="175"/>
      <c r="O366" s="65"/>
      <c r="P366" s="65"/>
      <c r="Q366" s="65"/>
      <c r="R366" s="65"/>
      <c r="S366" s="65"/>
      <c r="T366" s="66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T366" s="11" t="s">
        <v>128</v>
      </c>
      <c r="AU366" s="11" t="s">
        <v>73</v>
      </c>
    </row>
    <row r="367" spans="1:65" s="2" customFormat="1" ht="37.9" customHeight="1">
      <c r="A367" s="28"/>
      <c r="B367" s="29"/>
      <c r="C367" s="158" t="s">
        <v>619</v>
      </c>
      <c r="D367" s="158" t="s">
        <v>121</v>
      </c>
      <c r="E367" s="159" t="s">
        <v>620</v>
      </c>
      <c r="F367" s="160" t="s">
        <v>621</v>
      </c>
      <c r="G367" s="161" t="s">
        <v>136</v>
      </c>
      <c r="H367" s="162">
        <v>100</v>
      </c>
      <c r="I367" s="163"/>
      <c r="J367" s="164">
        <f>ROUND(I367*H367,2)</f>
        <v>0</v>
      </c>
      <c r="K367" s="160" t="s">
        <v>1</v>
      </c>
      <c r="L367" s="33"/>
      <c r="M367" s="165" t="s">
        <v>1</v>
      </c>
      <c r="N367" s="166" t="s">
        <v>38</v>
      </c>
      <c r="O367" s="65"/>
      <c r="P367" s="167">
        <f>O367*H367</f>
        <v>0</v>
      </c>
      <c r="Q367" s="167">
        <v>0</v>
      </c>
      <c r="R367" s="167">
        <f>Q367*H367</f>
        <v>0</v>
      </c>
      <c r="S367" s="167">
        <v>0</v>
      </c>
      <c r="T367" s="168">
        <f>S367*H367</f>
        <v>0</v>
      </c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R367" s="169" t="s">
        <v>125</v>
      </c>
      <c r="AT367" s="169" t="s">
        <v>121</v>
      </c>
      <c r="AU367" s="169" t="s">
        <v>73</v>
      </c>
      <c r="AY367" s="11" t="s">
        <v>126</v>
      </c>
      <c r="BE367" s="170">
        <f>IF(N367="základní",J367,0)</f>
        <v>0</v>
      </c>
      <c r="BF367" s="170">
        <f>IF(N367="snížená",J367,0)</f>
        <v>0</v>
      </c>
      <c r="BG367" s="170">
        <f>IF(N367="zákl. přenesená",J367,0)</f>
        <v>0</v>
      </c>
      <c r="BH367" s="170">
        <f>IF(N367="sníž. přenesená",J367,0)</f>
        <v>0</v>
      </c>
      <c r="BI367" s="170">
        <f>IF(N367="nulová",J367,0)</f>
        <v>0</v>
      </c>
      <c r="BJ367" s="11" t="s">
        <v>80</v>
      </c>
      <c r="BK367" s="170">
        <f>ROUND(I367*H367,2)</f>
        <v>0</v>
      </c>
      <c r="BL367" s="11" t="s">
        <v>125</v>
      </c>
      <c r="BM367" s="169" t="s">
        <v>622</v>
      </c>
    </row>
    <row r="368" spans="1:65" s="2" customFormat="1" ht="19.5">
      <c r="A368" s="28"/>
      <c r="B368" s="29"/>
      <c r="C368" s="30"/>
      <c r="D368" s="171" t="s">
        <v>128</v>
      </c>
      <c r="E368" s="30"/>
      <c r="F368" s="172" t="s">
        <v>621</v>
      </c>
      <c r="G368" s="30"/>
      <c r="H368" s="30"/>
      <c r="I368" s="173"/>
      <c r="J368" s="30"/>
      <c r="K368" s="30"/>
      <c r="L368" s="33"/>
      <c r="M368" s="174"/>
      <c r="N368" s="175"/>
      <c r="O368" s="65"/>
      <c r="P368" s="65"/>
      <c r="Q368" s="65"/>
      <c r="R368" s="65"/>
      <c r="S368" s="65"/>
      <c r="T368" s="66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T368" s="11" t="s">
        <v>128</v>
      </c>
      <c r="AU368" s="11" t="s">
        <v>73</v>
      </c>
    </row>
    <row r="369" spans="1:65" s="2" customFormat="1" ht="37.9" customHeight="1">
      <c r="A369" s="28"/>
      <c r="B369" s="29"/>
      <c r="C369" s="158" t="s">
        <v>623</v>
      </c>
      <c r="D369" s="158" t="s">
        <v>121</v>
      </c>
      <c r="E369" s="159" t="s">
        <v>624</v>
      </c>
      <c r="F369" s="160" t="s">
        <v>625</v>
      </c>
      <c r="G369" s="161" t="s">
        <v>136</v>
      </c>
      <c r="H369" s="162">
        <v>100</v>
      </c>
      <c r="I369" s="163"/>
      <c r="J369" s="164">
        <f>ROUND(I369*H369,2)</f>
        <v>0</v>
      </c>
      <c r="K369" s="160" t="s">
        <v>1</v>
      </c>
      <c r="L369" s="33"/>
      <c r="M369" s="165" t="s">
        <v>1</v>
      </c>
      <c r="N369" s="166" t="s">
        <v>38</v>
      </c>
      <c r="O369" s="65"/>
      <c r="P369" s="167">
        <f>O369*H369</f>
        <v>0</v>
      </c>
      <c r="Q369" s="167">
        <v>0</v>
      </c>
      <c r="R369" s="167">
        <f>Q369*H369</f>
        <v>0</v>
      </c>
      <c r="S369" s="167">
        <v>0</v>
      </c>
      <c r="T369" s="168">
        <f>S369*H369</f>
        <v>0</v>
      </c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R369" s="169" t="s">
        <v>125</v>
      </c>
      <c r="AT369" s="169" t="s">
        <v>121</v>
      </c>
      <c r="AU369" s="169" t="s">
        <v>73</v>
      </c>
      <c r="AY369" s="11" t="s">
        <v>126</v>
      </c>
      <c r="BE369" s="170">
        <f>IF(N369="základní",J369,0)</f>
        <v>0</v>
      </c>
      <c r="BF369" s="170">
        <f>IF(N369="snížená",J369,0)</f>
        <v>0</v>
      </c>
      <c r="BG369" s="170">
        <f>IF(N369="zákl. přenesená",J369,0)</f>
        <v>0</v>
      </c>
      <c r="BH369" s="170">
        <f>IF(N369="sníž. přenesená",J369,0)</f>
        <v>0</v>
      </c>
      <c r="BI369" s="170">
        <f>IF(N369="nulová",J369,0)</f>
        <v>0</v>
      </c>
      <c r="BJ369" s="11" t="s">
        <v>80</v>
      </c>
      <c r="BK369" s="170">
        <f>ROUND(I369*H369,2)</f>
        <v>0</v>
      </c>
      <c r="BL369" s="11" t="s">
        <v>125</v>
      </c>
      <c r="BM369" s="169" t="s">
        <v>626</v>
      </c>
    </row>
    <row r="370" spans="1:65" s="2" customFormat="1" ht="19.5">
      <c r="A370" s="28"/>
      <c r="B370" s="29"/>
      <c r="C370" s="30"/>
      <c r="D370" s="171" t="s">
        <v>128</v>
      </c>
      <c r="E370" s="30"/>
      <c r="F370" s="172" t="s">
        <v>625</v>
      </c>
      <c r="G370" s="30"/>
      <c r="H370" s="30"/>
      <c r="I370" s="173"/>
      <c r="J370" s="30"/>
      <c r="K370" s="30"/>
      <c r="L370" s="33"/>
      <c r="M370" s="174"/>
      <c r="N370" s="175"/>
      <c r="O370" s="65"/>
      <c r="P370" s="65"/>
      <c r="Q370" s="65"/>
      <c r="R370" s="65"/>
      <c r="S370" s="65"/>
      <c r="T370" s="66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T370" s="11" t="s">
        <v>128</v>
      </c>
      <c r="AU370" s="11" t="s">
        <v>73</v>
      </c>
    </row>
    <row r="371" spans="1:65" s="2" customFormat="1" ht="37.9" customHeight="1">
      <c r="A371" s="28"/>
      <c r="B371" s="29"/>
      <c r="C371" s="158" t="s">
        <v>627</v>
      </c>
      <c r="D371" s="158" t="s">
        <v>121</v>
      </c>
      <c r="E371" s="159" t="s">
        <v>628</v>
      </c>
      <c r="F371" s="160" t="s">
        <v>629</v>
      </c>
      <c r="G371" s="161" t="s">
        <v>136</v>
      </c>
      <c r="H371" s="162">
        <v>100</v>
      </c>
      <c r="I371" s="163"/>
      <c r="J371" s="164">
        <f>ROUND(I371*H371,2)</f>
        <v>0</v>
      </c>
      <c r="K371" s="160" t="s">
        <v>1</v>
      </c>
      <c r="L371" s="33"/>
      <c r="M371" s="165" t="s">
        <v>1</v>
      </c>
      <c r="N371" s="166" t="s">
        <v>38</v>
      </c>
      <c r="O371" s="65"/>
      <c r="P371" s="167">
        <f>O371*H371</f>
        <v>0</v>
      </c>
      <c r="Q371" s="167">
        <v>0</v>
      </c>
      <c r="R371" s="167">
        <f>Q371*H371</f>
        <v>0</v>
      </c>
      <c r="S371" s="167">
        <v>0</v>
      </c>
      <c r="T371" s="168">
        <f>S371*H371</f>
        <v>0</v>
      </c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R371" s="169" t="s">
        <v>125</v>
      </c>
      <c r="AT371" s="169" t="s">
        <v>121</v>
      </c>
      <c r="AU371" s="169" t="s">
        <v>73</v>
      </c>
      <c r="AY371" s="11" t="s">
        <v>126</v>
      </c>
      <c r="BE371" s="170">
        <f>IF(N371="základní",J371,0)</f>
        <v>0</v>
      </c>
      <c r="BF371" s="170">
        <f>IF(N371="snížená",J371,0)</f>
        <v>0</v>
      </c>
      <c r="BG371" s="170">
        <f>IF(N371="zákl. přenesená",J371,0)</f>
        <v>0</v>
      </c>
      <c r="BH371" s="170">
        <f>IF(N371="sníž. přenesená",J371,0)</f>
        <v>0</v>
      </c>
      <c r="BI371" s="170">
        <f>IF(N371="nulová",J371,0)</f>
        <v>0</v>
      </c>
      <c r="BJ371" s="11" t="s">
        <v>80</v>
      </c>
      <c r="BK371" s="170">
        <f>ROUND(I371*H371,2)</f>
        <v>0</v>
      </c>
      <c r="BL371" s="11" t="s">
        <v>125</v>
      </c>
      <c r="BM371" s="169" t="s">
        <v>630</v>
      </c>
    </row>
    <row r="372" spans="1:65" s="2" customFormat="1" ht="19.5">
      <c r="A372" s="28"/>
      <c r="B372" s="29"/>
      <c r="C372" s="30"/>
      <c r="D372" s="171" t="s">
        <v>128</v>
      </c>
      <c r="E372" s="30"/>
      <c r="F372" s="172" t="s">
        <v>629</v>
      </c>
      <c r="G372" s="30"/>
      <c r="H372" s="30"/>
      <c r="I372" s="173"/>
      <c r="J372" s="30"/>
      <c r="K372" s="30"/>
      <c r="L372" s="33"/>
      <c r="M372" s="174"/>
      <c r="N372" s="175"/>
      <c r="O372" s="65"/>
      <c r="P372" s="65"/>
      <c r="Q372" s="65"/>
      <c r="R372" s="65"/>
      <c r="S372" s="65"/>
      <c r="T372" s="66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T372" s="11" t="s">
        <v>128</v>
      </c>
      <c r="AU372" s="11" t="s">
        <v>73</v>
      </c>
    </row>
    <row r="373" spans="1:65" s="2" customFormat="1" ht="24.2" customHeight="1">
      <c r="A373" s="28"/>
      <c r="B373" s="29"/>
      <c r="C373" s="158" t="s">
        <v>631</v>
      </c>
      <c r="D373" s="158" t="s">
        <v>121</v>
      </c>
      <c r="E373" s="159" t="s">
        <v>632</v>
      </c>
      <c r="F373" s="160" t="s">
        <v>633</v>
      </c>
      <c r="G373" s="161" t="s">
        <v>136</v>
      </c>
      <c r="H373" s="162">
        <v>100</v>
      </c>
      <c r="I373" s="163"/>
      <c r="J373" s="164">
        <f>ROUND(I373*H373,2)</f>
        <v>0</v>
      </c>
      <c r="K373" s="160" t="s">
        <v>1</v>
      </c>
      <c r="L373" s="33"/>
      <c r="M373" s="165" t="s">
        <v>1</v>
      </c>
      <c r="N373" s="166" t="s">
        <v>38</v>
      </c>
      <c r="O373" s="65"/>
      <c r="P373" s="167">
        <f>O373*H373</f>
        <v>0</v>
      </c>
      <c r="Q373" s="167">
        <v>0</v>
      </c>
      <c r="R373" s="167">
        <f>Q373*H373</f>
        <v>0</v>
      </c>
      <c r="S373" s="167">
        <v>0</v>
      </c>
      <c r="T373" s="168">
        <f>S373*H373</f>
        <v>0</v>
      </c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R373" s="169" t="s">
        <v>125</v>
      </c>
      <c r="AT373" s="169" t="s">
        <v>121</v>
      </c>
      <c r="AU373" s="169" t="s">
        <v>73</v>
      </c>
      <c r="AY373" s="11" t="s">
        <v>126</v>
      </c>
      <c r="BE373" s="170">
        <f>IF(N373="základní",J373,0)</f>
        <v>0</v>
      </c>
      <c r="BF373" s="170">
        <f>IF(N373="snížená",J373,0)</f>
        <v>0</v>
      </c>
      <c r="BG373" s="170">
        <f>IF(N373="zákl. přenesená",J373,0)</f>
        <v>0</v>
      </c>
      <c r="BH373" s="170">
        <f>IF(N373="sníž. přenesená",J373,0)</f>
        <v>0</v>
      </c>
      <c r="BI373" s="170">
        <f>IF(N373="nulová",J373,0)</f>
        <v>0</v>
      </c>
      <c r="BJ373" s="11" t="s">
        <v>80</v>
      </c>
      <c r="BK373" s="170">
        <f>ROUND(I373*H373,2)</f>
        <v>0</v>
      </c>
      <c r="BL373" s="11" t="s">
        <v>125</v>
      </c>
      <c r="BM373" s="169" t="s">
        <v>634</v>
      </c>
    </row>
    <row r="374" spans="1:65" s="2" customFormat="1" ht="19.5">
      <c r="A374" s="28"/>
      <c r="B374" s="29"/>
      <c r="C374" s="30"/>
      <c r="D374" s="171" t="s">
        <v>128</v>
      </c>
      <c r="E374" s="30"/>
      <c r="F374" s="172" t="s">
        <v>633</v>
      </c>
      <c r="G374" s="30"/>
      <c r="H374" s="30"/>
      <c r="I374" s="173"/>
      <c r="J374" s="30"/>
      <c r="K374" s="30"/>
      <c r="L374" s="33"/>
      <c r="M374" s="174"/>
      <c r="N374" s="175"/>
      <c r="O374" s="65"/>
      <c r="P374" s="65"/>
      <c r="Q374" s="65"/>
      <c r="R374" s="65"/>
      <c r="S374" s="65"/>
      <c r="T374" s="66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T374" s="11" t="s">
        <v>128</v>
      </c>
      <c r="AU374" s="11" t="s">
        <v>73</v>
      </c>
    </row>
    <row r="375" spans="1:65" s="2" customFormat="1" ht="24.2" customHeight="1">
      <c r="A375" s="28"/>
      <c r="B375" s="29"/>
      <c r="C375" s="158" t="s">
        <v>635</v>
      </c>
      <c r="D375" s="158" t="s">
        <v>121</v>
      </c>
      <c r="E375" s="159" t="s">
        <v>636</v>
      </c>
      <c r="F375" s="160" t="s">
        <v>637</v>
      </c>
      <c r="G375" s="161" t="s">
        <v>136</v>
      </c>
      <c r="H375" s="162">
        <v>100</v>
      </c>
      <c r="I375" s="163"/>
      <c r="J375" s="164">
        <f>ROUND(I375*H375,2)</f>
        <v>0</v>
      </c>
      <c r="K375" s="160" t="s">
        <v>1</v>
      </c>
      <c r="L375" s="33"/>
      <c r="M375" s="165" t="s">
        <v>1</v>
      </c>
      <c r="N375" s="166" t="s">
        <v>38</v>
      </c>
      <c r="O375" s="65"/>
      <c r="P375" s="167">
        <f>O375*H375</f>
        <v>0</v>
      </c>
      <c r="Q375" s="167">
        <v>0</v>
      </c>
      <c r="R375" s="167">
        <f>Q375*H375</f>
        <v>0</v>
      </c>
      <c r="S375" s="167">
        <v>0</v>
      </c>
      <c r="T375" s="168">
        <f>S375*H375</f>
        <v>0</v>
      </c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R375" s="169" t="s">
        <v>125</v>
      </c>
      <c r="AT375" s="169" t="s">
        <v>121</v>
      </c>
      <c r="AU375" s="169" t="s">
        <v>73</v>
      </c>
      <c r="AY375" s="11" t="s">
        <v>126</v>
      </c>
      <c r="BE375" s="170">
        <f>IF(N375="základní",J375,0)</f>
        <v>0</v>
      </c>
      <c r="BF375" s="170">
        <f>IF(N375="snížená",J375,0)</f>
        <v>0</v>
      </c>
      <c r="BG375" s="170">
        <f>IF(N375="zákl. přenesená",J375,0)</f>
        <v>0</v>
      </c>
      <c r="BH375" s="170">
        <f>IF(N375="sníž. přenesená",J375,0)</f>
        <v>0</v>
      </c>
      <c r="BI375" s="170">
        <f>IF(N375="nulová",J375,0)</f>
        <v>0</v>
      </c>
      <c r="BJ375" s="11" t="s">
        <v>80</v>
      </c>
      <c r="BK375" s="170">
        <f>ROUND(I375*H375,2)</f>
        <v>0</v>
      </c>
      <c r="BL375" s="11" t="s">
        <v>125</v>
      </c>
      <c r="BM375" s="169" t="s">
        <v>638</v>
      </c>
    </row>
    <row r="376" spans="1:65" s="2" customFormat="1" ht="19.5">
      <c r="A376" s="28"/>
      <c r="B376" s="29"/>
      <c r="C376" s="30"/>
      <c r="D376" s="171" t="s">
        <v>128</v>
      </c>
      <c r="E376" s="30"/>
      <c r="F376" s="172" t="s">
        <v>637</v>
      </c>
      <c r="G376" s="30"/>
      <c r="H376" s="30"/>
      <c r="I376" s="173"/>
      <c r="J376" s="30"/>
      <c r="K376" s="30"/>
      <c r="L376" s="33"/>
      <c r="M376" s="174"/>
      <c r="N376" s="175"/>
      <c r="O376" s="65"/>
      <c r="P376" s="65"/>
      <c r="Q376" s="65"/>
      <c r="R376" s="65"/>
      <c r="S376" s="65"/>
      <c r="T376" s="66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T376" s="11" t="s">
        <v>128</v>
      </c>
      <c r="AU376" s="11" t="s">
        <v>73</v>
      </c>
    </row>
    <row r="377" spans="1:65" s="2" customFormat="1" ht="33" customHeight="1">
      <c r="A377" s="28"/>
      <c r="B377" s="29"/>
      <c r="C377" s="158" t="s">
        <v>639</v>
      </c>
      <c r="D377" s="158" t="s">
        <v>121</v>
      </c>
      <c r="E377" s="159" t="s">
        <v>640</v>
      </c>
      <c r="F377" s="160" t="s">
        <v>641</v>
      </c>
      <c r="G377" s="161" t="s">
        <v>136</v>
      </c>
      <c r="H377" s="162">
        <v>100</v>
      </c>
      <c r="I377" s="163"/>
      <c r="J377" s="164">
        <f>ROUND(I377*H377,2)</f>
        <v>0</v>
      </c>
      <c r="K377" s="160" t="s">
        <v>1</v>
      </c>
      <c r="L377" s="33"/>
      <c r="M377" s="165" t="s">
        <v>1</v>
      </c>
      <c r="N377" s="166" t="s">
        <v>38</v>
      </c>
      <c r="O377" s="65"/>
      <c r="P377" s="167">
        <f>O377*H377</f>
        <v>0</v>
      </c>
      <c r="Q377" s="167">
        <v>0</v>
      </c>
      <c r="R377" s="167">
        <f>Q377*H377</f>
        <v>0</v>
      </c>
      <c r="S377" s="167">
        <v>0</v>
      </c>
      <c r="T377" s="168">
        <f>S377*H377</f>
        <v>0</v>
      </c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R377" s="169" t="s">
        <v>125</v>
      </c>
      <c r="AT377" s="169" t="s">
        <v>121</v>
      </c>
      <c r="AU377" s="169" t="s">
        <v>73</v>
      </c>
      <c r="AY377" s="11" t="s">
        <v>126</v>
      </c>
      <c r="BE377" s="170">
        <f>IF(N377="základní",J377,0)</f>
        <v>0</v>
      </c>
      <c r="BF377" s="170">
        <f>IF(N377="snížená",J377,0)</f>
        <v>0</v>
      </c>
      <c r="BG377" s="170">
        <f>IF(N377="zákl. přenesená",J377,0)</f>
        <v>0</v>
      </c>
      <c r="BH377" s="170">
        <f>IF(N377="sníž. přenesená",J377,0)</f>
        <v>0</v>
      </c>
      <c r="BI377" s="170">
        <f>IF(N377="nulová",J377,0)</f>
        <v>0</v>
      </c>
      <c r="BJ377" s="11" t="s">
        <v>80</v>
      </c>
      <c r="BK377" s="170">
        <f>ROUND(I377*H377,2)</f>
        <v>0</v>
      </c>
      <c r="BL377" s="11" t="s">
        <v>125</v>
      </c>
      <c r="BM377" s="169" t="s">
        <v>642</v>
      </c>
    </row>
    <row r="378" spans="1:65" s="2" customFormat="1" ht="19.5">
      <c r="A378" s="28"/>
      <c r="B378" s="29"/>
      <c r="C378" s="30"/>
      <c r="D378" s="171" t="s">
        <v>128</v>
      </c>
      <c r="E378" s="30"/>
      <c r="F378" s="172" t="s">
        <v>641</v>
      </c>
      <c r="G378" s="30"/>
      <c r="H378" s="30"/>
      <c r="I378" s="173"/>
      <c r="J378" s="30"/>
      <c r="K378" s="30"/>
      <c r="L378" s="33"/>
      <c r="M378" s="174"/>
      <c r="N378" s="175"/>
      <c r="O378" s="65"/>
      <c r="P378" s="65"/>
      <c r="Q378" s="65"/>
      <c r="R378" s="65"/>
      <c r="S378" s="65"/>
      <c r="T378" s="66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T378" s="11" t="s">
        <v>128</v>
      </c>
      <c r="AU378" s="11" t="s">
        <v>73</v>
      </c>
    </row>
    <row r="379" spans="1:65" s="2" customFormat="1" ht="33" customHeight="1">
      <c r="A379" s="28"/>
      <c r="B379" s="29"/>
      <c r="C379" s="158" t="s">
        <v>643</v>
      </c>
      <c r="D379" s="158" t="s">
        <v>121</v>
      </c>
      <c r="E379" s="159" t="s">
        <v>644</v>
      </c>
      <c r="F379" s="160" t="s">
        <v>645</v>
      </c>
      <c r="G379" s="161" t="s">
        <v>136</v>
      </c>
      <c r="H379" s="162">
        <v>100</v>
      </c>
      <c r="I379" s="163"/>
      <c r="J379" s="164">
        <f>ROUND(I379*H379,2)</f>
        <v>0</v>
      </c>
      <c r="K379" s="160" t="s">
        <v>1</v>
      </c>
      <c r="L379" s="33"/>
      <c r="M379" s="165" t="s">
        <v>1</v>
      </c>
      <c r="N379" s="166" t="s">
        <v>38</v>
      </c>
      <c r="O379" s="65"/>
      <c r="P379" s="167">
        <f>O379*H379</f>
        <v>0</v>
      </c>
      <c r="Q379" s="167">
        <v>0</v>
      </c>
      <c r="R379" s="167">
        <f>Q379*H379</f>
        <v>0</v>
      </c>
      <c r="S379" s="167">
        <v>0</v>
      </c>
      <c r="T379" s="168">
        <f>S379*H379</f>
        <v>0</v>
      </c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R379" s="169" t="s">
        <v>125</v>
      </c>
      <c r="AT379" s="169" t="s">
        <v>121</v>
      </c>
      <c r="AU379" s="169" t="s">
        <v>73</v>
      </c>
      <c r="AY379" s="11" t="s">
        <v>126</v>
      </c>
      <c r="BE379" s="170">
        <f>IF(N379="základní",J379,0)</f>
        <v>0</v>
      </c>
      <c r="BF379" s="170">
        <f>IF(N379="snížená",J379,0)</f>
        <v>0</v>
      </c>
      <c r="BG379" s="170">
        <f>IF(N379="zákl. přenesená",J379,0)</f>
        <v>0</v>
      </c>
      <c r="BH379" s="170">
        <f>IF(N379="sníž. přenesená",J379,0)</f>
        <v>0</v>
      </c>
      <c r="BI379" s="170">
        <f>IF(N379="nulová",J379,0)</f>
        <v>0</v>
      </c>
      <c r="BJ379" s="11" t="s">
        <v>80</v>
      </c>
      <c r="BK379" s="170">
        <f>ROUND(I379*H379,2)</f>
        <v>0</v>
      </c>
      <c r="BL379" s="11" t="s">
        <v>125</v>
      </c>
      <c r="BM379" s="169" t="s">
        <v>646</v>
      </c>
    </row>
    <row r="380" spans="1:65" s="2" customFormat="1" ht="19.5">
      <c r="A380" s="28"/>
      <c r="B380" s="29"/>
      <c r="C380" s="30"/>
      <c r="D380" s="171" t="s">
        <v>128</v>
      </c>
      <c r="E380" s="30"/>
      <c r="F380" s="172" t="s">
        <v>645</v>
      </c>
      <c r="G380" s="30"/>
      <c r="H380" s="30"/>
      <c r="I380" s="173"/>
      <c r="J380" s="30"/>
      <c r="K380" s="30"/>
      <c r="L380" s="33"/>
      <c r="M380" s="174"/>
      <c r="N380" s="175"/>
      <c r="O380" s="65"/>
      <c r="P380" s="65"/>
      <c r="Q380" s="65"/>
      <c r="R380" s="65"/>
      <c r="S380" s="65"/>
      <c r="T380" s="66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T380" s="11" t="s">
        <v>128</v>
      </c>
      <c r="AU380" s="11" t="s">
        <v>73</v>
      </c>
    </row>
    <row r="381" spans="1:65" s="2" customFormat="1" ht="33" customHeight="1">
      <c r="A381" s="28"/>
      <c r="B381" s="29"/>
      <c r="C381" s="158" t="s">
        <v>647</v>
      </c>
      <c r="D381" s="158" t="s">
        <v>121</v>
      </c>
      <c r="E381" s="159" t="s">
        <v>648</v>
      </c>
      <c r="F381" s="160" t="s">
        <v>649</v>
      </c>
      <c r="G381" s="161" t="s">
        <v>136</v>
      </c>
      <c r="H381" s="162">
        <v>100</v>
      </c>
      <c r="I381" s="163"/>
      <c r="J381" s="164">
        <f>ROUND(I381*H381,2)</f>
        <v>0</v>
      </c>
      <c r="K381" s="160" t="s">
        <v>1</v>
      </c>
      <c r="L381" s="33"/>
      <c r="M381" s="165" t="s">
        <v>1</v>
      </c>
      <c r="N381" s="166" t="s">
        <v>38</v>
      </c>
      <c r="O381" s="65"/>
      <c r="P381" s="167">
        <f>O381*H381</f>
        <v>0</v>
      </c>
      <c r="Q381" s="167">
        <v>0</v>
      </c>
      <c r="R381" s="167">
        <f>Q381*H381</f>
        <v>0</v>
      </c>
      <c r="S381" s="167">
        <v>0</v>
      </c>
      <c r="T381" s="168">
        <f>S381*H381</f>
        <v>0</v>
      </c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R381" s="169" t="s">
        <v>125</v>
      </c>
      <c r="AT381" s="169" t="s">
        <v>121</v>
      </c>
      <c r="AU381" s="169" t="s">
        <v>73</v>
      </c>
      <c r="AY381" s="11" t="s">
        <v>126</v>
      </c>
      <c r="BE381" s="170">
        <f>IF(N381="základní",J381,0)</f>
        <v>0</v>
      </c>
      <c r="BF381" s="170">
        <f>IF(N381="snížená",J381,0)</f>
        <v>0</v>
      </c>
      <c r="BG381" s="170">
        <f>IF(N381="zákl. přenesená",J381,0)</f>
        <v>0</v>
      </c>
      <c r="BH381" s="170">
        <f>IF(N381="sníž. přenesená",J381,0)</f>
        <v>0</v>
      </c>
      <c r="BI381" s="170">
        <f>IF(N381="nulová",J381,0)</f>
        <v>0</v>
      </c>
      <c r="BJ381" s="11" t="s">
        <v>80</v>
      </c>
      <c r="BK381" s="170">
        <f>ROUND(I381*H381,2)</f>
        <v>0</v>
      </c>
      <c r="BL381" s="11" t="s">
        <v>125</v>
      </c>
      <c r="BM381" s="169" t="s">
        <v>650</v>
      </c>
    </row>
    <row r="382" spans="1:65" s="2" customFormat="1" ht="19.5">
      <c r="A382" s="28"/>
      <c r="B382" s="29"/>
      <c r="C382" s="30"/>
      <c r="D382" s="171" t="s">
        <v>128</v>
      </c>
      <c r="E382" s="30"/>
      <c r="F382" s="172" t="s">
        <v>649</v>
      </c>
      <c r="G382" s="30"/>
      <c r="H382" s="30"/>
      <c r="I382" s="173"/>
      <c r="J382" s="30"/>
      <c r="K382" s="30"/>
      <c r="L382" s="33"/>
      <c r="M382" s="174"/>
      <c r="N382" s="175"/>
      <c r="O382" s="65"/>
      <c r="P382" s="65"/>
      <c r="Q382" s="65"/>
      <c r="R382" s="65"/>
      <c r="S382" s="65"/>
      <c r="T382" s="66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T382" s="11" t="s">
        <v>128</v>
      </c>
      <c r="AU382" s="11" t="s">
        <v>73</v>
      </c>
    </row>
    <row r="383" spans="1:65" s="2" customFormat="1" ht="24.2" customHeight="1">
      <c r="A383" s="28"/>
      <c r="B383" s="29"/>
      <c r="C383" s="158" t="s">
        <v>651</v>
      </c>
      <c r="D383" s="158" t="s">
        <v>121</v>
      </c>
      <c r="E383" s="159" t="s">
        <v>652</v>
      </c>
      <c r="F383" s="160" t="s">
        <v>653</v>
      </c>
      <c r="G383" s="161" t="s">
        <v>136</v>
      </c>
      <c r="H383" s="162">
        <v>100</v>
      </c>
      <c r="I383" s="163"/>
      <c r="J383" s="164">
        <f>ROUND(I383*H383,2)</f>
        <v>0</v>
      </c>
      <c r="K383" s="160" t="s">
        <v>1</v>
      </c>
      <c r="L383" s="33"/>
      <c r="M383" s="165" t="s">
        <v>1</v>
      </c>
      <c r="N383" s="166" t="s">
        <v>38</v>
      </c>
      <c r="O383" s="65"/>
      <c r="P383" s="167">
        <f>O383*H383</f>
        <v>0</v>
      </c>
      <c r="Q383" s="167">
        <v>0</v>
      </c>
      <c r="R383" s="167">
        <f>Q383*H383</f>
        <v>0</v>
      </c>
      <c r="S383" s="167">
        <v>0</v>
      </c>
      <c r="T383" s="168">
        <f>S383*H383</f>
        <v>0</v>
      </c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R383" s="169" t="s">
        <v>125</v>
      </c>
      <c r="AT383" s="169" t="s">
        <v>121</v>
      </c>
      <c r="AU383" s="169" t="s">
        <v>73</v>
      </c>
      <c r="AY383" s="11" t="s">
        <v>126</v>
      </c>
      <c r="BE383" s="170">
        <f>IF(N383="základní",J383,0)</f>
        <v>0</v>
      </c>
      <c r="BF383" s="170">
        <f>IF(N383="snížená",J383,0)</f>
        <v>0</v>
      </c>
      <c r="BG383" s="170">
        <f>IF(N383="zákl. přenesená",J383,0)</f>
        <v>0</v>
      </c>
      <c r="BH383" s="170">
        <f>IF(N383="sníž. přenesená",J383,0)</f>
        <v>0</v>
      </c>
      <c r="BI383" s="170">
        <f>IF(N383="nulová",J383,0)</f>
        <v>0</v>
      </c>
      <c r="BJ383" s="11" t="s">
        <v>80</v>
      </c>
      <c r="BK383" s="170">
        <f>ROUND(I383*H383,2)</f>
        <v>0</v>
      </c>
      <c r="BL383" s="11" t="s">
        <v>125</v>
      </c>
      <c r="BM383" s="169" t="s">
        <v>654</v>
      </c>
    </row>
    <row r="384" spans="1:65" s="2" customFormat="1" ht="19.5">
      <c r="A384" s="28"/>
      <c r="B384" s="29"/>
      <c r="C384" s="30"/>
      <c r="D384" s="171" t="s">
        <v>128</v>
      </c>
      <c r="E384" s="30"/>
      <c r="F384" s="172" t="s">
        <v>653</v>
      </c>
      <c r="G384" s="30"/>
      <c r="H384" s="30"/>
      <c r="I384" s="173"/>
      <c r="J384" s="30"/>
      <c r="K384" s="30"/>
      <c r="L384" s="33"/>
      <c r="M384" s="174"/>
      <c r="N384" s="175"/>
      <c r="O384" s="65"/>
      <c r="P384" s="65"/>
      <c r="Q384" s="65"/>
      <c r="R384" s="65"/>
      <c r="S384" s="65"/>
      <c r="T384" s="66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T384" s="11" t="s">
        <v>128</v>
      </c>
      <c r="AU384" s="11" t="s">
        <v>73</v>
      </c>
    </row>
    <row r="385" spans="1:65" s="2" customFormat="1" ht="24.2" customHeight="1">
      <c r="A385" s="28"/>
      <c r="B385" s="29"/>
      <c r="C385" s="158" t="s">
        <v>655</v>
      </c>
      <c r="D385" s="158" t="s">
        <v>121</v>
      </c>
      <c r="E385" s="159" t="s">
        <v>656</v>
      </c>
      <c r="F385" s="160" t="s">
        <v>657</v>
      </c>
      <c r="G385" s="161" t="s">
        <v>136</v>
      </c>
      <c r="H385" s="162">
        <v>100</v>
      </c>
      <c r="I385" s="163"/>
      <c r="J385" s="164">
        <f>ROUND(I385*H385,2)</f>
        <v>0</v>
      </c>
      <c r="K385" s="160" t="s">
        <v>1</v>
      </c>
      <c r="L385" s="33"/>
      <c r="M385" s="165" t="s">
        <v>1</v>
      </c>
      <c r="N385" s="166" t="s">
        <v>38</v>
      </c>
      <c r="O385" s="65"/>
      <c r="P385" s="167">
        <f>O385*H385</f>
        <v>0</v>
      </c>
      <c r="Q385" s="167">
        <v>0</v>
      </c>
      <c r="R385" s="167">
        <f>Q385*H385</f>
        <v>0</v>
      </c>
      <c r="S385" s="167">
        <v>0</v>
      </c>
      <c r="T385" s="168">
        <f>S385*H385</f>
        <v>0</v>
      </c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R385" s="169" t="s">
        <v>125</v>
      </c>
      <c r="AT385" s="169" t="s">
        <v>121</v>
      </c>
      <c r="AU385" s="169" t="s">
        <v>73</v>
      </c>
      <c r="AY385" s="11" t="s">
        <v>126</v>
      </c>
      <c r="BE385" s="170">
        <f>IF(N385="základní",J385,0)</f>
        <v>0</v>
      </c>
      <c r="BF385" s="170">
        <f>IF(N385="snížená",J385,0)</f>
        <v>0</v>
      </c>
      <c r="BG385" s="170">
        <f>IF(N385="zákl. přenesená",J385,0)</f>
        <v>0</v>
      </c>
      <c r="BH385" s="170">
        <f>IF(N385="sníž. přenesená",J385,0)</f>
        <v>0</v>
      </c>
      <c r="BI385" s="170">
        <f>IF(N385="nulová",J385,0)</f>
        <v>0</v>
      </c>
      <c r="BJ385" s="11" t="s">
        <v>80</v>
      </c>
      <c r="BK385" s="170">
        <f>ROUND(I385*H385,2)</f>
        <v>0</v>
      </c>
      <c r="BL385" s="11" t="s">
        <v>125</v>
      </c>
      <c r="BM385" s="169" t="s">
        <v>658</v>
      </c>
    </row>
    <row r="386" spans="1:65" s="2" customFormat="1" ht="19.5">
      <c r="A386" s="28"/>
      <c r="B386" s="29"/>
      <c r="C386" s="30"/>
      <c r="D386" s="171" t="s">
        <v>128</v>
      </c>
      <c r="E386" s="30"/>
      <c r="F386" s="172" t="s">
        <v>657</v>
      </c>
      <c r="G386" s="30"/>
      <c r="H386" s="30"/>
      <c r="I386" s="173"/>
      <c r="J386" s="30"/>
      <c r="K386" s="30"/>
      <c r="L386" s="33"/>
      <c r="M386" s="174"/>
      <c r="N386" s="175"/>
      <c r="O386" s="65"/>
      <c r="P386" s="65"/>
      <c r="Q386" s="65"/>
      <c r="R386" s="65"/>
      <c r="S386" s="65"/>
      <c r="T386" s="66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T386" s="11" t="s">
        <v>128</v>
      </c>
      <c r="AU386" s="11" t="s">
        <v>73</v>
      </c>
    </row>
    <row r="387" spans="1:65" s="2" customFormat="1" ht="24.2" customHeight="1">
      <c r="A387" s="28"/>
      <c r="B387" s="29"/>
      <c r="C387" s="158" t="s">
        <v>659</v>
      </c>
      <c r="D387" s="158" t="s">
        <v>121</v>
      </c>
      <c r="E387" s="159" t="s">
        <v>660</v>
      </c>
      <c r="F387" s="160" t="s">
        <v>661</v>
      </c>
      <c r="G387" s="161" t="s">
        <v>136</v>
      </c>
      <c r="H387" s="162">
        <v>100</v>
      </c>
      <c r="I387" s="163"/>
      <c r="J387" s="164">
        <f>ROUND(I387*H387,2)</f>
        <v>0</v>
      </c>
      <c r="K387" s="160" t="s">
        <v>1</v>
      </c>
      <c r="L387" s="33"/>
      <c r="M387" s="165" t="s">
        <v>1</v>
      </c>
      <c r="N387" s="166" t="s">
        <v>38</v>
      </c>
      <c r="O387" s="65"/>
      <c r="P387" s="167">
        <f>O387*H387</f>
        <v>0</v>
      </c>
      <c r="Q387" s="167">
        <v>0</v>
      </c>
      <c r="R387" s="167">
        <f>Q387*H387</f>
        <v>0</v>
      </c>
      <c r="S387" s="167">
        <v>0</v>
      </c>
      <c r="T387" s="168">
        <f>S387*H387</f>
        <v>0</v>
      </c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R387" s="169" t="s">
        <v>125</v>
      </c>
      <c r="AT387" s="169" t="s">
        <v>121</v>
      </c>
      <c r="AU387" s="169" t="s">
        <v>73</v>
      </c>
      <c r="AY387" s="11" t="s">
        <v>126</v>
      </c>
      <c r="BE387" s="170">
        <f>IF(N387="základní",J387,0)</f>
        <v>0</v>
      </c>
      <c r="BF387" s="170">
        <f>IF(N387="snížená",J387,0)</f>
        <v>0</v>
      </c>
      <c r="BG387" s="170">
        <f>IF(N387="zákl. přenesená",J387,0)</f>
        <v>0</v>
      </c>
      <c r="BH387" s="170">
        <f>IF(N387="sníž. přenesená",J387,0)</f>
        <v>0</v>
      </c>
      <c r="BI387" s="170">
        <f>IF(N387="nulová",J387,0)</f>
        <v>0</v>
      </c>
      <c r="BJ387" s="11" t="s">
        <v>80</v>
      </c>
      <c r="BK387" s="170">
        <f>ROUND(I387*H387,2)</f>
        <v>0</v>
      </c>
      <c r="BL387" s="11" t="s">
        <v>125</v>
      </c>
      <c r="BM387" s="169" t="s">
        <v>662</v>
      </c>
    </row>
    <row r="388" spans="1:65" s="2" customFormat="1" ht="11.25">
      <c r="A388" s="28"/>
      <c r="B388" s="29"/>
      <c r="C388" s="30"/>
      <c r="D388" s="171" t="s">
        <v>128</v>
      </c>
      <c r="E388" s="30"/>
      <c r="F388" s="172" t="s">
        <v>661</v>
      </c>
      <c r="G388" s="30"/>
      <c r="H388" s="30"/>
      <c r="I388" s="173"/>
      <c r="J388" s="30"/>
      <c r="K388" s="30"/>
      <c r="L388" s="33"/>
      <c r="M388" s="174"/>
      <c r="N388" s="175"/>
      <c r="O388" s="65"/>
      <c r="P388" s="65"/>
      <c r="Q388" s="65"/>
      <c r="R388" s="65"/>
      <c r="S388" s="65"/>
      <c r="T388" s="66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T388" s="11" t="s">
        <v>128</v>
      </c>
      <c r="AU388" s="11" t="s">
        <v>73</v>
      </c>
    </row>
    <row r="389" spans="1:65" s="2" customFormat="1" ht="24.2" customHeight="1">
      <c r="A389" s="28"/>
      <c r="B389" s="29"/>
      <c r="C389" s="158" t="s">
        <v>663</v>
      </c>
      <c r="D389" s="158" t="s">
        <v>121</v>
      </c>
      <c r="E389" s="159" t="s">
        <v>664</v>
      </c>
      <c r="F389" s="160" t="s">
        <v>665</v>
      </c>
      <c r="G389" s="161" t="s">
        <v>136</v>
      </c>
      <c r="H389" s="162">
        <v>100</v>
      </c>
      <c r="I389" s="163"/>
      <c r="J389" s="164">
        <f>ROUND(I389*H389,2)</f>
        <v>0</v>
      </c>
      <c r="K389" s="160" t="s">
        <v>1</v>
      </c>
      <c r="L389" s="33"/>
      <c r="M389" s="165" t="s">
        <v>1</v>
      </c>
      <c r="N389" s="166" t="s">
        <v>38</v>
      </c>
      <c r="O389" s="65"/>
      <c r="P389" s="167">
        <f>O389*H389</f>
        <v>0</v>
      </c>
      <c r="Q389" s="167">
        <v>0</v>
      </c>
      <c r="R389" s="167">
        <f>Q389*H389</f>
        <v>0</v>
      </c>
      <c r="S389" s="167">
        <v>0</v>
      </c>
      <c r="T389" s="168">
        <f>S389*H389</f>
        <v>0</v>
      </c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R389" s="169" t="s">
        <v>125</v>
      </c>
      <c r="AT389" s="169" t="s">
        <v>121</v>
      </c>
      <c r="AU389" s="169" t="s">
        <v>73</v>
      </c>
      <c r="AY389" s="11" t="s">
        <v>126</v>
      </c>
      <c r="BE389" s="170">
        <f>IF(N389="základní",J389,0)</f>
        <v>0</v>
      </c>
      <c r="BF389" s="170">
        <f>IF(N389="snížená",J389,0)</f>
        <v>0</v>
      </c>
      <c r="BG389" s="170">
        <f>IF(N389="zákl. přenesená",J389,0)</f>
        <v>0</v>
      </c>
      <c r="BH389" s="170">
        <f>IF(N389="sníž. přenesená",J389,0)</f>
        <v>0</v>
      </c>
      <c r="BI389" s="170">
        <f>IF(N389="nulová",J389,0)</f>
        <v>0</v>
      </c>
      <c r="BJ389" s="11" t="s">
        <v>80</v>
      </c>
      <c r="BK389" s="170">
        <f>ROUND(I389*H389,2)</f>
        <v>0</v>
      </c>
      <c r="BL389" s="11" t="s">
        <v>125</v>
      </c>
      <c r="BM389" s="169" t="s">
        <v>666</v>
      </c>
    </row>
    <row r="390" spans="1:65" s="2" customFormat="1" ht="11.25">
      <c r="A390" s="28"/>
      <c r="B390" s="29"/>
      <c r="C390" s="30"/>
      <c r="D390" s="171" t="s">
        <v>128</v>
      </c>
      <c r="E390" s="30"/>
      <c r="F390" s="172" t="s">
        <v>665</v>
      </c>
      <c r="G390" s="30"/>
      <c r="H390" s="30"/>
      <c r="I390" s="173"/>
      <c r="J390" s="30"/>
      <c r="K390" s="30"/>
      <c r="L390" s="33"/>
      <c r="M390" s="174"/>
      <c r="N390" s="175"/>
      <c r="O390" s="65"/>
      <c r="P390" s="65"/>
      <c r="Q390" s="65"/>
      <c r="R390" s="65"/>
      <c r="S390" s="65"/>
      <c r="T390" s="66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T390" s="11" t="s">
        <v>128</v>
      </c>
      <c r="AU390" s="11" t="s">
        <v>73</v>
      </c>
    </row>
    <row r="391" spans="1:65" s="2" customFormat="1" ht="24.2" customHeight="1">
      <c r="A391" s="28"/>
      <c r="B391" s="29"/>
      <c r="C391" s="158" t="s">
        <v>667</v>
      </c>
      <c r="D391" s="158" t="s">
        <v>121</v>
      </c>
      <c r="E391" s="159" t="s">
        <v>668</v>
      </c>
      <c r="F391" s="160" t="s">
        <v>669</v>
      </c>
      <c r="G391" s="161" t="s">
        <v>136</v>
      </c>
      <c r="H391" s="162">
        <v>100</v>
      </c>
      <c r="I391" s="163"/>
      <c r="J391" s="164">
        <f>ROUND(I391*H391,2)</f>
        <v>0</v>
      </c>
      <c r="K391" s="160" t="s">
        <v>1</v>
      </c>
      <c r="L391" s="33"/>
      <c r="M391" s="165" t="s">
        <v>1</v>
      </c>
      <c r="N391" s="166" t="s">
        <v>38</v>
      </c>
      <c r="O391" s="65"/>
      <c r="P391" s="167">
        <f>O391*H391</f>
        <v>0</v>
      </c>
      <c r="Q391" s="167">
        <v>0</v>
      </c>
      <c r="R391" s="167">
        <f>Q391*H391</f>
        <v>0</v>
      </c>
      <c r="S391" s="167">
        <v>0</v>
      </c>
      <c r="T391" s="168">
        <f>S391*H391</f>
        <v>0</v>
      </c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R391" s="169" t="s">
        <v>125</v>
      </c>
      <c r="AT391" s="169" t="s">
        <v>121</v>
      </c>
      <c r="AU391" s="169" t="s">
        <v>73</v>
      </c>
      <c r="AY391" s="11" t="s">
        <v>126</v>
      </c>
      <c r="BE391" s="170">
        <f>IF(N391="základní",J391,0)</f>
        <v>0</v>
      </c>
      <c r="BF391" s="170">
        <f>IF(N391="snížená",J391,0)</f>
        <v>0</v>
      </c>
      <c r="BG391" s="170">
        <f>IF(N391="zákl. přenesená",J391,0)</f>
        <v>0</v>
      </c>
      <c r="BH391" s="170">
        <f>IF(N391="sníž. přenesená",J391,0)</f>
        <v>0</v>
      </c>
      <c r="BI391" s="170">
        <f>IF(N391="nulová",J391,0)</f>
        <v>0</v>
      </c>
      <c r="BJ391" s="11" t="s">
        <v>80</v>
      </c>
      <c r="BK391" s="170">
        <f>ROUND(I391*H391,2)</f>
        <v>0</v>
      </c>
      <c r="BL391" s="11" t="s">
        <v>125</v>
      </c>
      <c r="BM391" s="169" t="s">
        <v>670</v>
      </c>
    </row>
    <row r="392" spans="1:65" s="2" customFormat="1" ht="19.5">
      <c r="A392" s="28"/>
      <c r="B392" s="29"/>
      <c r="C392" s="30"/>
      <c r="D392" s="171" t="s">
        <v>128</v>
      </c>
      <c r="E392" s="30"/>
      <c r="F392" s="172" t="s">
        <v>669</v>
      </c>
      <c r="G392" s="30"/>
      <c r="H392" s="30"/>
      <c r="I392" s="173"/>
      <c r="J392" s="30"/>
      <c r="K392" s="30"/>
      <c r="L392" s="33"/>
      <c r="M392" s="174"/>
      <c r="N392" s="175"/>
      <c r="O392" s="65"/>
      <c r="P392" s="65"/>
      <c r="Q392" s="65"/>
      <c r="R392" s="65"/>
      <c r="S392" s="65"/>
      <c r="T392" s="66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T392" s="11" t="s">
        <v>128</v>
      </c>
      <c r="AU392" s="11" t="s">
        <v>73</v>
      </c>
    </row>
    <row r="393" spans="1:65" s="2" customFormat="1" ht="24.2" customHeight="1">
      <c r="A393" s="28"/>
      <c r="B393" s="29"/>
      <c r="C393" s="158" t="s">
        <v>671</v>
      </c>
      <c r="D393" s="158" t="s">
        <v>121</v>
      </c>
      <c r="E393" s="159" t="s">
        <v>672</v>
      </c>
      <c r="F393" s="160" t="s">
        <v>673</v>
      </c>
      <c r="G393" s="161" t="s">
        <v>136</v>
      </c>
      <c r="H393" s="162">
        <v>100</v>
      </c>
      <c r="I393" s="163"/>
      <c r="J393" s="164">
        <f>ROUND(I393*H393,2)</f>
        <v>0</v>
      </c>
      <c r="K393" s="160" t="s">
        <v>1</v>
      </c>
      <c r="L393" s="33"/>
      <c r="M393" s="165" t="s">
        <v>1</v>
      </c>
      <c r="N393" s="166" t="s">
        <v>38</v>
      </c>
      <c r="O393" s="65"/>
      <c r="P393" s="167">
        <f>O393*H393</f>
        <v>0</v>
      </c>
      <c r="Q393" s="167">
        <v>0</v>
      </c>
      <c r="R393" s="167">
        <f>Q393*H393</f>
        <v>0</v>
      </c>
      <c r="S393" s="167">
        <v>0</v>
      </c>
      <c r="T393" s="168">
        <f>S393*H393</f>
        <v>0</v>
      </c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R393" s="169" t="s">
        <v>125</v>
      </c>
      <c r="AT393" s="169" t="s">
        <v>121</v>
      </c>
      <c r="AU393" s="169" t="s">
        <v>73</v>
      </c>
      <c r="AY393" s="11" t="s">
        <v>126</v>
      </c>
      <c r="BE393" s="170">
        <f>IF(N393="základní",J393,0)</f>
        <v>0</v>
      </c>
      <c r="BF393" s="170">
        <f>IF(N393="snížená",J393,0)</f>
        <v>0</v>
      </c>
      <c r="BG393" s="170">
        <f>IF(N393="zákl. přenesená",J393,0)</f>
        <v>0</v>
      </c>
      <c r="BH393" s="170">
        <f>IF(N393="sníž. přenesená",J393,0)</f>
        <v>0</v>
      </c>
      <c r="BI393" s="170">
        <f>IF(N393="nulová",J393,0)</f>
        <v>0</v>
      </c>
      <c r="BJ393" s="11" t="s">
        <v>80</v>
      </c>
      <c r="BK393" s="170">
        <f>ROUND(I393*H393,2)</f>
        <v>0</v>
      </c>
      <c r="BL393" s="11" t="s">
        <v>125</v>
      </c>
      <c r="BM393" s="169" t="s">
        <v>674</v>
      </c>
    </row>
    <row r="394" spans="1:65" s="2" customFormat="1" ht="19.5">
      <c r="A394" s="28"/>
      <c r="B394" s="29"/>
      <c r="C394" s="30"/>
      <c r="D394" s="171" t="s">
        <v>128</v>
      </c>
      <c r="E394" s="30"/>
      <c r="F394" s="172" t="s">
        <v>673</v>
      </c>
      <c r="G394" s="30"/>
      <c r="H394" s="30"/>
      <c r="I394" s="173"/>
      <c r="J394" s="30"/>
      <c r="K394" s="30"/>
      <c r="L394" s="33"/>
      <c r="M394" s="174"/>
      <c r="N394" s="175"/>
      <c r="O394" s="65"/>
      <c r="P394" s="65"/>
      <c r="Q394" s="65"/>
      <c r="R394" s="65"/>
      <c r="S394" s="65"/>
      <c r="T394" s="66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T394" s="11" t="s">
        <v>128</v>
      </c>
      <c r="AU394" s="11" t="s">
        <v>73</v>
      </c>
    </row>
    <row r="395" spans="1:65" s="2" customFormat="1" ht="24.2" customHeight="1">
      <c r="A395" s="28"/>
      <c r="B395" s="29"/>
      <c r="C395" s="158" t="s">
        <v>675</v>
      </c>
      <c r="D395" s="158" t="s">
        <v>121</v>
      </c>
      <c r="E395" s="159" t="s">
        <v>676</v>
      </c>
      <c r="F395" s="160" t="s">
        <v>677</v>
      </c>
      <c r="G395" s="161" t="s">
        <v>136</v>
      </c>
      <c r="H395" s="162">
        <v>100</v>
      </c>
      <c r="I395" s="163"/>
      <c r="J395" s="164">
        <f>ROUND(I395*H395,2)</f>
        <v>0</v>
      </c>
      <c r="K395" s="160" t="s">
        <v>1</v>
      </c>
      <c r="L395" s="33"/>
      <c r="M395" s="165" t="s">
        <v>1</v>
      </c>
      <c r="N395" s="166" t="s">
        <v>38</v>
      </c>
      <c r="O395" s="65"/>
      <c r="P395" s="167">
        <f>O395*H395</f>
        <v>0</v>
      </c>
      <c r="Q395" s="167">
        <v>0</v>
      </c>
      <c r="R395" s="167">
        <f>Q395*H395</f>
        <v>0</v>
      </c>
      <c r="S395" s="167">
        <v>0</v>
      </c>
      <c r="T395" s="168">
        <f>S395*H395</f>
        <v>0</v>
      </c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R395" s="169" t="s">
        <v>125</v>
      </c>
      <c r="AT395" s="169" t="s">
        <v>121</v>
      </c>
      <c r="AU395" s="169" t="s">
        <v>73</v>
      </c>
      <c r="AY395" s="11" t="s">
        <v>126</v>
      </c>
      <c r="BE395" s="170">
        <f>IF(N395="základní",J395,0)</f>
        <v>0</v>
      </c>
      <c r="BF395" s="170">
        <f>IF(N395="snížená",J395,0)</f>
        <v>0</v>
      </c>
      <c r="BG395" s="170">
        <f>IF(N395="zákl. přenesená",J395,0)</f>
        <v>0</v>
      </c>
      <c r="BH395" s="170">
        <f>IF(N395="sníž. přenesená",J395,0)</f>
        <v>0</v>
      </c>
      <c r="BI395" s="170">
        <f>IF(N395="nulová",J395,0)</f>
        <v>0</v>
      </c>
      <c r="BJ395" s="11" t="s">
        <v>80</v>
      </c>
      <c r="BK395" s="170">
        <f>ROUND(I395*H395,2)</f>
        <v>0</v>
      </c>
      <c r="BL395" s="11" t="s">
        <v>125</v>
      </c>
      <c r="BM395" s="169" t="s">
        <v>678</v>
      </c>
    </row>
    <row r="396" spans="1:65" s="2" customFormat="1" ht="19.5">
      <c r="A396" s="28"/>
      <c r="B396" s="29"/>
      <c r="C396" s="30"/>
      <c r="D396" s="171" t="s">
        <v>128</v>
      </c>
      <c r="E396" s="30"/>
      <c r="F396" s="172" t="s">
        <v>677</v>
      </c>
      <c r="G396" s="30"/>
      <c r="H396" s="30"/>
      <c r="I396" s="173"/>
      <c r="J396" s="30"/>
      <c r="K396" s="30"/>
      <c r="L396" s="33"/>
      <c r="M396" s="174"/>
      <c r="N396" s="175"/>
      <c r="O396" s="65"/>
      <c r="P396" s="65"/>
      <c r="Q396" s="65"/>
      <c r="R396" s="65"/>
      <c r="S396" s="65"/>
      <c r="T396" s="66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T396" s="11" t="s">
        <v>128</v>
      </c>
      <c r="AU396" s="11" t="s">
        <v>73</v>
      </c>
    </row>
    <row r="397" spans="1:65" s="2" customFormat="1" ht="24.2" customHeight="1">
      <c r="A397" s="28"/>
      <c r="B397" s="29"/>
      <c r="C397" s="158" t="s">
        <v>679</v>
      </c>
      <c r="D397" s="158" t="s">
        <v>121</v>
      </c>
      <c r="E397" s="159" t="s">
        <v>680</v>
      </c>
      <c r="F397" s="160" t="s">
        <v>681</v>
      </c>
      <c r="G397" s="161" t="s">
        <v>136</v>
      </c>
      <c r="H397" s="162">
        <v>100</v>
      </c>
      <c r="I397" s="163"/>
      <c r="J397" s="164">
        <f>ROUND(I397*H397,2)</f>
        <v>0</v>
      </c>
      <c r="K397" s="160" t="s">
        <v>1</v>
      </c>
      <c r="L397" s="33"/>
      <c r="M397" s="165" t="s">
        <v>1</v>
      </c>
      <c r="N397" s="166" t="s">
        <v>38</v>
      </c>
      <c r="O397" s="65"/>
      <c r="P397" s="167">
        <f>O397*H397</f>
        <v>0</v>
      </c>
      <c r="Q397" s="167">
        <v>0</v>
      </c>
      <c r="R397" s="167">
        <f>Q397*H397</f>
        <v>0</v>
      </c>
      <c r="S397" s="167">
        <v>0</v>
      </c>
      <c r="T397" s="168">
        <f>S397*H397</f>
        <v>0</v>
      </c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R397" s="169" t="s">
        <v>125</v>
      </c>
      <c r="AT397" s="169" t="s">
        <v>121</v>
      </c>
      <c r="AU397" s="169" t="s">
        <v>73</v>
      </c>
      <c r="AY397" s="11" t="s">
        <v>126</v>
      </c>
      <c r="BE397" s="170">
        <f>IF(N397="základní",J397,0)</f>
        <v>0</v>
      </c>
      <c r="BF397" s="170">
        <f>IF(N397="snížená",J397,0)</f>
        <v>0</v>
      </c>
      <c r="BG397" s="170">
        <f>IF(N397="zákl. přenesená",J397,0)</f>
        <v>0</v>
      </c>
      <c r="BH397" s="170">
        <f>IF(N397="sníž. přenesená",J397,0)</f>
        <v>0</v>
      </c>
      <c r="BI397" s="170">
        <f>IF(N397="nulová",J397,0)</f>
        <v>0</v>
      </c>
      <c r="BJ397" s="11" t="s">
        <v>80</v>
      </c>
      <c r="BK397" s="170">
        <f>ROUND(I397*H397,2)</f>
        <v>0</v>
      </c>
      <c r="BL397" s="11" t="s">
        <v>125</v>
      </c>
      <c r="BM397" s="169" t="s">
        <v>682</v>
      </c>
    </row>
    <row r="398" spans="1:65" s="2" customFormat="1" ht="11.25">
      <c r="A398" s="28"/>
      <c r="B398" s="29"/>
      <c r="C398" s="30"/>
      <c r="D398" s="171" t="s">
        <v>128</v>
      </c>
      <c r="E398" s="30"/>
      <c r="F398" s="172" t="s">
        <v>681</v>
      </c>
      <c r="G398" s="30"/>
      <c r="H398" s="30"/>
      <c r="I398" s="173"/>
      <c r="J398" s="30"/>
      <c r="K398" s="30"/>
      <c r="L398" s="33"/>
      <c r="M398" s="174"/>
      <c r="N398" s="175"/>
      <c r="O398" s="65"/>
      <c r="P398" s="65"/>
      <c r="Q398" s="65"/>
      <c r="R398" s="65"/>
      <c r="S398" s="65"/>
      <c r="T398" s="66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T398" s="11" t="s">
        <v>128</v>
      </c>
      <c r="AU398" s="11" t="s">
        <v>73</v>
      </c>
    </row>
    <row r="399" spans="1:65" s="2" customFormat="1" ht="24.2" customHeight="1">
      <c r="A399" s="28"/>
      <c r="B399" s="29"/>
      <c r="C399" s="158" t="s">
        <v>683</v>
      </c>
      <c r="D399" s="158" t="s">
        <v>121</v>
      </c>
      <c r="E399" s="159" t="s">
        <v>684</v>
      </c>
      <c r="F399" s="160" t="s">
        <v>685</v>
      </c>
      <c r="G399" s="161" t="s">
        <v>136</v>
      </c>
      <c r="H399" s="162">
        <v>100</v>
      </c>
      <c r="I399" s="163"/>
      <c r="J399" s="164">
        <f>ROUND(I399*H399,2)</f>
        <v>0</v>
      </c>
      <c r="K399" s="160" t="s">
        <v>1</v>
      </c>
      <c r="L399" s="33"/>
      <c r="M399" s="165" t="s">
        <v>1</v>
      </c>
      <c r="N399" s="166" t="s">
        <v>38</v>
      </c>
      <c r="O399" s="65"/>
      <c r="P399" s="167">
        <f>O399*H399</f>
        <v>0</v>
      </c>
      <c r="Q399" s="167">
        <v>0</v>
      </c>
      <c r="R399" s="167">
        <f>Q399*H399</f>
        <v>0</v>
      </c>
      <c r="S399" s="167">
        <v>0</v>
      </c>
      <c r="T399" s="168">
        <f>S399*H399</f>
        <v>0</v>
      </c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R399" s="169" t="s">
        <v>125</v>
      </c>
      <c r="AT399" s="169" t="s">
        <v>121</v>
      </c>
      <c r="AU399" s="169" t="s">
        <v>73</v>
      </c>
      <c r="AY399" s="11" t="s">
        <v>126</v>
      </c>
      <c r="BE399" s="170">
        <f>IF(N399="základní",J399,0)</f>
        <v>0</v>
      </c>
      <c r="BF399" s="170">
        <f>IF(N399="snížená",J399,0)</f>
        <v>0</v>
      </c>
      <c r="BG399" s="170">
        <f>IF(N399="zákl. přenesená",J399,0)</f>
        <v>0</v>
      </c>
      <c r="BH399" s="170">
        <f>IF(N399="sníž. přenesená",J399,0)</f>
        <v>0</v>
      </c>
      <c r="BI399" s="170">
        <f>IF(N399="nulová",J399,0)</f>
        <v>0</v>
      </c>
      <c r="BJ399" s="11" t="s">
        <v>80</v>
      </c>
      <c r="BK399" s="170">
        <f>ROUND(I399*H399,2)</f>
        <v>0</v>
      </c>
      <c r="BL399" s="11" t="s">
        <v>125</v>
      </c>
      <c r="BM399" s="169" t="s">
        <v>686</v>
      </c>
    </row>
    <row r="400" spans="1:65" s="2" customFormat="1" ht="11.25">
      <c r="A400" s="28"/>
      <c r="B400" s="29"/>
      <c r="C400" s="30"/>
      <c r="D400" s="171" t="s">
        <v>128</v>
      </c>
      <c r="E400" s="30"/>
      <c r="F400" s="172" t="s">
        <v>685</v>
      </c>
      <c r="G400" s="30"/>
      <c r="H400" s="30"/>
      <c r="I400" s="173"/>
      <c r="J400" s="30"/>
      <c r="K400" s="30"/>
      <c r="L400" s="33"/>
      <c r="M400" s="174"/>
      <c r="N400" s="175"/>
      <c r="O400" s="65"/>
      <c r="P400" s="65"/>
      <c r="Q400" s="65"/>
      <c r="R400" s="65"/>
      <c r="S400" s="65"/>
      <c r="T400" s="66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T400" s="11" t="s">
        <v>128</v>
      </c>
      <c r="AU400" s="11" t="s">
        <v>73</v>
      </c>
    </row>
    <row r="401" spans="1:65" s="2" customFormat="1" ht="16.5" customHeight="1">
      <c r="A401" s="28"/>
      <c r="B401" s="29"/>
      <c r="C401" s="158" t="s">
        <v>687</v>
      </c>
      <c r="D401" s="158" t="s">
        <v>121</v>
      </c>
      <c r="E401" s="159" t="s">
        <v>688</v>
      </c>
      <c r="F401" s="160" t="s">
        <v>689</v>
      </c>
      <c r="G401" s="161" t="s">
        <v>131</v>
      </c>
      <c r="H401" s="162">
        <v>200</v>
      </c>
      <c r="I401" s="163"/>
      <c r="J401" s="164">
        <f>ROUND(I401*H401,2)</f>
        <v>0</v>
      </c>
      <c r="K401" s="160" t="s">
        <v>1</v>
      </c>
      <c r="L401" s="33"/>
      <c r="M401" s="165" t="s">
        <v>1</v>
      </c>
      <c r="N401" s="166" t="s">
        <v>38</v>
      </c>
      <c r="O401" s="65"/>
      <c r="P401" s="167">
        <f>O401*H401</f>
        <v>0</v>
      </c>
      <c r="Q401" s="167">
        <v>0</v>
      </c>
      <c r="R401" s="167">
        <f>Q401*H401</f>
        <v>0</v>
      </c>
      <c r="S401" s="167">
        <v>0</v>
      </c>
      <c r="T401" s="168">
        <f>S401*H401</f>
        <v>0</v>
      </c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R401" s="169" t="s">
        <v>125</v>
      </c>
      <c r="AT401" s="169" t="s">
        <v>121</v>
      </c>
      <c r="AU401" s="169" t="s">
        <v>73</v>
      </c>
      <c r="AY401" s="11" t="s">
        <v>126</v>
      </c>
      <c r="BE401" s="170">
        <f>IF(N401="základní",J401,0)</f>
        <v>0</v>
      </c>
      <c r="BF401" s="170">
        <f>IF(N401="snížená",J401,0)</f>
        <v>0</v>
      </c>
      <c r="BG401" s="170">
        <f>IF(N401="zákl. přenesená",J401,0)</f>
        <v>0</v>
      </c>
      <c r="BH401" s="170">
        <f>IF(N401="sníž. přenesená",J401,0)</f>
        <v>0</v>
      </c>
      <c r="BI401" s="170">
        <f>IF(N401="nulová",J401,0)</f>
        <v>0</v>
      </c>
      <c r="BJ401" s="11" t="s">
        <v>80</v>
      </c>
      <c r="BK401" s="170">
        <f>ROUND(I401*H401,2)</f>
        <v>0</v>
      </c>
      <c r="BL401" s="11" t="s">
        <v>125</v>
      </c>
      <c r="BM401" s="169" t="s">
        <v>690</v>
      </c>
    </row>
    <row r="402" spans="1:65" s="2" customFormat="1" ht="11.25">
      <c r="A402" s="28"/>
      <c r="B402" s="29"/>
      <c r="C402" s="30"/>
      <c r="D402" s="171" t="s">
        <v>128</v>
      </c>
      <c r="E402" s="30"/>
      <c r="F402" s="172" t="s">
        <v>689</v>
      </c>
      <c r="G402" s="30"/>
      <c r="H402" s="30"/>
      <c r="I402" s="173"/>
      <c r="J402" s="30"/>
      <c r="K402" s="30"/>
      <c r="L402" s="33"/>
      <c r="M402" s="174"/>
      <c r="N402" s="175"/>
      <c r="O402" s="65"/>
      <c r="P402" s="65"/>
      <c r="Q402" s="65"/>
      <c r="R402" s="65"/>
      <c r="S402" s="65"/>
      <c r="T402" s="66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T402" s="11" t="s">
        <v>128</v>
      </c>
      <c r="AU402" s="11" t="s">
        <v>73</v>
      </c>
    </row>
    <row r="403" spans="1:65" s="2" customFormat="1" ht="16.5" customHeight="1">
      <c r="A403" s="28"/>
      <c r="B403" s="29"/>
      <c r="C403" s="158" t="s">
        <v>691</v>
      </c>
      <c r="D403" s="158" t="s">
        <v>121</v>
      </c>
      <c r="E403" s="159" t="s">
        <v>692</v>
      </c>
      <c r="F403" s="160" t="s">
        <v>693</v>
      </c>
      <c r="G403" s="161" t="s">
        <v>131</v>
      </c>
      <c r="H403" s="162">
        <v>200</v>
      </c>
      <c r="I403" s="163"/>
      <c r="J403" s="164">
        <f>ROUND(I403*H403,2)</f>
        <v>0</v>
      </c>
      <c r="K403" s="160" t="s">
        <v>1</v>
      </c>
      <c r="L403" s="33"/>
      <c r="M403" s="165" t="s">
        <v>1</v>
      </c>
      <c r="N403" s="166" t="s">
        <v>38</v>
      </c>
      <c r="O403" s="65"/>
      <c r="P403" s="167">
        <f>O403*H403</f>
        <v>0</v>
      </c>
      <c r="Q403" s="167">
        <v>0</v>
      </c>
      <c r="R403" s="167">
        <f>Q403*H403</f>
        <v>0</v>
      </c>
      <c r="S403" s="167">
        <v>0</v>
      </c>
      <c r="T403" s="168">
        <f>S403*H403</f>
        <v>0</v>
      </c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R403" s="169" t="s">
        <v>125</v>
      </c>
      <c r="AT403" s="169" t="s">
        <v>121</v>
      </c>
      <c r="AU403" s="169" t="s">
        <v>73</v>
      </c>
      <c r="AY403" s="11" t="s">
        <v>126</v>
      </c>
      <c r="BE403" s="170">
        <f>IF(N403="základní",J403,0)</f>
        <v>0</v>
      </c>
      <c r="BF403" s="170">
        <f>IF(N403="snížená",J403,0)</f>
        <v>0</v>
      </c>
      <c r="BG403" s="170">
        <f>IF(N403="zákl. přenesená",J403,0)</f>
        <v>0</v>
      </c>
      <c r="BH403" s="170">
        <f>IF(N403="sníž. přenesená",J403,0)</f>
        <v>0</v>
      </c>
      <c r="BI403" s="170">
        <f>IF(N403="nulová",J403,0)</f>
        <v>0</v>
      </c>
      <c r="BJ403" s="11" t="s">
        <v>80</v>
      </c>
      <c r="BK403" s="170">
        <f>ROUND(I403*H403,2)</f>
        <v>0</v>
      </c>
      <c r="BL403" s="11" t="s">
        <v>125</v>
      </c>
      <c r="BM403" s="169" t="s">
        <v>694</v>
      </c>
    </row>
    <row r="404" spans="1:65" s="2" customFormat="1" ht="11.25">
      <c r="A404" s="28"/>
      <c r="B404" s="29"/>
      <c r="C404" s="30"/>
      <c r="D404" s="171" t="s">
        <v>128</v>
      </c>
      <c r="E404" s="30"/>
      <c r="F404" s="172" t="s">
        <v>693</v>
      </c>
      <c r="G404" s="30"/>
      <c r="H404" s="30"/>
      <c r="I404" s="173"/>
      <c r="J404" s="30"/>
      <c r="K404" s="30"/>
      <c r="L404" s="33"/>
      <c r="M404" s="174"/>
      <c r="N404" s="175"/>
      <c r="O404" s="65"/>
      <c r="P404" s="65"/>
      <c r="Q404" s="65"/>
      <c r="R404" s="65"/>
      <c r="S404" s="65"/>
      <c r="T404" s="66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T404" s="11" t="s">
        <v>128</v>
      </c>
      <c r="AU404" s="11" t="s">
        <v>73</v>
      </c>
    </row>
    <row r="405" spans="1:65" s="2" customFormat="1" ht="24.2" customHeight="1">
      <c r="A405" s="28"/>
      <c r="B405" s="29"/>
      <c r="C405" s="158" t="s">
        <v>695</v>
      </c>
      <c r="D405" s="158" t="s">
        <v>121</v>
      </c>
      <c r="E405" s="159" t="s">
        <v>696</v>
      </c>
      <c r="F405" s="160" t="s">
        <v>697</v>
      </c>
      <c r="G405" s="161" t="s">
        <v>136</v>
      </c>
      <c r="H405" s="162">
        <v>200</v>
      </c>
      <c r="I405" s="163"/>
      <c r="J405" s="164">
        <f>ROUND(I405*H405,2)</f>
        <v>0</v>
      </c>
      <c r="K405" s="160" t="s">
        <v>1</v>
      </c>
      <c r="L405" s="33"/>
      <c r="M405" s="165" t="s">
        <v>1</v>
      </c>
      <c r="N405" s="166" t="s">
        <v>38</v>
      </c>
      <c r="O405" s="65"/>
      <c r="P405" s="167">
        <f>O405*H405</f>
        <v>0</v>
      </c>
      <c r="Q405" s="167">
        <v>0</v>
      </c>
      <c r="R405" s="167">
        <f>Q405*H405</f>
        <v>0</v>
      </c>
      <c r="S405" s="167">
        <v>0</v>
      </c>
      <c r="T405" s="168">
        <f>S405*H405</f>
        <v>0</v>
      </c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R405" s="169" t="s">
        <v>125</v>
      </c>
      <c r="AT405" s="169" t="s">
        <v>121</v>
      </c>
      <c r="AU405" s="169" t="s">
        <v>73</v>
      </c>
      <c r="AY405" s="11" t="s">
        <v>126</v>
      </c>
      <c r="BE405" s="170">
        <f>IF(N405="základní",J405,0)</f>
        <v>0</v>
      </c>
      <c r="BF405" s="170">
        <f>IF(N405="snížená",J405,0)</f>
        <v>0</v>
      </c>
      <c r="BG405" s="170">
        <f>IF(N405="zákl. přenesená",J405,0)</f>
        <v>0</v>
      </c>
      <c r="BH405" s="170">
        <f>IF(N405="sníž. přenesená",J405,0)</f>
        <v>0</v>
      </c>
      <c r="BI405" s="170">
        <f>IF(N405="nulová",J405,0)</f>
        <v>0</v>
      </c>
      <c r="BJ405" s="11" t="s">
        <v>80</v>
      </c>
      <c r="BK405" s="170">
        <f>ROUND(I405*H405,2)</f>
        <v>0</v>
      </c>
      <c r="BL405" s="11" t="s">
        <v>125</v>
      </c>
      <c r="BM405" s="169" t="s">
        <v>698</v>
      </c>
    </row>
    <row r="406" spans="1:65" s="2" customFormat="1" ht="11.25">
      <c r="A406" s="28"/>
      <c r="B406" s="29"/>
      <c r="C406" s="30"/>
      <c r="D406" s="171" t="s">
        <v>128</v>
      </c>
      <c r="E406" s="30"/>
      <c r="F406" s="172" t="s">
        <v>697</v>
      </c>
      <c r="G406" s="30"/>
      <c r="H406" s="30"/>
      <c r="I406" s="173"/>
      <c r="J406" s="30"/>
      <c r="K406" s="30"/>
      <c r="L406" s="33"/>
      <c r="M406" s="174"/>
      <c r="N406" s="175"/>
      <c r="O406" s="65"/>
      <c r="P406" s="65"/>
      <c r="Q406" s="65"/>
      <c r="R406" s="65"/>
      <c r="S406" s="65"/>
      <c r="T406" s="66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T406" s="11" t="s">
        <v>128</v>
      </c>
      <c r="AU406" s="11" t="s">
        <v>73</v>
      </c>
    </row>
    <row r="407" spans="1:65" s="2" customFormat="1" ht="24.2" customHeight="1">
      <c r="A407" s="28"/>
      <c r="B407" s="29"/>
      <c r="C407" s="158" t="s">
        <v>699</v>
      </c>
      <c r="D407" s="158" t="s">
        <v>121</v>
      </c>
      <c r="E407" s="159" t="s">
        <v>700</v>
      </c>
      <c r="F407" s="160" t="s">
        <v>701</v>
      </c>
      <c r="G407" s="161" t="s">
        <v>136</v>
      </c>
      <c r="H407" s="162">
        <v>200</v>
      </c>
      <c r="I407" s="163"/>
      <c r="J407" s="164">
        <f>ROUND(I407*H407,2)</f>
        <v>0</v>
      </c>
      <c r="K407" s="160" t="s">
        <v>1</v>
      </c>
      <c r="L407" s="33"/>
      <c r="M407" s="165" t="s">
        <v>1</v>
      </c>
      <c r="N407" s="166" t="s">
        <v>38</v>
      </c>
      <c r="O407" s="65"/>
      <c r="P407" s="167">
        <f>O407*H407</f>
        <v>0</v>
      </c>
      <c r="Q407" s="167">
        <v>0</v>
      </c>
      <c r="R407" s="167">
        <f>Q407*H407</f>
        <v>0</v>
      </c>
      <c r="S407" s="167">
        <v>0</v>
      </c>
      <c r="T407" s="168">
        <f>S407*H407</f>
        <v>0</v>
      </c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R407" s="169" t="s">
        <v>125</v>
      </c>
      <c r="AT407" s="169" t="s">
        <v>121</v>
      </c>
      <c r="AU407" s="169" t="s">
        <v>73</v>
      </c>
      <c r="AY407" s="11" t="s">
        <v>126</v>
      </c>
      <c r="BE407" s="170">
        <f>IF(N407="základní",J407,0)</f>
        <v>0</v>
      </c>
      <c r="BF407" s="170">
        <f>IF(N407="snížená",J407,0)</f>
        <v>0</v>
      </c>
      <c r="BG407" s="170">
        <f>IF(N407="zákl. přenesená",J407,0)</f>
        <v>0</v>
      </c>
      <c r="BH407" s="170">
        <f>IF(N407="sníž. přenesená",J407,0)</f>
        <v>0</v>
      </c>
      <c r="BI407" s="170">
        <f>IF(N407="nulová",J407,0)</f>
        <v>0</v>
      </c>
      <c r="BJ407" s="11" t="s">
        <v>80</v>
      </c>
      <c r="BK407" s="170">
        <f>ROUND(I407*H407,2)</f>
        <v>0</v>
      </c>
      <c r="BL407" s="11" t="s">
        <v>125</v>
      </c>
      <c r="BM407" s="169" t="s">
        <v>702</v>
      </c>
    </row>
    <row r="408" spans="1:65" s="2" customFormat="1" ht="11.25">
      <c r="A408" s="28"/>
      <c r="B408" s="29"/>
      <c r="C408" s="30"/>
      <c r="D408" s="171" t="s">
        <v>128</v>
      </c>
      <c r="E408" s="30"/>
      <c r="F408" s="172" t="s">
        <v>701</v>
      </c>
      <c r="G408" s="30"/>
      <c r="H408" s="30"/>
      <c r="I408" s="173"/>
      <c r="J408" s="30"/>
      <c r="K408" s="30"/>
      <c r="L408" s="33"/>
      <c r="M408" s="174"/>
      <c r="N408" s="175"/>
      <c r="O408" s="65"/>
      <c r="P408" s="65"/>
      <c r="Q408" s="65"/>
      <c r="R408" s="65"/>
      <c r="S408" s="65"/>
      <c r="T408" s="66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T408" s="11" t="s">
        <v>128</v>
      </c>
      <c r="AU408" s="11" t="s">
        <v>73</v>
      </c>
    </row>
    <row r="409" spans="1:65" s="2" customFormat="1" ht="21.75" customHeight="1">
      <c r="A409" s="28"/>
      <c r="B409" s="29"/>
      <c r="C409" s="158" t="s">
        <v>703</v>
      </c>
      <c r="D409" s="158" t="s">
        <v>121</v>
      </c>
      <c r="E409" s="159" t="s">
        <v>704</v>
      </c>
      <c r="F409" s="160" t="s">
        <v>705</v>
      </c>
      <c r="G409" s="161" t="s">
        <v>136</v>
      </c>
      <c r="H409" s="162">
        <v>200</v>
      </c>
      <c r="I409" s="163"/>
      <c r="J409" s="164">
        <f>ROUND(I409*H409,2)</f>
        <v>0</v>
      </c>
      <c r="K409" s="160" t="s">
        <v>1</v>
      </c>
      <c r="L409" s="33"/>
      <c r="M409" s="165" t="s">
        <v>1</v>
      </c>
      <c r="N409" s="166" t="s">
        <v>38</v>
      </c>
      <c r="O409" s="65"/>
      <c r="P409" s="167">
        <f>O409*H409</f>
        <v>0</v>
      </c>
      <c r="Q409" s="167">
        <v>0</v>
      </c>
      <c r="R409" s="167">
        <f>Q409*H409</f>
        <v>0</v>
      </c>
      <c r="S409" s="167">
        <v>0</v>
      </c>
      <c r="T409" s="168">
        <f>S409*H409</f>
        <v>0</v>
      </c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R409" s="169" t="s">
        <v>125</v>
      </c>
      <c r="AT409" s="169" t="s">
        <v>121</v>
      </c>
      <c r="AU409" s="169" t="s">
        <v>73</v>
      </c>
      <c r="AY409" s="11" t="s">
        <v>126</v>
      </c>
      <c r="BE409" s="170">
        <f>IF(N409="základní",J409,0)</f>
        <v>0</v>
      </c>
      <c r="BF409" s="170">
        <f>IF(N409="snížená",J409,0)</f>
        <v>0</v>
      </c>
      <c r="BG409" s="170">
        <f>IF(N409="zákl. přenesená",J409,0)</f>
        <v>0</v>
      </c>
      <c r="BH409" s="170">
        <f>IF(N409="sníž. přenesená",J409,0)</f>
        <v>0</v>
      </c>
      <c r="BI409" s="170">
        <f>IF(N409="nulová",J409,0)</f>
        <v>0</v>
      </c>
      <c r="BJ409" s="11" t="s">
        <v>80</v>
      </c>
      <c r="BK409" s="170">
        <f>ROUND(I409*H409,2)</f>
        <v>0</v>
      </c>
      <c r="BL409" s="11" t="s">
        <v>125</v>
      </c>
      <c r="BM409" s="169" t="s">
        <v>706</v>
      </c>
    </row>
    <row r="410" spans="1:65" s="2" customFormat="1" ht="11.25">
      <c r="A410" s="28"/>
      <c r="B410" s="29"/>
      <c r="C410" s="30"/>
      <c r="D410" s="171" t="s">
        <v>128</v>
      </c>
      <c r="E410" s="30"/>
      <c r="F410" s="172" t="s">
        <v>705</v>
      </c>
      <c r="G410" s="30"/>
      <c r="H410" s="30"/>
      <c r="I410" s="173"/>
      <c r="J410" s="30"/>
      <c r="K410" s="30"/>
      <c r="L410" s="33"/>
      <c r="M410" s="174"/>
      <c r="N410" s="175"/>
      <c r="O410" s="65"/>
      <c r="P410" s="65"/>
      <c r="Q410" s="65"/>
      <c r="R410" s="65"/>
      <c r="S410" s="65"/>
      <c r="T410" s="66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T410" s="11" t="s">
        <v>128</v>
      </c>
      <c r="AU410" s="11" t="s">
        <v>73</v>
      </c>
    </row>
    <row r="411" spans="1:65" s="2" customFormat="1" ht="24.2" customHeight="1">
      <c r="A411" s="28"/>
      <c r="B411" s="29"/>
      <c r="C411" s="158" t="s">
        <v>707</v>
      </c>
      <c r="D411" s="158" t="s">
        <v>121</v>
      </c>
      <c r="E411" s="159" t="s">
        <v>708</v>
      </c>
      <c r="F411" s="160" t="s">
        <v>709</v>
      </c>
      <c r="G411" s="161" t="s">
        <v>136</v>
      </c>
      <c r="H411" s="162">
        <v>200</v>
      </c>
      <c r="I411" s="163"/>
      <c r="J411" s="164">
        <f>ROUND(I411*H411,2)</f>
        <v>0</v>
      </c>
      <c r="K411" s="160" t="s">
        <v>1</v>
      </c>
      <c r="L411" s="33"/>
      <c r="M411" s="165" t="s">
        <v>1</v>
      </c>
      <c r="N411" s="166" t="s">
        <v>38</v>
      </c>
      <c r="O411" s="65"/>
      <c r="P411" s="167">
        <f>O411*H411</f>
        <v>0</v>
      </c>
      <c r="Q411" s="167">
        <v>0</v>
      </c>
      <c r="R411" s="167">
        <f>Q411*H411</f>
        <v>0</v>
      </c>
      <c r="S411" s="167">
        <v>0</v>
      </c>
      <c r="T411" s="168">
        <f>S411*H411</f>
        <v>0</v>
      </c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R411" s="169" t="s">
        <v>125</v>
      </c>
      <c r="AT411" s="169" t="s">
        <v>121</v>
      </c>
      <c r="AU411" s="169" t="s">
        <v>73</v>
      </c>
      <c r="AY411" s="11" t="s">
        <v>126</v>
      </c>
      <c r="BE411" s="170">
        <f>IF(N411="základní",J411,0)</f>
        <v>0</v>
      </c>
      <c r="BF411" s="170">
        <f>IF(N411="snížená",J411,0)</f>
        <v>0</v>
      </c>
      <c r="BG411" s="170">
        <f>IF(N411="zákl. přenesená",J411,0)</f>
        <v>0</v>
      </c>
      <c r="BH411" s="170">
        <f>IF(N411="sníž. přenesená",J411,0)</f>
        <v>0</v>
      </c>
      <c r="BI411" s="170">
        <f>IF(N411="nulová",J411,0)</f>
        <v>0</v>
      </c>
      <c r="BJ411" s="11" t="s">
        <v>80</v>
      </c>
      <c r="BK411" s="170">
        <f>ROUND(I411*H411,2)</f>
        <v>0</v>
      </c>
      <c r="BL411" s="11" t="s">
        <v>125</v>
      </c>
      <c r="BM411" s="169" t="s">
        <v>710</v>
      </c>
    </row>
    <row r="412" spans="1:65" s="2" customFormat="1" ht="19.5">
      <c r="A412" s="28"/>
      <c r="B412" s="29"/>
      <c r="C412" s="30"/>
      <c r="D412" s="171" t="s">
        <v>128</v>
      </c>
      <c r="E412" s="30"/>
      <c r="F412" s="172" t="s">
        <v>709</v>
      </c>
      <c r="G412" s="30"/>
      <c r="H412" s="30"/>
      <c r="I412" s="173"/>
      <c r="J412" s="30"/>
      <c r="K412" s="30"/>
      <c r="L412" s="33"/>
      <c r="M412" s="174"/>
      <c r="N412" s="175"/>
      <c r="O412" s="65"/>
      <c r="P412" s="65"/>
      <c r="Q412" s="65"/>
      <c r="R412" s="65"/>
      <c r="S412" s="65"/>
      <c r="T412" s="66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T412" s="11" t="s">
        <v>128</v>
      </c>
      <c r="AU412" s="11" t="s">
        <v>73</v>
      </c>
    </row>
    <row r="413" spans="1:65" s="2" customFormat="1" ht="37.9" customHeight="1">
      <c r="A413" s="28"/>
      <c r="B413" s="29"/>
      <c r="C413" s="158" t="s">
        <v>711</v>
      </c>
      <c r="D413" s="158" t="s">
        <v>121</v>
      </c>
      <c r="E413" s="159" t="s">
        <v>712</v>
      </c>
      <c r="F413" s="160" t="s">
        <v>713</v>
      </c>
      <c r="G413" s="161" t="s">
        <v>136</v>
      </c>
      <c r="H413" s="162">
        <v>200</v>
      </c>
      <c r="I413" s="163"/>
      <c r="J413" s="164">
        <f>ROUND(I413*H413,2)</f>
        <v>0</v>
      </c>
      <c r="K413" s="160" t="s">
        <v>1</v>
      </c>
      <c r="L413" s="33"/>
      <c r="M413" s="165" t="s">
        <v>1</v>
      </c>
      <c r="N413" s="166" t="s">
        <v>38</v>
      </c>
      <c r="O413" s="65"/>
      <c r="P413" s="167">
        <f>O413*H413</f>
        <v>0</v>
      </c>
      <c r="Q413" s="167">
        <v>0</v>
      </c>
      <c r="R413" s="167">
        <f>Q413*H413</f>
        <v>0</v>
      </c>
      <c r="S413" s="167">
        <v>0</v>
      </c>
      <c r="T413" s="168">
        <f>S413*H413</f>
        <v>0</v>
      </c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R413" s="169" t="s">
        <v>125</v>
      </c>
      <c r="AT413" s="169" t="s">
        <v>121</v>
      </c>
      <c r="AU413" s="169" t="s">
        <v>73</v>
      </c>
      <c r="AY413" s="11" t="s">
        <v>126</v>
      </c>
      <c r="BE413" s="170">
        <f>IF(N413="základní",J413,0)</f>
        <v>0</v>
      </c>
      <c r="BF413" s="170">
        <f>IF(N413="snížená",J413,0)</f>
        <v>0</v>
      </c>
      <c r="BG413" s="170">
        <f>IF(N413="zákl. přenesená",J413,0)</f>
        <v>0</v>
      </c>
      <c r="BH413" s="170">
        <f>IF(N413="sníž. přenesená",J413,0)</f>
        <v>0</v>
      </c>
      <c r="BI413" s="170">
        <f>IF(N413="nulová",J413,0)</f>
        <v>0</v>
      </c>
      <c r="BJ413" s="11" t="s">
        <v>80</v>
      </c>
      <c r="BK413" s="170">
        <f>ROUND(I413*H413,2)</f>
        <v>0</v>
      </c>
      <c r="BL413" s="11" t="s">
        <v>125</v>
      </c>
      <c r="BM413" s="169" t="s">
        <v>714</v>
      </c>
    </row>
    <row r="414" spans="1:65" s="2" customFormat="1" ht="19.5">
      <c r="A414" s="28"/>
      <c r="B414" s="29"/>
      <c r="C414" s="30"/>
      <c r="D414" s="171" t="s">
        <v>128</v>
      </c>
      <c r="E414" s="30"/>
      <c r="F414" s="172" t="s">
        <v>713</v>
      </c>
      <c r="G414" s="30"/>
      <c r="H414" s="30"/>
      <c r="I414" s="173"/>
      <c r="J414" s="30"/>
      <c r="K414" s="30"/>
      <c r="L414" s="33"/>
      <c r="M414" s="174"/>
      <c r="N414" s="175"/>
      <c r="O414" s="65"/>
      <c r="P414" s="65"/>
      <c r="Q414" s="65"/>
      <c r="R414" s="65"/>
      <c r="S414" s="65"/>
      <c r="T414" s="66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T414" s="11" t="s">
        <v>128</v>
      </c>
      <c r="AU414" s="11" t="s">
        <v>73</v>
      </c>
    </row>
    <row r="415" spans="1:65" s="2" customFormat="1" ht="37.9" customHeight="1">
      <c r="A415" s="28"/>
      <c r="B415" s="29"/>
      <c r="C415" s="158" t="s">
        <v>715</v>
      </c>
      <c r="D415" s="158" t="s">
        <v>121</v>
      </c>
      <c r="E415" s="159" t="s">
        <v>716</v>
      </c>
      <c r="F415" s="160" t="s">
        <v>717</v>
      </c>
      <c r="G415" s="161" t="s">
        <v>136</v>
      </c>
      <c r="H415" s="162">
        <v>200</v>
      </c>
      <c r="I415" s="163"/>
      <c r="J415" s="164">
        <f>ROUND(I415*H415,2)</f>
        <v>0</v>
      </c>
      <c r="K415" s="160" t="s">
        <v>1</v>
      </c>
      <c r="L415" s="33"/>
      <c r="M415" s="165" t="s">
        <v>1</v>
      </c>
      <c r="N415" s="166" t="s">
        <v>38</v>
      </c>
      <c r="O415" s="65"/>
      <c r="P415" s="167">
        <f>O415*H415</f>
        <v>0</v>
      </c>
      <c r="Q415" s="167">
        <v>0</v>
      </c>
      <c r="R415" s="167">
        <f>Q415*H415</f>
        <v>0</v>
      </c>
      <c r="S415" s="167">
        <v>0</v>
      </c>
      <c r="T415" s="168">
        <f>S415*H415</f>
        <v>0</v>
      </c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R415" s="169" t="s">
        <v>125</v>
      </c>
      <c r="AT415" s="169" t="s">
        <v>121</v>
      </c>
      <c r="AU415" s="169" t="s">
        <v>73</v>
      </c>
      <c r="AY415" s="11" t="s">
        <v>126</v>
      </c>
      <c r="BE415" s="170">
        <f>IF(N415="základní",J415,0)</f>
        <v>0</v>
      </c>
      <c r="BF415" s="170">
        <f>IF(N415="snížená",J415,0)</f>
        <v>0</v>
      </c>
      <c r="BG415" s="170">
        <f>IF(N415="zákl. přenesená",J415,0)</f>
        <v>0</v>
      </c>
      <c r="BH415" s="170">
        <f>IF(N415="sníž. přenesená",J415,0)</f>
        <v>0</v>
      </c>
      <c r="BI415" s="170">
        <f>IF(N415="nulová",J415,0)</f>
        <v>0</v>
      </c>
      <c r="BJ415" s="11" t="s">
        <v>80</v>
      </c>
      <c r="BK415" s="170">
        <f>ROUND(I415*H415,2)</f>
        <v>0</v>
      </c>
      <c r="BL415" s="11" t="s">
        <v>125</v>
      </c>
      <c r="BM415" s="169" t="s">
        <v>718</v>
      </c>
    </row>
    <row r="416" spans="1:65" s="2" customFormat="1" ht="19.5">
      <c r="A416" s="28"/>
      <c r="B416" s="29"/>
      <c r="C416" s="30"/>
      <c r="D416" s="171" t="s">
        <v>128</v>
      </c>
      <c r="E416" s="30"/>
      <c r="F416" s="172" t="s">
        <v>717</v>
      </c>
      <c r="G416" s="30"/>
      <c r="H416" s="30"/>
      <c r="I416" s="173"/>
      <c r="J416" s="30"/>
      <c r="K416" s="30"/>
      <c r="L416" s="33"/>
      <c r="M416" s="174"/>
      <c r="N416" s="175"/>
      <c r="O416" s="65"/>
      <c r="P416" s="65"/>
      <c r="Q416" s="65"/>
      <c r="R416" s="65"/>
      <c r="S416" s="65"/>
      <c r="T416" s="66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T416" s="11" t="s">
        <v>128</v>
      </c>
      <c r="AU416" s="11" t="s">
        <v>73</v>
      </c>
    </row>
    <row r="417" spans="1:65" s="2" customFormat="1" ht="16.5" customHeight="1">
      <c r="A417" s="28"/>
      <c r="B417" s="29"/>
      <c r="C417" s="158" t="s">
        <v>719</v>
      </c>
      <c r="D417" s="158" t="s">
        <v>121</v>
      </c>
      <c r="E417" s="159" t="s">
        <v>720</v>
      </c>
      <c r="F417" s="160" t="s">
        <v>721</v>
      </c>
      <c r="G417" s="161" t="s">
        <v>136</v>
      </c>
      <c r="H417" s="162">
        <v>20</v>
      </c>
      <c r="I417" s="163"/>
      <c r="J417" s="164">
        <f>ROUND(I417*H417,2)</f>
        <v>0</v>
      </c>
      <c r="K417" s="160" t="s">
        <v>1</v>
      </c>
      <c r="L417" s="33"/>
      <c r="M417" s="165" t="s">
        <v>1</v>
      </c>
      <c r="N417" s="166" t="s">
        <v>38</v>
      </c>
      <c r="O417" s="65"/>
      <c r="P417" s="167">
        <f>O417*H417</f>
        <v>0</v>
      </c>
      <c r="Q417" s="167">
        <v>0</v>
      </c>
      <c r="R417" s="167">
        <f>Q417*H417</f>
        <v>0</v>
      </c>
      <c r="S417" s="167">
        <v>0</v>
      </c>
      <c r="T417" s="168">
        <f>S417*H417</f>
        <v>0</v>
      </c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R417" s="169" t="s">
        <v>125</v>
      </c>
      <c r="AT417" s="169" t="s">
        <v>121</v>
      </c>
      <c r="AU417" s="169" t="s">
        <v>73</v>
      </c>
      <c r="AY417" s="11" t="s">
        <v>126</v>
      </c>
      <c r="BE417" s="170">
        <f>IF(N417="základní",J417,0)</f>
        <v>0</v>
      </c>
      <c r="BF417" s="170">
        <f>IF(N417="snížená",J417,0)</f>
        <v>0</v>
      </c>
      <c r="BG417" s="170">
        <f>IF(N417="zákl. přenesená",J417,0)</f>
        <v>0</v>
      </c>
      <c r="BH417" s="170">
        <f>IF(N417="sníž. přenesená",J417,0)</f>
        <v>0</v>
      </c>
      <c r="BI417" s="170">
        <f>IF(N417="nulová",J417,0)</f>
        <v>0</v>
      </c>
      <c r="BJ417" s="11" t="s">
        <v>80</v>
      </c>
      <c r="BK417" s="170">
        <f>ROUND(I417*H417,2)</f>
        <v>0</v>
      </c>
      <c r="BL417" s="11" t="s">
        <v>125</v>
      </c>
      <c r="BM417" s="169" t="s">
        <v>722</v>
      </c>
    </row>
    <row r="418" spans="1:65" s="2" customFormat="1" ht="11.25">
      <c r="A418" s="28"/>
      <c r="B418" s="29"/>
      <c r="C418" s="30"/>
      <c r="D418" s="171" t="s">
        <v>128</v>
      </c>
      <c r="E418" s="30"/>
      <c r="F418" s="172" t="s">
        <v>721</v>
      </c>
      <c r="G418" s="30"/>
      <c r="H418" s="30"/>
      <c r="I418" s="173"/>
      <c r="J418" s="30"/>
      <c r="K418" s="30"/>
      <c r="L418" s="33"/>
      <c r="M418" s="174"/>
      <c r="N418" s="175"/>
      <c r="O418" s="65"/>
      <c r="P418" s="65"/>
      <c r="Q418" s="65"/>
      <c r="R418" s="65"/>
      <c r="S418" s="65"/>
      <c r="T418" s="66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T418" s="11" t="s">
        <v>128</v>
      </c>
      <c r="AU418" s="11" t="s">
        <v>73</v>
      </c>
    </row>
    <row r="419" spans="1:65" s="2" customFormat="1" ht="16.5" customHeight="1">
      <c r="A419" s="28"/>
      <c r="B419" s="29"/>
      <c r="C419" s="158" t="s">
        <v>723</v>
      </c>
      <c r="D419" s="158" t="s">
        <v>121</v>
      </c>
      <c r="E419" s="159" t="s">
        <v>724</v>
      </c>
      <c r="F419" s="160" t="s">
        <v>725</v>
      </c>
      <c r="G419" s="161" t="s">
        <v>136</v>
      </c>
      <c r="H419" s="162">
        <v>20</v>
      </c>
      <c r="I419" s="163"/>
      <c r="J419" s="164">
        <f>ROUND(I419*H419,2)</f>
        <v>0</v>
      </c>
      <c r="K419" s="160" t="s">
        <v>1</v>
      </c>
      <c r="L419" s="33"/>
      <c r="M419" s="165" t="s">
        <v>1</v>
      </c>
      <c r="N419" s="166" t="s">
        <v>38</v>
      </c>
      <c r="O419" s="65"/>
      <c r="P419" s="167">
        <f>O419*H419</f>
        <v>0</v>
      </c>
      <c r="Q419" s="167">
        <v>0</v>
      </c>
      <c r="R419" s="167">
        <f>Q419*H419</f>
        <v>0</v>
      </c>
      <c r="S419" s="167">
        <v>0</v>
      </c>
      <c r="T419" s="168">
        <f>S419*H419</f>
        <v>0</v>
      </c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R419" s="169" t="s">
        <v>125</v>
      </c>
      <c r="AT419" s="169" t="s">
        <v>121</v>
      </c>
      <c r="AU419" s="169" t="s">
        <v>73</v>
      </c>
      <c r="AY419" s="11" t="s">
        <v>126</v>
      </c>
      <c r="BE419" s="170">
        <f>IF(N419="základní",J419,0)</f>
        <v>0</v>
      </c>
      <c r="BF419" s="170">
        <f>IF(N419="snížená",J419,0)</f>
        <v>0</v>
      </c>
      <c r="BG419" s="170">
        <f>IF(N419="zákl. přenesená",J419,0)</f>
        <v>0</v>
      </c>
      <c r="BH419" s="170">
        <f>IF(N419="sníž. přenesená",J419,0)</f>
        <v>0</v>
      </c>
      <c r="BI419" s="170">
        <f>IF(N419="nulová",J419,0)</f>
        <v>0</v>
      </c>
      <c r="BJ419" s="11" t="s">
        <v>80</v>
      </c>
      <c r="BK419" s="170">
        <f>ROUND(I419*H419,2)</f>
        <v>0</v>
      </c>
      <c r="BL419" s="11" t="s">
        <v>125</v>
      </c>
      <c r="BM419" s="169" t="s">
        <v>726</v>
      </c>
    </row>
    <row r="420" spans="1:65" s="2" customFormat="1" ht="11.25">
      <c r="A420" s="28"/>
      <c r="B420" s="29"/>
      <c r="C420" s="30"/>
      <c r="D420" s="171" t="s">
        <v>128</v>
      </c>
      <c r="E420" s="30"/>
      <c r="F420" s="172" t="s">
        <v>725</v>
      </c>
      <c r="G420" s="30"/>
      <c r="H420" s="30"/>
      <c r="I420" s="173"/>
      <c r="J420" s="30"/>
      <c r="K420" s="30"/>
      <c r="L420" s="33"/>
      <c r="M420" s="174"/>
      <c r="N420" s="175"/>
      <c r="O420" s="65"/>
      <c r="P420" s="65"/>
      <c r="Q420" s="65"/>
      <c r="R420" s="65"/>
      <c r="S420" s="65"/>
      <c r="T420" s="66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T420" s="11" t="s">
        <v>128</v>
      </c>
      <c r="AU420" s="11" t="s">
        <v>73</v>
      </c>
    </row>
    <row r="421" spans="1:65" s="2" customFormat="1" ht="24.2" customHeight="1">
      <c r="A421" s="28"/>
      <c r="B421" s="29"/>
      <c r="C421" s="158" t="s">
        <v>727</v>
      </c>
      <c r="D421" s="158" t="s">
        <v>121</v>
      </c>
      <c r="E421" s="159" t="s">
        <v>728</v>
      </c>
      <c r="F421" s="160" t="s">
        <v>729</v>
      </c>
      <c r="G421" s="161" t="s">
        <v>730</v>
      </c>
      <c r="H421" s="162">
        <v>40</v>
      </c>
      <c r="I421" s="163"/>
      <c r="J421" s="164">
        <f>ROUND(I421*H421,2)</f>
        <v>0</v>
      </c>
      <c r="K421" s="160" t="s">
        <v>1</v>
      </c>
      <c r="L421" s="33"/>
      <c r="M421" s="165" t="s">
        <v>1</v>
      </c>
      <c r="N421" s="166" t="s">
        <v>38</v>
      </c>
      <c r="O421" s="65"/>
      <c r="P421" s="167">
        <f>O421*H421</f>
        <v>0</v>
      </c>
      <c r="Q421" s="167">
        <v>0</v>
      </c>
      <c r="R421" s="167">
        <f>Q421*H421</f>
        <v>0</v>
      </c>
      <c r="S421" s="167">
        <v>0</v>
      </c>
      <c r="T421" s="168">
        <f>S421*H421</f>
        <v>0</v>
      </c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R421" s="169" t="s">
        <v>125</v>
      </c>
      <c r="AT421" s="169" t="s">
        <v>121</v>
      </c>
      <c r="AU421" s="169" t="s">
        <v>73</v>
      </c>
      <c r="AY421" s="11" t="s">
        <v>126</v>
      </c>
      <c r="BE421" s="170">
        <f>IF(N421="základní",J421,0)</f>
        <v>0</v>
      </c>
      <c r="BF421" s="170">
        <f>IF(N421="snížená",J421,0)</f>
        <v>0</v>
      </c>
      <c r="BG421" s="170">
        <f>IF(N421="zákl. přenesená",J421,0)</f>
        <v>0</v>
      </c>
      <c r="BH421" s="170">
        <f>IF(N421="sníž. přenesená",J421,0)</f>
        <v>0</v>
      </c>
      <c r="BI421" s="170">
        <f>IF(N421="nulová",J421,0)</f>
        <v>0</v>
      </c>
      <c r="BJ421" s="11" t="s">
        <v>80</v>
      </c>
      <c r="BK421" s="170">
        <f>ROUND(I421*H421,2)</f>
        <v>0</v>
      </c>
      <c r="BL421" s="11" t="s">
        <v>125</v>
      </c>
      <c r="BM421" s="169" t="s">
        <v>731</v>
      </c>
    </row>
    <row r="422" spans="1:65" s="2" customFormat="1" ht="19.5">
      <c r="A422" s="28"/>
      <c r="B422" s="29"/>
      <c r="C422" s="30"/>
      <c r="D422" s="171" t="s">
        <v>128</v>
      </c>
      <c r="E422" s="30"/>
      <c r="F422" s="172" t="s">
        <v>729</v>
      </c>
      <c r="G422" s="30"/>
      <c r="H422" s="30"/>
      <c r="I422" s="173"/>
      <c r="J422" s="30"/>
      <c r="K422" s="30"/>
      <c r="L422" s="33"/>
      <c r="M422" s="174"/>
      <c r="N422" s="175"/>
      <c r="O422" s="65"/>
      <c r="P422" s="65"/>
      <c r="Q422" s="65"/>
      <c r="R422" s="65"/>
      <c r="S422" s="65"/>
      <c r="T422" s="66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T422" s="11" t="s">
        <v>128</v>
      </c>
      <c r="AU422" s="11" t="s">
        <v>73</v>
      </c>
    </row>
    <row r="423" spans="1:65" s="2" customFormat="1" ht="24.2" customHeight="1">
      <c r="A423" s="28"/>
      <c r="B423" s="29"/>
      <c r="C423" s="158" t="s">
        <v>732</v>
      </c>
      <c r="D423" s="158" t="s">
        <v>121</v>
      </c>
      <c r="E423" s="159" t="s">
        <v>733</v>
      </c>
      <c r="F423" s="160" t="s">
        <v>734</v>
      </c>
      <c r="G423" s="161" t="s">
        <v>730</v>
      </c>
      <c r="H423" s="162">
        <v>40</v>
      </c>
      <c r="I423" s="163"/>
      <c r="J423" s="164">
        <f>ROUND(I423*H423,2)</f>
        <v>0</v>
      </c>
      <c r="K423" s="160" t="s">
        <v>1</v>
      </c>
      <c r="L423" s="33"/>
      <c r="M423" s="165" t="s">
        <v>1</v>
      </c>
      <c r="N423" s="166" t="s">
        <v>38</v>
      </c>
      <c r="O423" s="65"/>
      <c r="P423" s="167">
        <f>O423*H423</f>
        <v>0</v>
      </c>
      <c r="Q423" s="167">
        <v>0</v>
      </c>
      <c r="R423" s="167">
        <f>Q423*H423</f>
        <v>0</v>
      </c>
      <c r="S423" s="167">
        <v>0</v>
      </c>
      <c r="T423" s="168">
        <f>S423*H423</f>
        <v>0</v>
      </c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R423" s="169" t="s">
        <v>125</v>
      </c>
      <c r="AT423" s="169" t="s">
        <v>121</v>
      </c>
      <c r="AU423" s="169" t="s">
        <v>73</v>
      </c>
      <c r="AY423" s="11" t="s">
        <v>126</v>
      </c>
      <c r="BE423" s="170">
        <f>IF(N423="základní",J423,0)</f>
        <v>0</v>
      </c>
      <c r="BF423" s="170">
        <f>IF(N423="snížená",J423,0)</f>
        <v>0</v>
      </c>
      <c r="BG423" s="170">
        <f>IF(N423="zákl. přenesená",J423,0)</f>
        <v>0</v>
      </c>
      <c r="BH423" s="170">
        <f>IF(N423="sníž. přenesená",J423,0)</f>
        <v>0</v>
      </c>
      <c r="BI423" s="170">
        <f>IF(N423="nulová",J423,0)</f>
        <v>0</v>
      </c>
      <c r="BJ423" s="11" t="s">
        <v>80</v>
      </c>
      <c r="BK423" s="170">
        <f>ROUND(I423*H423,2)</f>
        <v>0</v>
      </c>
      <c r="BL423" s="11" t="s">
        <v>125</v>
      </c>
      <c r="BM423" s="169" t="s">
        <v>735</v>
      </c>
    </row>
    <row r="424" spans="1:65" s="2" customFormat="1" ht="19.5">
      <c r="A424" s="28"/>
      <c r="B424" s="29"/>
      <c r="C424" s="30"/>
      <c r="D424" s="171" t="s">
        <v>128</v>
      </c>
      <c r="E424" s="30"/>
      <c r="F424" s="172" t="s">
        <v>734</v>
      </c>
      <c r="G424" s="30"/>
      <c r="H424" s="30"/>
      <c r="I424" s="173"/>
      <c r="J424" s="30"/>
      <c r="K424" s="30"/>
      <c r="L424" s="33"/>
      <c r="M424" s="174"/>
      <c r="N424" s="175"/>
      <c r="O424" s="65"/>
      <c r="P424" s="65"/>
      <c r="Q424" s="65"/>
      <c r="R424" s="65"/>
      <c r="S424" s="65"/>
      <c r="T424" s="66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T424" s="11" t="s">
        <v>128</v>
      </c>
      <c r="AU424" s="11" t="s">
        <v>73</v>
      </c>
    </row>
    <row r="425" spans="1:65" s="2" customFormat="1" ht="16.5" customHeight="1">
      <c r="A425" s="28"/>
      <c r="B425" s="29"/>
      <c r="C425" s="158" t="s">
        <v>736</v>
      </c>
      <c r="D425" s="158" t="s">
        <v>121</v>
      </c>
      <c r="E425" s="159" t="s">
        <v>737</v>
      </c>
      <c r="F425" s="160" t="s">
        <v>738</v>
      </c>
      <c r="G425" s="161" t="s">
        <v>136</v>
      </c>
      <c r="H425" s="162">
        <v>40</v>
      </c>
      <c r="I425" s="163"/>
      <c r="J425" s="164">
        <f>ROUND(I425*H425,2)</f>
        <v>0</v>
      </c>
      <c r="K425" s="160" t="s">
        <v>1</v>
      </c>
      <c r="L425" s="33"/>
      <c r="M425" s="165" t="s">
        <v>1</v>
      </c>
      <c r="N425" s="166" t="s">
        <v>38</v>
      </c>
      <c r="O425" s="65"/>
      <c r="P425" s="167">
        <f>O425*H425</f>
        <v>0</v>
      </c>
      <c r="Q425" s="167">
        <v>0</v>
      </c>
      <c r="R425" s="167">
        <f>Q425*H425</f>
        <v>0</v>
      </c>
      <c r="S425" s="167">
        <v>0</v>
      </c>
      <c r="T425" s="168">
        <f>S425*H425</f>
        <v>0</v>
      </c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R425" s="169" t="s">
        <v>125</v>
      </c>
      <c r="AT425" s="169" t="s">
        <v>121</v>
      </c>
      <c r="AU425" s="169" t="s">
        <v>73</v>
      </c>
      <c r="AY425" s="11" t="s">
        <v>126</v>
      </c>
      <c r="BE425" s="170">
        <f>IF(N425="základní",J425,0)</f>
        <v>0</v>
      </c>
      <c r="BF425" s="170">
        <f>IF(N425="snížená",J425,0)</f>
        <v>0</v>
      </c>
      <c r="BG425" s="170">
        <f>IF(N425="zákl. přenesená",J425,0)</f>
        <v>0</v>
      </c>
      <c r="BH425" s="170">
        <f>IF(N425="sníž. přenesená",J425,0)</f>
        <v>0</v>
      </c>
      <c r="BI425" s="170">
        <f>IF(N425="nulová",J425,0)</f>
        <v>0</v>
      </c>
      <c r="BJ425" s="11" t="s">
        <v>80</v>
      </c>
      <c r="BK425" s="170">
        <f>ROUND(I425*H425,2)</f>
        <v>0</v>
      </c>
      <c r="BL425" s="11" t="s">
        <v>125</v>
      </c>
      <c r="BM425" s="169" t="s">
        <v>739</v>
      </c>
    </row>
    <row r="426" spans="1:65" s="2" customFormat="1" ht="11.25">
      <c r="A426" s="28"/>
      <c r="B426" s="29"/>
      <c r="C426" s="30"/>
      <c r="D426" s="171" t="s">
        <v>128</v>
      </c>
      <c r="E426" s="30"/>
      <c r="F426" s="172" t="s">
        <v>738</v>
      </c>
      <c r="G426" s="30"/>
      <c r="H426" s="30"/>
      <c r="I426" s="173"/>
      <c r="J426" s="30"/>
      <c r="K426" s="30"/>
      <c r="L426" s="33"/>
      <c r="M426" s="174"/>
      <c r="N426" s="175"/>
      <c r="O426" s="65"/>
      <c r="P426" s="65"/>
      <c r="Q426" s="65"/>
      <c r="R426" s="65"/>
      <c r="S426" s="65"/>
      <c r="T426" s="66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T426" s="11" t="s">
        <v>128</v>
      </c>
      <c r="AU426" s="11" t="s">
        <v>73</v>
      </c>
    </row>
    <row r="427" spans="1:65" s="2" customFormat="1" ht="16.5" customHeight="1">
      <c r="A427" s="28"/>
      <c r="B427" s="29"/>
      <c r="C427" s="158" t="s">
        <v>740</v>
      </c>
      <c r="D427" s="158" t="s">
        <v>121</v>
      </c>
      <c r="E427" s="159" t="s">
        <v>741</v>
      </c>
      <c r="F427" s="160" t="s">
        <v>742</v>
      </c>
      <c r="G427" s="161" t="s">
        <v>136</v>
      </c>
      <c r="H427" s="162">
        <v>40</v>
      </c>
      <c r="I427" s="163"/>
      <c r="J427" s="164">
        <f>ROUND(I427*H427,2)</f>
        <v>0</v>
      </c>
      <c r="K427" s="160" t="s">
        <v>1</v>
      </c>
      <c r="L427" s="33"/>
      <c r="M427" s="165" t="s">
        <v>1</v>
      </c>
      <c r="N427" s="166" t="s">
        <v>38</v>
      </c>
      <c r="O427" s="65"/>
      <c r="P427" s="167">
        <f>O427*H427</f>
        <v>0</v>
      </c>
      <c r="Q427" s="167">
        <v>0</v>
      </c>
      <c r="R427" s="167">
        <f>Q427*H427</f>
        <v>0</v>
      </c>
      <c r="S427" s="167">
        <v>0</v>
      </c>
      <c r="T427" s="168">
        <f>S427*H427</f>
        <v>0</v>
      </c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R427" s="169" t="s">
        <v>125</v>
      </c>
      <c r="AT427" s="169" t="s">
        <v>121</v>
      </c>
      <c r="AU427" s="169" t="s">
        <v>73</v>
      </c>
      <c r="AY427" s="11" t="s">
        <v>126</v>
      </c>
      <c r="BE427" s="170">
        <f>IF(N427="základní",J427,0)</f>
        <v>0</v>
      </c>
      <c r="BF427" s="170">
        <f>IF(N427="snížená",J427,0)</f>
        <v>0</v>
      </c>
      <c r="BG427" s="170">
        <f>IF(N427="zákl. přenesená",J427,0)</f>
        <v>0</v>
      </c>
      <c r="BH427" s="170">
        <f>IF(N427="sníž. přenesená",J427,0)</f>
        <v>0</v>
      </c>
      <c r="BI427" s="170">
        <f>IF(N427="nulová",J427,0)</f>
        <v>0</v>
      </c>
      <c r="BJ427" s="11" t="s">
        <v>80</v>
      </c>
      <c r="BK427" s="170">
        <f>ROUND(I427*H427,2)</f>
        <v>0</v>
      </c>
      <c r="BL427" s="11" t="s">
        <v>125</v>
      </c>
      <c r="BM427" s="169" t="s">
        <v>743</v>
      </c>
    </row>
    <row r="428" spans="1:65" s="2" customFormat="1" ht="11.25">
      <c r="A428" s="28"/>
      <c r="B428" s="29"/>
      <c r="C428" s="30"/>
      <c r="D428" s="171" t="s">
        <v>128</v>
      </c>
      <c r="E428" s="30"/>
      <c r="F428" s="172" t="s">
        <v>742</v>
      </c>
      <c r="G428" s="30"/>
      <c r="H428" s="30"/>
      <c r="I428" s="173"/>
      <c r="J428" s="30"/>
      <c r="K428" s="30"/>
      <c r="L428" s="33"/>
      <c r="M428" s="174"/>
      <c r="N428" s="175"/>
      <c r="O428" s="65"/>
      <c r="P428" s="65"/>
      <c r="Q428" s="65"/>
      <c r="R428" s="65"/>
      <c r="S428" s="65"/>
      <c r="T428" s="66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T428" s="11" t="s">
        <v>128</v>
      </c>
      <c r="AU428" s="11" t="s">
        <v>73</v>
      </c>
    </row>
    <row r="429" spans="1:65" s="2" customFormat="1" ht="16.5" customHeight="1">
      <c r="A429" s="28"/>
      <c r="B429" s="29"/>
      <c r="C429" s="158" t="s">
        <v>744</v>
      </c>
      <c r="D429" s="158" t="s">
        <v>121</v>
      </c>
      <c r="E429" s="159" t="s">
        <v>745</v>
      </c>
      <c r="F429" s="160" t="s">
        <v>746</v>
      </c>
      <c r="G429" s="161" t="s">
        <v>136</v>
      </c>
      <c r="H429" s="162">
        <v>40</v>
      </c>
      <c r="I429" s="163"/>
      <c r="J429" s="164">
        <f>ROUND(I429*H429,2)</f>
        <v>0</v>
      </c>
      <c r="K429" s="160" t="s">
        <v>1</v>
      </c>
      <c r="L429" s="33"/>
      <c r="M429" s="165" t="s">
        <v>1</v>
      </c>
      <c r="N429" s="166" t="s">
        <v>38</v>
      </c>
      <c r="O429" s="65"/>
      <c r="P429" s="167">
        <f>O429*H429</f>
        <v>0</v>
      </c>
      <c r="Q429" s="167">
        <v>0</v>
      </c>
      <c r="R429" s="167">
        <f>Q429*H429</f>
        <v>0</v>
      </c>
      <c r="S429" s="167">
        <v>0</v>
      </c>
      <c r="T429" s="168">
        <f>S429*H429</f>
        <v>0</v>
      </c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R429" s="169" t="s">
        <v>125</v>
      </c>
      <c r="AT429" s="169" t="s">
        <v>121</v>
      </c>
      <c r="AU429" s="169" t="s">
        <v>73</v>
      </c>
      <c r="AY429" s="11" t="s">
        <v>126</v>
      </c>
      <c r="BE429" s="170">
        <f>IF(N429="základní",J429,0)</f>
        <v>0</v>
      </c>
      <c r="BF429" s="170">
        <f>IF(N429="snížená",J429,0)</f>
        <v>0</v>
      </c>
      <c r="BG429" s="170">
        <f>IF(N429="zákl. přenesená",J429,0)</f>
        <v>0</v>
      </c>
      <c r="BH429" s="170">
        <f>IF(N429="sníž. přenesená",J429,0)</f>
        <v>0</v>
      </c>
      <c r="BI429" s="170">
        <f>IF(N429="nulová",J429,0)</f>
        <v>0</v>
      </c>
      <c r="BJ429" s="11" t="s">
        <v>80</v>
      </c>
      <c r="BK429" s="170">
        <f>ROUND(I429*H429,2)</f>
        <v>0</v>
      </c>
      <c r="BL429" s="11" t="s">
        <v>125</v>
      </c>
      <c r="BM429" s="169" t="s">
        <v>747</v>
      </c>
    </row>
    <row r="430" spans="1:65" s="2" customFormat="1" ht="11.25">
      <c r="A430" s="28"/>
      <c r="B430" s="29"/>
      <c r="C430" s="30"/>
      <c r="D430" s="171" t="s">
        <v>128</v>
      </c>
      <c r="E430" s="30"/>
      <c r="F430" s="172" t="s">
        <v>746</v>
      </c>
      <c r="G430" s="30"/>
      <c r="H430" s="30"/>
      <c r="I430" s="173"/>
      <c r="J430" s="30"/>
      <c r="K430" s="30"/>
      <c r="L430" s="33"/>
      <c r="M430" s="174"/>
      <c r="N430" s="175"/>
      <c r="O430" s="65"/>
      <c r="P430" s="65"/>
      <c r="Q430" s="65"/>
      <c r="R430" s="65"/>
      <c r="S430" s="65"/>
      <c r="T430" s="66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T430" s="11" t="s">
        <v>128</v>
      </c>
      <c r="AU430" s="11" t="s">
        <v>73</v>
      </c>
    </row>
    <row r="431" spans="1:65" s="2" customFormat="1" ht="24.2" customHeight="1">
      <c r="A431" s="28"/>
      <c r="B431" s="29"/>
      <c r="C431" s="158" t="s">
        <v>748</v>
      </c>
      <c r="D431" s="158" t="s">
        <v>121</v>
      </c>
      <c r="E431" s="159" t="s">
        <v>749</v>
      </c>
      <c r="F431" s="160" t="s">
        <v>750</v>
      </c>
      <c r="G431" s="161" t="s">
        <v>136</v>
      </c>
      <c r="H431" s="162">
        <v>40</v>
      </c>
      <c r="I431" s="163"/>
      <c r="J431" s="164">
        <f>ROUND(I431*H431,2)</f>
        <v>0</v>
      </c>
      <c r="K431" s="160" t="s">
        <v>1</v>
      </c>
      <c r="L431" s="33"/>
      <c r="M431" s="165" t="s">
        <v>1</v>
      </c>
      <c r="N431" s="166" t="s">
        <v>38</v>
      </c>
      <c r="O431" s="65"/>
      <c r="P431" s="167">
        <f>O431*H431</f>
        <v>0</v>
      </c>
      <c r="Q431" s="167">
        <v>0</v>
      </c>
      <c r="R431" s="167">
        <f>Q431*H431</f>
        <v>0</v>
      </c>
      <c r="S431" s="167">
        <v>0</v>
      </c>
      <c r="T431" s="168">
        <f>S431*H431</f>
        <v>0</v>
      </c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R431" s="169" t="s">
        <v>125</v>
      </c>
      <c r="AT431" s="169" t="s">
        <v>121</v>
      </c>
      <c r="AU431" s="169" t="s">
        <v>73</v>
      </c>
      <c r="AY431" s="11" t="s">
        <v>126</v>
      </c>
      <c r="BE431" s="170">
        <f>IF(N431="základní",J431,0)</f>
        <v>0</v>
      </c>
      <c r="BF431" s="170">
        <f>IF(N431="snížená",J431,0)</f>
        <v>0</v>
      </c>
      <c r="BG431" s="170">
        <f>IF(N431="zákl. přenesená",J431,0)</f>
        <v>0</v>
      </c>
      <c r="BH431" s="170">
        <f>IF(N431="sníž. přenesená",J431,0)</f>
        <v>0</v>
      </c>
      <c r="BI431" s="170">
        <f>IF(N431="nulová",J431,0)</f>
        <v>0</v>
      </c>
      <c r="BJ431" s="11" t="s">
        <v>80</v>
      </c>
      <c r="BK431" s="170">
        <f>ROUND(I431*H431,2)</f>
        <v>0</v>
      </c>
      <c r="BL431" s="11" t="s">
        <v>125</v>
      </c>
      <c r="BM431" s="169" t="s">
        <v>751</v>
      </c>
    </row>
    <row r="432" spans="1:65" s="2" customFormat="1" ht="11.25">
      <c r="A432" s="28"/>
      <c r="B432" s="29"/>
      <c r="C432" s="30"/>
      <c r="D432" s="171" t="s">
        <v>128</v>
      </c>
      <c r="E432" s="30"/>
      <c r="F432" s="172" t="s">
        <v>750</v>
      </c>
      <c r="G432" s="30"/>
      <c r="H432" s="30"/>
      <c r="I432" s="173"/>
      <c r="J432" s="30"/>
      <c r="K432" s="30"/>
      <c r="L432" s="33"/>
      <c r="M432" s="174"/>
      <c r="N432" s="175"/>
      <c r="O432" s="65"/>
      <c r="P432" s="65"/>
      <c r="Q432" s="65"/>
      <c r="R432" s="65"/>
      <c r="S432" s="65"/>
      <c r="T432" s="66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T432" s="11" t="s">
        <v>128</v>
      </c>
      <c r="AU432" s="11" t="s">
        <v>73</v>
      </c>
    </row>
    <row r="433" spans="1:65" s="2" customFormat="1" ht="24.2" customHeight="1">
      <c r="A433" s="28"/>
      <c r="B433" s="29"/>
      <c r="C433" s="158" t="s">
        <v>752</v>
      </c>
      <c r="D433" s="158" t="s">
        <v>121</v>
      </c>
      <c r="E433" s="159" t="s">
        <v>753</v>
      </c>
      <c r="F433" s="160" t="s">
        <v>754</v>
      </c>
      <c r="G433" s="161" t="s">
        <v>136</v>
      </c>
      <c r="H433" s="162">
        <v>40</v>
      </c>
      <c r="I433" s="163"/>
      <c r="J433" s="164">
        <f>ROUND(I433*H433,2)</f>
        <v>0</v>
      </c>
      <c r="K433" s="160" t="s">
        <v>1</v>
      </c>
      <c r="L433" s="33"/>
      <c r="M433" s="165" t="s">
        <v>1</v>
      </c>
      <c r="N433" s="166" t="s">
        <v>38</v>
      </c>
      <c r="O433" s="65"/>
      <c r="P433" s="167">
        <f>O433*H433</f>
        <v>0</v>
      </c>
      <c r="Q433" s="167">
        <v>0</v>
      </c>
      <c r="R433" s="167">
        <f>Q433*H433</f>
        <v>0</v>
      </c>
      <c r="S433" s="167">
        <v>0</v>
      </c>
      <c r="T433" s="168">
        <f>S433*H433</f>
        <v>0</v>
      </c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R433" s="169" t="s">
        <v>125</v>
      </c>
      <c r="AT433" s="169" t="s">
        <v>121</v>
      </c>
      <c r="AU433" s="169" t="s">
        <v>73</v>
      </c>
      <c r="AY433" s="11" t="s">
        <v>126</v>
      </c>
      <c r="BE433" s="170">
        <f>IF(N433="základní",J433,0)</f>
        <v>0</v>
      </c>
      <c r="BF433" s="170">
        <f>IF(N433="snížená",J433,0)</f>
        <v>0</v>
      </c>
      <c r="BG433" s="170">
        <f>IF(N433="zákl. přenesená",J433,0)</f>
        <v>0</v>
      </c>
      <c r="BH433" s="170">
        <f>IF(N433="sníž. přenesená",J433,0)</f>
        <v>0</v>
      </c>
      <c r="BI433" s="170">
        <f>IF(N433="nulová",J433,0)</f>
        <v>0</v>
      </c>
      <c r="BJ433" s="11" t="s">
        <v>80</v>
      </c>
      <c r="BK433" s="170">
        <f>ROUND(I433*H433,2)</f>
        <v>0</v>
      </c>
      <c r="BL433" s="11" t="s">
        <v>125</v>
      </c>
      <c r="BM433" s="169" t="s">
        <v>755</v>
      </c>
    </row>
    <row r="434" spans="1:65" s="2" customFormat="1" ht="11.25">
      <c r="A434" s="28"/>
      <c r="B434" s="29"/>
      <c r="C434" s="30"/>
      <c r="D434" s="171" t="s">
        <v>128</v>
      </c>
      <c r="E434" s="30"/>
      <c r="F434" s="172" t="s">
        <v>754</v>
      </c>
      <c r="G434" s="30"/>
      <c r="H434" s="30"/>
      <c r="I434" s="173"/>
      <c r="J434" s="30"/>
      <c r="K434" s="30"/>
      <c r="L434" s="33"/>
      <c r="M434" s="174"/>
      <c r="N434" s="175"/>
      <c r="O434" s="65"/>
      <c r="P434" s="65"/>
      <c r="Q434" s="65"/>
      <c r="R434" s="65"/>
      <c r="S434" s="65"/>
      <c r="T434" s="66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T434" s="11" t="s">
        <v>128</v>
      </c>
      <c r="AU434" s="11" t="s">
        <v>73</v>
      </c>
    </row>
    <row r="435" spans="1:65" s="2" customFormat="1" ht="24.2" customHeight="1">
      <c r="A435" s="28"/>
      <c r="B435" s="29"/>
      <c r="C435" s="158" t="s">
        <v>756</v>
      </c>
      <c r="D435" s="158" t="s">
        <v>121</v>
      </c>
      <c r="E435" s="159" t="s">
        <v>757</v>
      </c>
      <c r="F435" s="160" t="s">
        <v>758</v>
      </c>
      <c r="G435" s="161" t="s">
        <v>136</v>
      </c>
      <c r="H435" s="162">
        <v>40</v>
      </c>
      <c r="I435" s="163"/>
      <c r="J435" s="164">
        <f>ROUND(I435*H435,2)</f>
        <v>0</v>
      </c>
      <c r="K435" s="160" t="s">
        <v>1</v>
      </c>
      <c r="L435" s="33"/>
      <c r="M435" s="165" t="s">
        <v>1</v>
      </c>
      <c r="N435" s="166" t="s">
        <v>38</v>
      </c>
      <c r="O435" s="65"/>
      <c r="P435" s="167">
        <f>O435*H435</f>
        <v>0</v>
      </c>
      <c r="Q435" s="167">
        <v>0</v>
      </c>
      <c r="R435" s="167">
        <f>Q435*H435</f>
        <v>0</v>
      </c>
      <c r="S435" s="167">
        <v>0</v>
      </c>
      <c r="T435" s="168">
        <f>S435*H435</f>
        <v>0</v>
      </c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R435" s="169" t="s">
        <v>125</v>
      </c>
      <c r="AT435" s="169" t="s">
        <v>121</v>
      </c>
      <c r="AU435" s="169" t="s">
        <v>73</v>
      </c>
      <c r="AY435" s="11" t="s">
        <v>126</v>
      </c>
      <c r="BE435" s="170">
        <f>IF(N435="základní",J435,0)</f>
        <v>0</v>
      </c>
      <c r="BF435" s="170">
        <f>IF(N435="snížená",J435,0)</f>
        <v>0</v>
      </c>
      <c r="BG435" s="170">
        <f>IF(N435="zákl. přenesená",J435,0)</f>
        <v>0</v>
      </c>
      <c r="BH435" s="170">
        <f>IF(N435="sníž. přenesená",J435,0)</f>
        <v>0</v>
      </c>
      <c r="BI435" s="170">
        <f>IF(N435="nulová",J435,0)</f>
        <v>0</v>
      </c>
      <c r="BJ435" s="11" t="s">
        <v>80</v>
      </c>
      <c r="BK435" s="170">
        <f>ROUND(I435*H435,2)</f>
        <v>0</v>
      </c>
      <c r="BL435" s="11" t="s">
        <v>125</v>
      </c>
      <c r="BM435" s="169" t="s">
        <v>759</v>
      </c>
    </row>
    <row r="436" spans="1:65" s="2" customFormat="1" ht="11.25">
      <c r="A436" s="28"/>
      <c r="B436" s="29"/>
      <c r="C436" s="30"/>
      <c r="D436" s="171" t="s">
        <v>128</v>
      </c>
      <c r="E436" s="30"/>
      <c r="F436" s="172" t="s">
        <v>758</v>
      </c>
      <c r="G436" s="30"/>
      <c r="H436" s="30"/>
      <c r="I436" s="173"/>
      <c r="J436" s="30"/>
      <c r="K436" s="30"/>
      <c r="L436" s="33"/>
      <c r="M436" s="174"/>
      <c r="N436" s="175"/>
      <c r="O436" s="65"/>
      <c r="P436" s="65"/>
      <c r="Q436" s="65"/>
      <c r="R436" s="65"/>
      <c r="S436" s="65"/>
      <c r="T436" s="66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T436" s="11" t="s">
        <v>128</v>
      </c>
      <c r="AU436" s="11" t="s">
        <v>73</v>
      </c>
    </row>
    <row r="437" spans="1:65" s="2" customFormat="1" ht="24.2" customHeight="1">
      <c r="A437" s="28"/>
      <c r="B437" s="29"/>
      <c r="C437" s="158" t="s">
        <v>760</v>
      </c>
      <c r="D437" s="158" t="s">
        <v>121</v>
      </c>
      <c r="E437" s="159" t="s">
        <v>761</v>
      </c>
      <c r="F437" s="160" t="s">
        <v>762</v>
      </c>
      <c r="G437" s="161" t="s">
        <v>136</v>
      </c>
      <c r="H437" s="162">
        <v>40</v>
      </c>
      <c r="I437" s="163"/>
      <c r="J437" s="164">
        <f>ROUND(I437*H437,2)</f>
        <v>0</v>
      </c>
      <c r="K437" s="160" t="s">
        <v>1</v>
      </c>
      <c r="L437" s="33"/>
      <c r="M437" s="165" t="s">
        <v>1</v>
      </c>
      <c r="N437" s="166" t="s">
        <v>38</v>
      </c>
      <c r="O437" s="65"/>
      <c r="P437" s="167">
        <f>O437*H437</f>
        <v>0</v>
      </c>
      <c r="Q437" s="167">
        <v>0</v>
      </c>
      <c r="R437" s="167">
        <f>Q437*H437</f>
        <v>0</v>
      </c>
      <c r="S437" s="167">
        <v>0</v>
      </c>
      <c r="T437" s="168">
        <f>S437*H437</f>
        <v>0</v>
      </c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R437" s="169" t="s">
        <v>125</v>
      </c>
      <c r="AT437" s="169" t="s">
        <v>121</v>
      </c>
      <c r="AU437" s="169" t="s">
        <v>73</v>
      </c>
      <c r="AY437" s="11" t="s">
        <v>126</v>
      </c>
      <c r="BE437" s="170">
        <f>IF(N437="základní",J437,0)</f>
        <v>0</v>
      </c>
      <c r="BF437" s="170">
        <f>IF(N437="snížená",J437,0)</f>
        <v>0</v>
      </c>
      <c r="BG437" s="170">
        <f>IF(N437="zákl. přenesená",J437,0)</f>
        <v>0</v>
      </c>
      <c r="BH437" s="170">
        <f>IF(N437="sníž. přenesená",J437,0)</f>
        <v>0</v>
      </c>
      <c r="BI437" s="170">
        <f>IF(N437="nulová",J437,0)</f>
        <v>0</v>
      </c>
      <c r="BJ437" s="11" t="s">
        <v>80</v>
      </c>
      <c r="BK437" s="170">
        <f>ROUND(I437*H437,2)</f>
        <v>0</v>
      </c>
      <c r="BL437" s="11" t="s">
        <v>125</v>
      </c>
      <c r="BM437" s="169" t="s">
        <v>763</v>
      </c>
    </row>
    <row r="438" spans="1:65" s="2" customFormat="1" ht="11.25">
      <c r="A438" s="28"/>
      <c r="B438" s="29"/>
      <c r="C438" s="30"/>
      <c r="D438" s="171" t="s">
        <v>128</v>
      </c>
      <c r="E438" s="30"/>
      <c r="F438" s="172" t="s">
        <v>762</v>
      </c>
      <c r="G438" s="30"/>
      <c r="H438" s="30"/>
      <c r="I438" s="173"/>
      <c r="J438" s="30"/>
      <c r="K438" s="30"/>
      <c r="L438" s="33"/>
      <c r="M438" s="174"/>
      <c r="N438" s="175"/>
      <c r="O438" s="65"/>
      <c r="P438" s="65"/>
      <c r="Q438" s="65"/>
      <c r="R438" s="65"/>
      <c r="S438" s="65"/>
      <c r="T438" s="66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T438" s="11" t="s">
        <v>128</v>
      </c>
      <c r="AU438" s="11" t="s">
        <v>73</v>
      </c>
    </row>
    <row r="439" spans="1:65" s="2" customFormat="1" ht="24.2" customHeight="1">
      <c r="A439" s="28"/>
      <c r="B439" s="29"/>
      <c r="C439" s="158" t="s">
        <v>764</v>
      </c>
      <c r="D439" s="158" t="s">
        <v>121</v>
      </c>
      <c r="E439" s="159" t="s">
        <v>765</v>
      </c>
      <c r="F439" s="160" t="s">
        <v>766</v>
      </c>
      <c r="G439" s="161" t="s">
        <v>136</v>
      </c>
      <c r="H439" s="162">
        <v>40</v>
      </c>
      <c r="I439" s="163"/>
      <c r="J439" s="164">
        <f>ROUND(I439*H439,2)</f>
        <v>0</v>
      </c>
      <c r="K439" s="160" t="s">
        <v>1</v>
      </c>
      <c r="L439" s="33"/>
      <c r="M439" s="165" t="s">
        <v>1</v>
      </c>
      <c r="N439" s="166" t="s">
        <v>38</v>
      </c>
      <c r="O439" s="65"/>
      <c r="P439" s="167">
        <f>O439*H439</f>
        <v>0</v>
      </c>
      <c r="Q439" s="167">
        <v>0</v>
      </c>
      <c r="R439" s="167">
        <f>Q439*H439</f>
        <v>0</v>
      </c>
      <c r="S439" s="167">
        <v>0</v>
      </c>
      <c r="T439" s="168">
        <f>S439*H439</f>
        <v>0</v>
      </c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R439" s="169" t="s">
        <v>125</v>
      </c>
      <c r="AT439" s="169" t="s">
        <v>121</v>
      </c>
      <c r="AU439" s="169" t="s">
        <v>73</v>
      </c>
      <c r="AY439" s="11" t="s">
        <v>126</v>
      </c>
      <c r="BE439" s="170">
        <f>IF(N439="základní",J439,0)</f>
        <v>0</v>
      </c>
      <c r="BF439" s="170">
        <f>IF(N439="snížená",J439,0)</f>
        <v>0</v>
      </c>
      <c r="BG439" s="170">
        <f>IF(N439="zákl. přenesená",J439,0)</f>
        <v>0</v>
      </c>
      <c r="BH439" s="170">
        <f>IF(N439="sníž. přenesená",J439,0)</f>
        <v>0</v>
      </c>
      <c r="BI439" s="170">
        <f>IF(N439="nulová",J439,0)</f>
        <v>0</v>
      </c>
      <c r="BJ439" s="11" t="s">
        <v>80</v>
      </c>
      <c r="BK439" s="170">
        <f>ROUND(I439*H439,2)</f>
        <v>0</v>
      </c>
      <c r="BL439" s="11" t="s">
        <v>125</v>
      </c>
      <c r="BM439" s="169" t="s">
        <v>767</v>
      </c>
    </row>
    <row r="440" spans="1:65" s="2" customFormat="1" ht="19.5">
      <c r="A440" s="28"/>
      <c r="B440" s="29"/>
      <c r="C440" s="30"/>
      <c r="D440" s="171" t="s">
        <v>128</v>
      </c>
      <c r="E440" s="30"/>
      <c r="F440" s="172" t="s">
        <v>766</v>
      </c>
      <c r="G440" s="30"/>
      <c r="H440" s="30"/>
      <c r="I440" s="173"/>
      <c r="J440" s="30"/>
      <c r="K440" s="30"/>
      <c r="L440" s="33"/>
      <c r="M440" s="174"/>
      <c r="N440" s="175"/>
      <c r="O440" s="65"/>
      <c r="P440" s="65"/>
      <c r="Q440" s="65"/>
      <c r="R440" s="65"/>
      <c r="S440" s="65"/>
      <c r="T440" s="66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T440" s="11" t="s">
        <v>128</v>
      </c>
      <c r="AU440" s="11" t="s">
        <v>73</v>
      </c>
    </row>
    <row r="441" spans="1:65" s="2" customFormat="1" ht="24.2" customHeight="1">
      <c r="A441" s="28"/>
      <c r="B441" s="29"/>
      <c r="C441" s="158" t="s">
        <v>768</v>
      </c>
      <c r="D441" s="158" t="s">
        <v>121</v>
      </c>
      <c r="E441" s="159" t="s">
        <v>769</v>
      </c>
      <c r="F441" s="160" t="s">
        <v>770</v>
      </c>
      <c r="G441" s="161" t="s">
        <v>136</v>
      </c>
      <c r="H441" s="162">
        <v>40</v>
      </c>
      <c r="I441" s="163"/>
      <c r="J441" s="164">
        <f>ROUND(I441*H441,2)</f>
        <v>0</v>
      </c>
      <c r="K441" s="160" t="s">
        <v>1</v>
      </c>
      <c r="L441" s="33"/>
      <c r="M441" s="165" t="s">
        <v>1</v>
      </c>
      <c r="N441" s="166" t="s">
        <v>38</v>
      </c>
      <c r="O441" s="65"/>
      <c r="P441" s="167">
        <f>O441*H441</f>
        <v>0</v>
      </c>
      <c r="Q441" s="167">
        <v>0</v>
      </c>
      <c r="R441" s="167">
        <f>Q441*H441</f>
        <v>0</v>
      </c>
      <c r="S441" s="167">
        <v>0</v>
      </c>
      <c r="T441" s="168">
        <f>S441*H441</f>
        <v>0</v>
      </c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R441" s="169" t="s">
        <v>125</v>
      </c>
      <c r="AT441" s="169" t="s">
        <v>121</v>
      </c>
      <c r="AU441" s="169" t="s">
        <v>73</v>
      </c>
      <c r="AY441" s="11" t="s">
        <v>126</v>
      </c>
      <c r="BE441" s="170">
        <f>IF(N441="základní",J441,0)</f>
        <v>0</v>
      </c>
      <c r="BF441" s="170">
        <f>IF(N441="snížená",J441,0)</f>
        <v>0</v>
      </c>
      <c r="BG441" s="170">
        <f>IF(N441="zákl. přenesená",J441,0)</f>
        <v>0</v>
      </c>
      <c r="BH441" s="170">
        <f>IF(N441="sníž. přenesená",J441,0)</f>
        <v>0</v>
      </c>
      <c r="BI441" s="170">
        <f>IF(N441="nulová",J441,0)</f>
        <v>0</v>
      </c>
      <c r="BJ441" s="11" t="s">
        <v>80</v>
      </c>
      <c r="BK441" s="170">
        <f>ROUND(I441*H441,2)</f>
        <v>0</v>
      </c>
      <c r="BL441" s="11" t="s">
        <v>125</v>
      </c>
      <c r="BM441" s="169" t="s">
        <v>771</v>
      </c>
    </row>
    <row r="442" spans="1:65" s="2" customFormat="1" ht="11.25">
      <c r="A442" s="28"/>
      <c r="B442" s="29"/>
      <c r="C442" s="30"/>
      <c r="D442" s="171" t="s">
        <v>128</v>
      </c>
      <c r="E442" s="30"/>
      <c r="F442" s="172" t="s">
        <v>770</v>
      </c>
      <c r="G442" s="30"/>
      <c r="H442" s="30"/>
      <c r="I442" s="173"/>
      <c r="J442" s="30"/>
      <c r="K442" s="30"/>
      <c r="L442" s="33"/>
      <c r="M442" s="174"/>
      <c r="N442" s="175"/>
      <c r="O442" s="65"/>
      <c r="P442" s="65"/>
      <c r="Q442" s="65"/>
      <c r="R442" s="65"/>
      <c r="S442" s="65"/>
      <c r="T442" s="66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T442" s="11" t="s">
        <v>128</v>
      </c>
      <c r="AU442" s="11" t="s">
        <v>73</v>
      </c>
    </row>
    <row r="443" spans="1:65" s="2" customFormat="1" ht="16.5" customHeight="1">
      <c r="A443" s="28"/>
      <c r="B443" s="29"/>
      <c r="C443" s="158" t="s">
        <v>772</v>
      </c>
      <c r="D443" s="158" t="s">
        <v>121</v>
      </c>
      <c r="E443" s="159" t="s">
        <v>773</v>
      </c>
      <c r="F443" s="160" t="s">
        <v>774</v>
      </c>
      <c r="G443" s="161" t="s">
        <v>136</v>
      </c>
      <c r="H443" s="162">
        <v>40</v>
      </c>
      <c r="I443" s="163"/>
      <c r="J443" s="164">
        <f>ROUND(I443*H443,2)</f>
        <v>0</v>
      </c>
      <c r="K443" s="160" t="s">
        <v>1</v>
      </c>
      <c r="L443" s="33"/>
      <c r="M443" s="165" t="s">
        <v>1</v>
      </c>
      <c r="N443" s="166" t="s">
        <v>38</v>
      </c>
      <c r="O443" s="65"/>
      <c r="P443" s="167">
        <f>O443*H443</f>
        <v>0</v>
      </c>
      <c r="Q443" s="167">
        <v>0</v>
      </c>
      <c r="R443" s="167">
        <f>Q443*H443</f>
        <v>0</v>
      </c>
      <c r="S443" s="167">
        <v>0</v>
      </c>
      <c r="T443" s="168">
        <f>S443*H443</f>
        <v>0</v>
      </c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R443" s="169" t="s">
        <v>125</v>
      </c>
      <c r="AT443" s="169" t="s">
        <v>121</v>
      </c>
      <c r="AU443" s="169" t="s">
        <v>73</v>
      </c>
      <c r="AY443" s="11" t="s">
        <v>126</v>
      </c>
      <c r="BE443" s="170">
        <f>IF(N443="základní",J443,0)</f>
        <v>0</v>
      </c>
      <c r="BF443" s="170">
        <f>IF(N443="snížená",J443,0)</f>
        <v>0</v>
      </c>
      <c r="BG443" s="170">
        <f>IF(N443="zákl. přenesená",J443,0)</f>
        <v>0</v>
      </c>
      <c r="BH443" s="170">
        <f>IF(N443="sníž. přenesená",J443,0)</f>
        <v>0</v>
      </c>
      <c r="BI443" s="170">
        <f>IF(N443="nulová",J443,0)</f>
        <v>0</v>
      </c>
      <c r="BJ443" s="11" t="s">
        <v>80</v>
      </c>
      <c r="BK443" s="170">
        <f>ROUND(I443*H443,2)</f>
        <v>0</v>
      </c>
      <c r="BL443" s="11" t="s">
        <v>125</v>
      </c>
      <c r="BM443" s="169" t="s">
        <v>775</v>
      </c>
    </row>
    <row r="444" spans="1:65" s="2" customFormat="1" ht="11.25">
      <c r="A444" s="28"/>
      <c r="B444" s="29"/>
      <c r="C444" s="30"/>
      <c r="D444" s="171" t="s">
        <v>128</v>
      </c>
      <c r="E444" s="30"/>
      <c r="F444" s="172" t="s">
        <v>774</v>
      </c>
      <c r="G444" s="30"/>
      <c r="H444" s="30"/>
      <c r="I444" s="173"/>
      <c r="J444" s="30"/>
      <c r="K444" s="30"/>
      <c r="L444" s="33"/>
      <c r="M444" s="174"/>
      <c r="N444" s="175"/>
      <c r="O444" s="65"/>
      <c r="P444" s="65"/>
      <c r="Q444" s="65"/>
      <c r="R444" s="65"/>
      <c r="S444" s="65"/>
      <c r="T444" s="66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T444" s="11" t="s">
        <v>128</v>
      </c>
      <c r="AU444" s="11" t="s">
        <v>73</v>
      </c>
    </row>
    <row r="445" spans="1:65" s="2" customFormat="1" ht="16.5" customHeight="1">
      <c r="A445" s="28"/>
      <c r="B445" s="29"/>
      <c r="C445" s="158" t="s">
        <v>776</v>
      </c>
      <c r="D445" s="158" t="s">
        <v>121</v>
      </c>
      <c r="E445" s="159" t="s">
        <v>777</v>
      </c>
      <c r="F445" s="160" t="s">
        <v>778</v>
      </c>
      <c r="G445" s="161" t="s">
        <v>136</v>
      </c>
      <c r="H445" s="162">
        <v>40</v>
      </c>
      <c r="I445" s="163"/>
      <c r="J445" s="164">
        <f>ROUND(I445*H445,2)</f>
        <v>0</v>
      </c>
      <c r="K445" s="160" t="s">
        <v>1</v>
      </c>
      <c r="L445" s="33"/>
      <c r="M445" s="165" t="s">
        <v>1</v>
      </c>
      <c r="N445" s="166" t="s">
        <v>38</v>
      </c>
      <c r="O445" s="65"/>
      <c r="P445" s="167">
        <f>O445*H445</f>
        <v>0</v>
      </c>
      <c r="Q445" s="167">
        <v>0</v>
      </c>
      <c r="R445" s="167">
        <f>Q445*H445</f>
        <v>0</v>
      </c>
      <c r="S445" s="167">
        <v>0</v>
      </c>
      <c r="T445" s="168">
        <f>S445*H445</f>
        <v>0</v>
      </c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R445" s="169" t="s">
        <v>125</v>
      </c>
      <c r="AT445" s="169" t="s">
        <v>121</v>
      </c>
      <c r="AU445" s="169" t="s">
        <v>73</v>
      </c>
      <c r="AY445" s="11" t="s">
        <v>126</v>
      </c>
      <c r="BE445" s="170">
        <f>IF(N445="základní",J445,0)</f>
        <v>0</v>
      </c>
      <c r="BF445" s="170">
        <f>IF(N445="snížená",J445,0)</f>
        <v>0</v>
      </c>
      <c r="BG445" s="170">
        <f>IF(N445="zákl. přenesená",J445,0)</f>
        <v>0</v>
      </c>
      <c r="BH445" s="170">
        <f>IF(N445="sníž. přenesená",J445,0)</f>
        <v>0</v>
      </c>
      <c r="BI445" s="170">
        <f>IF(N445="nulová",J445,0)</f>
        <v>0</v>
      </c>
      <c r="BJ445" s="11" t="s">
        <v>80</v>
      </c>
      <c r="BK445" s="170">
        <f>ROUND(I445*H445,2)</f>
        <v>0</v>
      </c>
      <c r="BL445" s="11" t="s">
        <v>125</v>
      </c>
      <c r="BM445" s="169" t="s">
        <v>779</v>
      </c>
    </row>
    <row r="446" spans="1:65" s="2" customFormat="1" ht="11.25">
      <c r="A446" s="28"/>
      <c r="B446" s="29"/>
      <c r="C446" s="30"/>
      <c r="D446" s="171" t="s">
        <v>128</v>
      </c>
      <c r="E446" s="30"/>
      <c r="F446" s="172" t="s">
        <v>778</v>
      </c>
      <c r="G446" s="30"/>
      <c r="H446" s="30"/>
      <c r="I446" s="173"/>
      <c r="J446" s="30"/>
      <c r="K446" s="30"/>
      <c r="L446" s="33"/>
      <c r="M446" s="174"/>
      <c r="N446" s="175"/>
      <c r="O446" s="65"/>
      <c r="P446" s="65"/>
      <c r="Q446" s="65"/>
      <c r="R446" s="65"/>
      <c r="S446" s="65"/>
      <c r="T446" s="66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T446" s="11" t="s">
        <v>128</v>
      </c>
      <c r="AU446" s="11" t="s">
        <v>73</v>
      </c>
    </row>
    <row r="447" spans="1:65" s="2" customFormat="1" ht="24.2" customHeight="1">
      <c r="A447" s="28"/>
      <c r="B447" s="29"/>
      <c r="C447" s="158" t="s">
        <v>780</v>
      </c>
      <c r="D447" s="158" t="s">
        <v>121</v>
      </c>
      <c r="E447" s="159" t="s">
        <v>781</v>
      </c>
      <c r="F447" s="160" t="s">
        <v>782</v>
      </c>
      <c r="G447" s="161" t="s">
        <v>124</v>
      </c>
      <c r="H447" s="162">
        <v>1</v>
      </c>
      <c r="I447" s="163"/>
      <c r="J447" s="164">
        <f>ROUND(I447*H447,2)</f>
        <v>0</v>
      </c>
      <c r="K447" s="160" t="s">
        <v>1</v>
      </c>
      <c r="L447" s="33"/>
      <c r="M447" s="165" t="s">
        <v>1</v>
      </c>
      <c r="N447" s="166" t="s">
        <v>38</v>
      </c>
      <c r="O447" s="65"/>
      <c r="P447" s="167">
        <f>O447*H447</f>
        <v>0</v>
      </c>
      <c r="Q447" s="167">
        <v>0</v>
      </c>
      <c r="R447" s="167">
        <f>Q447*H447</f>
        <v>0</v>
      </c>
      <c r="S447" s="167">
        <v>0</v>
      </c>
      <c r="T447" s="168">
        <f>S447*H447</f>
        <v>0</v>
      </c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R447" s="169" t="s">
        <v>125</v>
      </c>
      <c r="AT447" s="169" t="s">
        <v>121</v>
      </c>
      <c r="AU447" s="169" t="s">
        <v>73</v>
      </c>
      <c r="AY447" s="11" t="s">
        <v>126</v>
      </c>
      <c r="BE447" s="170">
        <f>IF(N447="základní",J447,0)</f>
        <v>0</v>
      </c>
      <c r="BF447" s="170">
        <f>IF(N447="snížená",J447,0)</f>
        <v>0</v>
      </c>
      <c r="BG447" s="170">
        <f>IF(N447="zákl. přenesená",J447,0)</f>
        <v>0</v>
      </c>
      <c r="BH447" s="170">
        <f>IF(N447="sníž. přenesená",J447,0)</f>
        <v>0</v>
      </c>
      <c r="BI447" s="170">
        <f>IF(N447="nulová",J447,0)</f>
        <v>0</v>
      </c>
      <c r="BJ447" s="11" t="s">
        <v>80</v>
      </c>
      <c r="BK447" s="170">
        <f>ROUND(I447*H447,2)</f>
        <v>0</v>
      </c>
      <c r="BL447" s="11" t="s">
        <v>125</v>
      </c>
      <c r="BM447" s="169" t="s">
        <v>783</v>
      </c>
    </row>
    <row r="448" spans="1:65" s="2" customFormat="1" ht="19.5">
      <c r="A448" s="28"/>
      <c r="B448" s="29"/>
      <c r="C448" s="30"/>
      <c r="D448" s="171" t="s">
        <v>128</v>
      </c>
      <c r="E448" s="30"/>
      <c r="F448" s="172" t="s">
        <v>782</v>
      </c>
      <c r="G448" s="30"/>
      <c r="H448" s="30"/>
      <c r="I448" s="173"/>
      <c r="J448" s="30"/>
      <c r="K448" s="30"/>
      <c r="L448" s="33"/>
      <c r="M448" s="174"/>
      <c r="N448" s="175"/>
      <c r="O448" s="65"/>
      <c r="P448" s="65"/>
      <c r="Q448" s="65"/>
      <c r="R448" s="65"/>
      <c r="S448" s="65"/>
      <c r="T448" s="66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T448" s="11" t="s">
        <v>128</v>
      </c>
      <c r="AU448" s="11" t="s">
        <v>73</v>
      </c>
    </row>
    <row r="449" spans="1:65" s="2" customFormat="1" ht="24.2" customHeight="1">
      <c r="A449" s="28"/>
      <c r="B449" s="29"/>
      <c r="C449" s="158" t="s">
        <v>784</v>
      </c>
      <c r="D449" s="158" t="s">
        <v>121</v>
      </c>
      <c r="E449" s="159" t="s">
        <v>785</v>
      </c>
      <c r="F449" s="160" t="s">
        <v>786</v>
      </c>
      <c r="G449" s="161" t="s">
        <v>124</v>
      </c>
      <c r="H449" s="162">
        <v>1</v>
      </c>
      <c r="I449" s="163"/>
      <c r="J449" s="164">
        <f>ROUND(I449*H449,2)</f>
        <v>0</v>
      </c>
      <c r="K449" s="160" t="s">
        <v>1</v>
      </c>
      <c r="L449" s="33"/>
      <c r="M449" s="165" t="s">
        <v>1</v>
      </c>
      <c r="N449" s="166" t="s">
        <v>38</v>
      </c>
      <c r="O449" s="65"/>
      <c r="P449" s="167">
        <f>O449*H449</f>
        <v>0</v>
      </c>
      <c r="Q449" s="167">
        <v>0</v>
      </c>
      <c r="R449" s="167">
        <f>Q449*H449</f>
        <v>0</v>
      </c>
      <c r="S449" s="167">
        <v>0</v>
      </c>
      <c r="T449" s="168">
        <f>S449*H449</f>
        <v>0</v>
      </c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R449" s="169" t="s">
        <v>125</v>
      </c>
      <c r="AT449" s="169" t="s">
        <v>121</v>
      </c>
      <c r="AU449" s="169" t="s">
        <v>73</v>
      </c>
      <c r="AY449" s="11" t="s">
        <v>126</v>
      </c>
      <c r="BE449" s="170">
        <f>IF(N449="základní",J449,0)</f>
        <v>0</v>
      </c>
      <c r="BF449" s="170">
        <f>IF(N449="snížená",J449,0)</f>
        <v>0</v>
      </c>
      <c r="BG449" s="170">
        <f>IF(N449="zákl. přenesená",J449,0)</f>
        <v>0</v>
      </c>
      <c r="BH449" s="170">
        <f>IF(N449="sníž. přenesená",J449,0)</f>
        <v>0</v>
      </c>
      <c r="BI449" s="170">
        <f>IF(N449="nulová",J449,0)</f>
        <v>0</v>
      </c>
      <c r="BJ449" s="11" t="s">
        <v>80</v>
      </c>
      <c r="BK449" s="170">
        <f>ROUND(I449*H449,2)</f>
        <v>0</v>
      </c>
      <c r="BL449" s="11" t="s">
        <v>125</v>
      </c>
      <c r="BM449" s="169" t="s">
        <v>787</v>
      </c>
    </row>
    <row r="450" spans="1:65" s="2" customFormat="1" ht="19.5">
      <c r="A450" s="28"/>
      <c r="B450" s="29"/>
      <c r="C450" s="30"/>
      <c r="D450" s="171" t="s">
        <v>128</v>
      </c>
      <c r="E450" s="30"/>
      <c r="F450" s="172" t="s">
        <v>786</v>
      </c>
      <c r="G450" s="30"/>
      <c r="H450" s="30"/>
      <c r="I450" s="173"/>
      <c r="J450" s="30"/>
      <c r="K450" s="30"/>
      <c r="L450" s="33"/>
      <c r="M450" s="174"/>
      <c r="N450" s="175"/>
      <c r="O450" s="65"/>
      <c r="P450" s="65"/>
      <c r="Q450" s="65"/>
      <c r="R450" s="65"/>
      <c r="S450" s="65"/>
      <c r="T450" s="66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T450" s="11" t="s">
        <v>128</v>
      </c>
      <c r="AU450" s="11" t="s">
        <v>73</v>
      </c>
    </row>
    <row r="451" spans="1:65" s="2" customFormat="1" ht="24.2" customHeight="1">
      <c r="A451" s="28"/>
      <c r="B451" s="29"/>
      <c r="C451" s="158" t="s">
        <v>788</v>
      </c>
      <c r="D451" s="158" t="s">
        <v>121</v>
      </c>
      <c r="E451" s="159" t="s">
        <v>789</v>
      </c>
      <c r="F451" s="160" t="s">
        <v>790</v>
      </c>
      <c r="G451" s="161" t="s">
        <v>124</v>
      </c>
      <c r="H451" s="162">
        <v>1</v>
      </c>
      <c r="I451" s="163"/>
      <c r="J451" s="164">
        <f>ROUND(I451*H451,2)</f>
        <v>0</v>
      </c>
      <c r="K451" s="160" t="s">
        <v>1</v>
      </c>
      <c r="L451" s="33"/>
      <c r="M451" s="165" t="s">
        <v>1</v>
      </c>
      <c r="N451" s="166" t="s">
        <v>38</v>
      </c>
      <c r="O451" s="65"/>
      <c r="P451" s="167">
        <f>O451*H451</f>
        <v>0</v>
      </c>
      <c r="Q451" s="167">
        <v>0</v>
      </c>
      <c r="R451" s="167">
        <f>Q451*H451</f>
        <v>0</v>
      </c>
      <c r="S451" s="167">
        <v>0</v>
      </c>
      <c r="T451" s="168">
        <f>S451*H451</f>
        <v>0</v>
      </c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R451" s="169" t="s">
        <v>125</v>
      </c>
      <c r="AT451" s="169" t="s">
        <v>121</v>
      </c>
      <c r="AU451" s="169" t="s">
        <v>73</v>
      </c>
      <c r="AY451" s="11" t="s">
        <v>126</v>
      </c>
      <c r="BE451" s="170">
        <f>IF(N451="základní",J451,0)</f>
        <v>0</v>
      </c>
      <c r="BF451" s="170">
        <f>IF(N451="snížená",J451,0)</f>
        <v>0</v>
      </c>
      <c r="BG451" s="170">
        <f>IF(N451="zákl. přenesená",J451,0)</f>
        <v>0</v>
      </c>
      <c r="BH451" s="170">
        <f>IF(N451="sníž. přenesená",J451,0)</f>
        <v>0</v>
      </c>
      <c r="BI451" s="170">
        <f>IF(N451="nulová",J451,0)</f>
        <v>0</v>
      </c>
      <c r="BJ451" s="11" t="s">
        <v>80</v>
      </c>
      <c r="BK451" s="170">
        <f>ROUND(I451*H451,2)</f>
        <v>0</v>
      </c>
      <c r="BL451" s="11" t="s">
        <v>125</v>
      </c>
      <c r="BM451" s="169" t="s">
        <v>791</v>
      </c>
    </row>
    <row r="452" spans="1:65" s="2" customFormat="1" ht="19.5">
      <c r="A452" s="28"/>
      <c r="B452" s="29"/>
      <c r="C452" s="30"/>
      <c r="D452" s="171" t="s">
        <v>128</v>
      </c>
      <c r="E452" s="30"/>
      <c r="F452" s="172" t="s">
        <v>790</v>
      </c>
      <c r="G452" s="30"/>
      <c r="H452" s="30"/>
      <c r="I452" s="173"/>
      <c r="J452" s="30"/>
      <c r="K452" s="30"/>
      <c r="L452" s="33"/>
      <c r="M452" s="174"/>
      <c r="N452" s="175"/>
      <c r="O452" s="65"/>
      <c r="P452" s="65"/>
      <c r="Q452" s="65"/>
      <c r="R452" s="65"/>
      <c r="S452" s="65"/>
      <c r="T452" s="66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T452" s="11" t="s">
        <v>128</v>
      </c>
      <c r="AU452" s="11" t="s">
        <v>73</v>
      </c>
    </row>
    <row r="453" spans="1:65" s="2" customFormat="1" ht="24.2" customHeight="1">
      <c r="A453" s="28"/>
      <c r="B453" s="29"/>
      <c r="C453" s="158" t="s">
        <v>792</v>
      </c>
      <c r="D453" s="158" t="s">
        <v>121</v>
      </c>
      <c r="E453" s="159" t="s">
        <v>793</v>
      </c>
      <c r="F453" s="160" t="s">
        <v>794</v>
      </c>
      <c r="G453" s="161" t="s">
        <v>124</v>
      </c>
      <c r="H453" s="162">
        <v>1</v>
      </c>
      <c r="I453" s="163"/>
      <c r="J453" s="164">
        <f>ROUND(I453*H453,2)</f>
        <v>0</v>
      </c>
      <c r="K453" s="160" t="s">
        <v>1</v>
      </c>
      <c r="L453" s="33"/>
      <c r="M453" s="165" t="s">
        <v>1</v>
      </c>
      <c r="N453" s="166" t="s">
        <v>38</v>
      </c>
      <c r="O453" s="65"/>
      <c r="P453" s="167">
        <f>O453*H453</f>
        <v>0</v>
      </c>
      <c r="Q453" s="167">
        <v>0</v>
      </c>
      <c r="R453" s="167">
        <f>Q453*H453</f>
        <v>0</v>
      </c>
      <c r="S453" s="167">
        <v>0</v>
      </c>
      <c r="T453" s="168">
        <f>S453*H453</f>
        <v>0</v>
      </c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R453" s="169" t="s">
        <v>125</v>
      </c>
      <c r="AT453" s="169" t="s">
        <v>121</v>
      </c>
      <c r="AU453" s="169" t="s">
        <v>73</v>
      </c>
      <c r="AY453" s="11" t="s">
        <v>126</v>
      </c>
      <c r="BE453" s="170">
        <f>IF(N453="základní",J453,0)</f>
        <v>0</v>
      </c>
      <c r="BF453" s="170">
        <f>IF(N453="snížená",J453,0)</f>
        <v>0</v>
      </c>
      <c r="BG453" s="170">
        <f>IF(N453="zákl. přenesená",J453,0)</f>
        <v>0</v>
      </c>
      <c r="BH453" s="170">
        <f>IF(N453="sníž. přenesená",J453,0)</f>
        <v>0</v>
      </c>
      <c r="BI453" s="170">
        <f>IF(N453="nulová",J453,0)</f>
        <v>0</v>
      </c>
      <c r="BJ453" s="11" t="s">
        <v>80</v>
      </c>
      <c r="BK453" s="170">
        <f>ROUND(I453*H453,2)</f>
        <v>0</v>
      </c>
      <c r="BL453" s="11" t="s">
        <v>125</v>
      </c>
      <c r="BM453" s="169" t="s">
        <v>795</v>
      </c>
    </row>
    <row r="454" spans="1:65" s="2" customFormat="1" ht="19.5">
      <c r="A454" s="28"/>
      <c r="B454" s="29"/>
      <c r="C454" s="30"/>
      <c r="D454" s="171" t="s">
        <v>128</v>
      </c>
      <c r="E454" s="30"/>
      <c r="F454" s="172" t="s">
        <v>794</v>
      </c>
      <c r="G454" s="30"/>
      <c r="H454" s="30"/>
      <c r="I454" s="173"/>
      <c r="J454" s="30"/>
      <c r="K454" s="30"/>
      <c r="L454" s="33"/>
      <c r="M454" s="174"/>
      <c r="N454" s="175"/>
      <c r="O454" s="65"/>
      <c r="P454" s="65"/>
      <c r="Q454" s="65"/>
      <c r="R454" s="65"/>
      <c r="S454" s="65"/>
      <c r="T454" s="66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T454" s="11" t="s">
        <v>128</v>
      </c>
      <c r="AU454" s="11" t="s">
        <v>73</v>
      </c>
    </row>
    <row r="455" spans="1:65" s="2" customFormat="1" ht="24.2" customHeight="1">
      <c r="A455" s="28"/>
      <c r="B455" s="29"/>
      <c r="C455" s="158" t="s">
        <v>796</v>
      </c>
      <c r="D455" s="158" t="s">
        <v>121</v>
      </c>
      <c r="E455" s="159" t="s">
        <v>797</v>
      </c>
      <c r="F455" s="160" t="s">
        <v>798</v>
      </c>
      <c r="G455" s="161" t="s">
        <v>124</v>
      </c>
      <c r="H455" s="162">
        <v>1</v>
      </c>
      <c r="I455" s="163"/>
      <c r="J455" s="164">
        <f>ROUND(I455*H455,2)</f>
        <v>0</v>
      </c>
      <c r="K455" s="160" t="s">
        <v>1</v>
      </c>
      <c r="L455" s="33"/>
      <c r="M455" s="165" t="s">
        <v>1</v>
      </c>
      <c r="N455" s="166" t="s">
        <v>38</v>
      </c>
      <c r="O455" s="65"/>
      <c r="P455" s="167">
        <f>O455*H455</f>
        <v>0</v>
      </c>
      <c r="Q455" s="167">
        <v>0</v>
      </c>
      <c r="R455" s="167">
        <f>Q455*H455</f>
        <v>0</v>
      </c>
      <c r="S455" s="167">
        <v>0</v>
      </c>
      <c r="T455" s="168">
        <f>S455*H455</f>
        <v>0</v>
      </c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R455" s="169" t="s">
        <v>125</v>
      </c>
      <c r="AT455" s="169" t="s">
        <v>121</v>
      </c>
      <c r="AU455" s="169" t="s">
        <v>73</v>
      </c>
      <c r="AY455" s="11" t="s">
        <v>126</v>
      </c>
      <c r="BE455" s="170">
        <f>IF(N455="základní",J455,0)</f>
        <v>0</v>
      </c>
      <c r="BF455" s="170">
        <f>IF(N455="snížená",J455,0)</f>
        <v>0</v>
      </c>
      <c r="BG455" s="170">
        <f>IF(N455="zákl. přenesená",J455,0)</f>
        <v>0</v>
      </c>
      <c r="BH455" s="170">
        <f>IF(N455="sníž. přenesená",J455,0)</f>
        <v>0</v>
      </c>
      <c r="BI455" s="170">
        <f>IF(N455="nulová",J455,0)</f>
        <v>0</v>
      </c>
      <c r="BJ455" s="11" t="s">
        <v>80</v>
      </c>
      <c r="BK455" s="170">
        <f>ROUND(I455*H455,2)</f>
        <v>0</v>
      </c>
      <c r="BL455" s="11" t="s">
        <v>125</v>
      </c>
      <c r="BM455" s="169" t="s">
        <v>799</v>
      </c>
    </row>
    <row r="456" spans="1:65" s="2" customFormat="1" ht="19.5">
      <c r="A456" s="28"/>
      <c r="B456" s="29"/>
      <c r="C456" s="30"/>
      <c r="D456" s="171" t="s">
        <v>128</v>
      </c>
      <c r="E456" s="30"/>
      <c r="F456" s="172" t="s">
        <v>798</v>
      </c>
      <c r="G456" s="30"/>
      <c r="H456" s="30"/>
      <c r="I456" s="173"/>
      <c r="J456" s="30"/>
      <c r="K456" s="30"/>
      <c r="L456" s="33"/>
      <c r="M456" s="174"/>
      <c r="N456" s="175"/>
      <c r="O456" s="65"/>
      <c r="P456" s="65"/>
      <c r="Q456" s="65"/>
      <c r="R456" s="65"/>
      <c r="S456" s="65"/>
      <c r="T456" s="66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T456" s="11" t="s">
        <v>128</v>
      </c>
      <c r="AU456" s="11" t="s">
        <v>73</v>
      </c>
    </row>
    <row r="457" spans="1:65" s="2" customFormat="1" ht="24.2" customHeight="1">
      <c r="A457" s="28"/>
      <c r="B457" s="29"/>
      <c r="C457" s="158" t="s">
        <v>800</v>
      </c>
      <c r="D457" s="158" t="s">
        <v>121</v>
      </c>
      <c r="E457" s="159" t="s">
        <v>801</v>
      </c>
      <c r="F457" s="160" t="s">
        <v>802</v>
      </c>
      <c r="G457" s="161" t="s">
        <v>124</v>
      </c>
      <c r="H457" s="162">
        <v>1</v>
      </c>
      <c r="I457" s="163"/>
      <c r="J457" s="164">
        <f>ROUND(I457*H457,2)</f>
        <v>0</v>
      </c>
      <c r="K457" s="160" t="s">
        <v>1</v>
      </c>
      <c r="L457" s="33"/>
      <c r="M457" s="165" t="s">
        <v>1</v>
      </c>
      <c r="N457" s="166" t="s">
        <v>38</v>
      </c>
      <c r="O457" s="65"/>
      <c r="P457" s="167">
        <f>O457*H457</f>
        <v>0</v>
      </c>
      <c r="Q457" s="167">
        <v>0</v>
      </c>
      <c r="R457" s="167">
        <f>Q457*H457</f>
        <v>0</v>
      </c>
      <c r="S457" s="167">
        <v>0</v>
      </c>
      <c r="T457" s="168">
        <f>S457*H457</f>
        <v>0</v>
      </c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R457" s="169" t="s">
        <v>125</v>
      </c>
      <c r="AT457" s="169" t="s">
        <v>121</v>
      </c>
      <c r="AU457" s="169" t="s">
        <v>73</v>
      </c>
      <c r="AY457" s="11" t="s">
        <v>126</v>
      </c>
      <c r="BE457" s="170">
        <f>IF(N457="základní",J457,0)</f>
        <v>0</v>
      </c>
      <c r="BF457" s="170">
        <f>IF(N457="snížená",J457,0)</f>
        <v>0</v>
      </c>
      <c r="BG457" s="170">
        <f>IF(N457="zákl. přenesená",J457,0)</f>
        <v>0</v>
      </c>
      <c r="BH457" s="170">
        <f>IF(N457="sníž. přenesená",J457,0)</f>
        <v>0</v>
      </c>
      <c r="BI457" s="170">
        <f>IF(N457="nulová",J457,0)</f>
        <v>0</v>
      </c>
      <c r="BJ457" s="11" t="s">
        <v>80</v>
      </c>
      <c r="BK457" s="170">
        <f>ROUND(I457*H457,2)</f>
        <v>0</v>
      </c>
      <c r="BL457" s="11" t="s">
        <v>125</v>
      </c>
      <c r="BM457" s="169" t="s">
        <v>803</v>
      </c>
    </row>
    <row r="458" spans="1:65" s="2" customFormat="1" ht="19.5">
      <c r="A458" s="28"/>
      <c r="B458" s="29"/>
      <c r="C458" s="30"/>
      <c r="D458" s="171" t="s">
        <v>128</v>
      </c>
      <c r="E458" s="30"/>
      <c r="F458" s="172" t="s">
        <v>802</v>
      </c>
      <c r="G458" s="30"/>
      <c r="H458" s="30"/>
      <c r="I458" s="173"/>
      <c r="J458" s="30"/>
      <c r="K458" s="30"/>
      <c r="L458" s="33"/>
      <c r="M458" s="174"/>
      <c r="N458" s="175"/>
      <c r="O458" s="65"/>
      <c r="P458" s="65"/>
      <c r="Q458" s="65"/>
      <c r="R458" s="65"/>
      <c r="S458" s="65"/>
      <c r="T458" s="66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T458" s="11" t="s">
        <v>128</v>
      </c>
      <c r="AU458" s="11" t="s">
        <v>73</v>
      </c>
    </row>
    <row r="459" spans="1:65" s="2" customFormat="1" ht="24.2" customHeight="1">
      <c r="A459" s="28"/>
      <c r="B459" s="29"/>
      <c r="C459" s="158" t="s">
        <v>804</v>
      </c>
      <c r="D459" s="158" t="s">
        <v>121</v>
      </c>
      <c r="E459" s="159" t="s">
        <v>805</v>
      </c>
      <c r="F459" s="160" t="s">
        <v>806</v>
      </c>
      <c r="G459" s="161" t="s">
        <v>124</v>
      </c>
      <c r="H459" s="162">
        <v>1</v>
      </c>
      <c r="I459" s="163"/>
      <c r="J459" s="164">
        <f>ROUND(I459*H459,2)</f>
        <v>0</v>
      </c>
      <c r="K459" s="160" t="s">
        <v>1</v>
      </c>
      <c r="L459" s="33"/>
      <c r="M459" s="165" t="s">
        <v>1</v>
      </c>
      <c r="N459" s="166" t="s">
        <v>38</v>
      </c>
      <c r="O459" s="65"/>
      <c r="P459" s="167">
        <f>O459*H459</f>
        <v>0</v>
      </c>
      <c r="Q459" s="167">
        <v>0</v>
      </c>
      <c r="R459" s="167">
        <f>Q459*H459</f>
        <v>0</v>
      </c>
      <c r="S459" s="167">
        <v>0</v>
      </c>
      <c r="T459" s="168">
        <f>S459*H459</f>
        <v>0</v>
      </c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R459" s="169" t="s">
        <v>125</v>
      </c>
      <c r="AT459" s="169" t="s">
        <v>121</v>
      </c>
      <c r="AU459" s="169" t="s">
        <v>73</v>
      </c>
      <c r="AY459" s="11" t="s">
        <v>126</v>
      </c>
      <c r="BE459" s="170">
        <f>IF(N459="základní",J459,0)</f>
        <v>0</v>
      </c>
      <c r="BF459" s="170">
        <f>IF(N459="snížená",J459,0)</f>
        <v>0</v>
      </c>
      <c r="BG459" s="170">
        <f>IF(N459="zákl. přenesená",J459,0)</f>
        <v>0</v>
      </c>
      <c r="BH459" s="170">
        <f>IF(N459="sníž. přenesená",J459,0)</f>
        <v>0</v>
      </c>
      <c r="BI459" s="170">
        <f>IF(N459="nulová",J459,0)</f>
        <v>0</v>
      </c>
      <c r="BJ459" s="11" t="s">
        <v>80</v>
      </c>
      <c r="BK459" s="170">
        <f>ROUND(I459*H459,2)</f>
        <v>0</v>
      </c>
      <c r="BL459" s="11" t="s">
        <v>125</v>
      </c>
      <c r="BM459" s="169" t="s">
        <v>807</v>
      </c>
    </row>
    <row r="460" spans="1:65" s="2" customFormat="1" ht="19.5">
      <c r="A460" s="28"/>
      <c r="B460" s="29"/>
      <c r="C460" s="30"/>
      <c r="D460" s="171" t="s">
        <v>128</v>
      </c>
      <c r="E460" s="30"/>
      <c r="F460" s="172" t="s">
        <v>806</v>
      </c>
      <c r="G460" s="30"/>
      <c r="H460" s="30"/>
      <c r="I460" s="173"/>
      <c r="J460" s="30"/>
      <c r="K460" s="30"/>
      <c r="L460" s="33"/>
      <c r="M460" s="174"/>
      <c r="N460" s="175"/>
      <c r="O460" s="65"/>
      <c r="P460" s="65"/>
      <c r="Q460" s="65"/>
      <c r="R460" s="65"/>
      <c r="S460" s="65"/>
      <c r="T460" s="66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T460" s="11" t="s">
        <v>128</v>
      </c>
      <c r="AU460" s="11" t="s">
        <v>73</v>
      </c>
    </row>
    <row r="461" spans="1:65" s="2" customFormat="1" ht="24.2" customHeight="1">
      <c r="A461" s="28"/>
      <c r="B461" s="29"/>
      <c r="C461" s="158" t="s">
        <v>808</v>
      </c>
      <c r="D461" s="158" t="s">
        <v>121</v>
      </c>
      <c r="E461" s="159" t="s">
        <v>809</v>
      </c>
      <c r="F461" s="160" t="s">
        <v>810</v>
      </c>
      <c r="G461" s="161" t="s">
        <v>124</v>
      </c>
      <c r="H461" s="162">
        <v>1</v>
      </c>
      <c r="I461" s="163"/>
      <c r="J461" s="164">
        <f>ROUND(I461*H461,2)</f>
        <v>0</v>
      </c>
      <c r="K461" s="160" t="s">
        <v>1</v>
      </c>
      <c r="L461" s="33"/>
      <c r="M461" s="165" t="s">
        <v>1</v>
      </c>
      <c r="N461" s="166" t="s">
        <v>38</v>
      </c>
      <c r="O461" s="65"/>
      <c r="P461" s="167">
        <f>O461*H461</f>
        <v>0</v>
      </c>
      <c r="Q461" s="167">
        <v>0</v>
      </c>
      <c r="R461" s="167">
        <f>Q461*H461</f>
        <v>0</v>
      </c>
      <c r="S461" s="167">
        <v>0</v>
      </c>
      <c r="T461" s="168">
        <f>S461*H461</f>
        <v>0</v>
      </c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R461" s="169" t="s">
        <v>125</v>
      </c>
      <c r="AT461" s="169" t="s">
        <v>121</v>
      </c>
      <c r="AU461" s="169" t="s">
        <v>73</v>
      </c>
      <c r="AY461" s="11" t="s">
        <v>126</v>
      </c>
      <c r="BE461" s="170">
        <f>IF(N461="základní",J461,0)</f>
        <v>0</v>
      </c>
      <c r="BF461" s="170">
        <f>IF(N461="snížená",J461,0)</f>
        <v>0</v>
      </c>
      <c r="BG461" s="170">
        <f>IF(N461="zákl. přenesená",J461,0)</f>
        <v>0</v>
      </c>
      <c r="BH461" s="170">
        <f>IF(N461="sníž. přenesená",J461,0)</f>
        <v>0</v>
      </c>
      <c r="BI461" s="170">
        <f>IF(N461="nulová",J461,0)</f>
        <v>0</v>
      </c>
      <c r="BJ461" s="11" t="s">
        <v>80</v>
      </c>
      <c r="BK461" s="170">
        <f>ROUND(I461*H461,2)</f>
        <v>0</v>
      </c>
      <c r="BL461" s="11" t="s">
        <v>125</v>
      </c>
      <c r="BM461" s="169" t="s">
        <v>811</v>
      </c>
    </row>
    <row r="462" spans="1:65" s="2" customFormat="1" ht="19.5">
      <c r="A462" s="28"/>
      <c r="B462" s="29"/>
      <c r="C462" s="30"/>
      <c r="D462" s="171" t="s">
        <v>128</v>
      </c>
      <c r="E462" s="30"/>
      <c r="F462" s="172" t="s">
        <v>810</v>
      </c>
      <c r="G462" s="30"/>
      <c r="H462" s="30"/>
      <c r="I462" s="173"/>
      <c r="J462" s="30"/>
      <c r="K462" s="30"/>
      <c r="L462" s="33"/>
      <c r="M462" s="174"/>
      <c r="N462" s="175"/>
      <c r="O462" s="65"/>
      <c r="P462" s="65"/>
      <c r="Q462" s="65"/>
      <c r="R462" s="65"/>
      <c r="S462" s="65"/>
      <c r="T462" s="66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T462" s="11" t="s">
        <v>128</v>
      </c>
      <c r="AU462" s="11" t="s">
        <v>73</v>
      </c>
    </row>
    <row r="463" spans="1:65" s="2" customFormat="1" ht="24.2" customHeight="1">
      <c r="A463" s="28"/>
      <c r="B463" s="29"/>
      <c r="C463" s="158" t="s">
        <v>812</v>
      </c>
      <c r="D463" s="158" t="s">
        <v>121</v>
      </c>
      <c r="E463" s="159" t="s">
        <v>813</v>
      </c>
      <c r="F463" s="160" t="s">
        <v>814</v>
      </c>
      <c r="G463" s="161" t="s">
        <v>124</v>
      </c>
      <c r="H463" s="162">
        <v>1</v>
      </c>
      <c r="I463" s="163"/>
      <c r="J463" s="164">
        <f>ROUND(I463*H463,2)</f>
        <v>0</v>
      </c>
      <c r="K463" s="160" t="s">
        <v>1</v>
      </c>
      <c r="L463" s="33"/>
      <c r="M463" s="165" t="s">
        <v>1</v>
      </c>
      <c r="N463" s="166" t="s">
        <v>38</v>
      </c>
      <c r="O463" s="65"/>
      <c r="P463" s="167">
        <f>O463*H463</f>
        <v>0</v>
      </c>
      <c r="Q463" s="167">
        <v>0</v>
      </c>
      <c r="R463" s="167">
        <f>Q463*H463</f>
        <v>0</v>
      </c>
      <c r="S463" s="167">
        <v>0</v>
      </c>
      <c r="T463" s="168">
        <f>S463*H463</f>
        <v>0</v>
      </c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R463" s="169" t="s">
        <v>125</v>
      </c>
      <c r="AT463" s="169" t="s">
        <v>121</v>
      </c>
      <c r="AU463" s="169" t="s">
        <v>73</v>
      </c>
      <c r="AY463" s="11" t="s">
        <v>126</v>
      </c>
      <c r="BE463" s="170">
        <f>IF(N463="základní",J463,0)</f>
        <v>0</v>
      </c>
      <c r="BF463" s="170">
        <f>IF(N463="snížená",J463,0)</f>
        <v>0</v>
      </c>
      <c r="BG463" s="170">
        <f>IF(N463="zákl. přenesená",J463,0)</f>
        <v>0</v>
      </c>
      <c r="BH463" s="170">
        <f>IF(N463="sníž. přenesená",J463,0)</f>
        <v>0</v>
      </c>
      <c r="BI463" s="170">
        <f>IF(N463="nulová",J463,0)</f>
        <v>0</v>
      </c>
      <c r="BJ463" s="11" t="s">
        <v>80</v>
      </c>
      <c r="BK463" s="170">
        <f>ROUND(I463*H463,2)</f>
        <v>0</v>
      </c>
      <c r="BL463" s="11" t="s">
        <v>125</v>
      </c>
      <c r="BM463" s="169" t="s">
        <v>815</v>
      </c>
    </row>
    <row r="464" spans="1:65" s="2" customFormat="1" ht="19.5">
      <c r="A464" s="28"/>
      <c r="B464" s="29"/>
      <c r="C464" s="30"/>
      <c r="D464" s="171" t="s">
        <v>128</v>
      </c>
      <c r="E464" s="30"/>
      <c r="F464" s="172" t="s">
        <v>814</v>
      </c>
      <c r="G464" s="30"/>
      <c r="H464" s="30"/>
      <c r="I464" s="173"/>
      <c r="J464" s="30"/>
      <c r="K464" s="30"/>
      <c r="L464" s="33"/>
      <c r="M464" s="174"/>
      <c r="N464" s="175"/>
      <c r="O464" s="65"/>
      <c r="P464" s="65"/>
      <c r="Q464" s="65"/>
      <c r="R464" s="65"/>
      <c r="S464" s="65"/>
      <c r="T464" s="66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T464" s="11" t="s">
        <v>128</v>
      </c>
      <c r="AU464" s="11" t="s">
        <v>73</v>
      </c>
    </row>
    <row r="465" spans="1:65" s="2" customFormat="1" ht="24.2" customHeight="1">
      <c r="A465" s="28"/>
      <c r="B465" s="29"/>
      <c r="C465" s="158" t="s">
        <v>816</v>
      </c>
      <c r="D465" s="158" t="s">
        <v>121</v>
      </c>
      <c r="E465" s="159" t="s">
        <v>817</v>
      </c>
      <c r="F465" s="160" t="s">
        <v>818</v>
      </c>
      <c r="G465" s="161" t="s">
        <v>124</v>
      </c>
      <c r="H465" s="162">
        <v>1</v>
      </c>
      <c r="I465" s="163"/>
      <c r="J465" s="164">
        <f>ROUND(I465*H465,2)</f>
        <v>0</v>
      </c>
      <c r="K465" s="160" t="s">
        <v>1</v>
      </c>
      <c r="L465" s="33"/>
      <c r="M465" s="165" t="s">
        <v>1</v>
      </c>
      <c r="N465" s="166" t="s">
        <v>38</v>
      </c>
      <c r="O465" s="65"/>
      <c r="P465" s="167">
        <f>O465*H465</f>
        <v>0</v>
      </c>
      <c r="Q465" s="167">
        <v>0</v>
      </c>
      <c r="R465" s="167">
        <f>Q465*H465</f>
        <v>0</v>
      </c>
      <c r="S465" s="167">
        <v>0</v>
      </c>
      <c r="T465" s="168">
        <f>S465*H465</f>
        <v>0</v>
      </c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R465" s="169" t="s">
        <v>125</v>
      </c>
      <c r="AT465" s="169" t="s">
        <v>121</v>
      </c>
      <c r="AU465" s="169" t="s">
        <v>73</v>
      </c>
      <c r="AY465" s="11" t="s">
        <v>126</v>
      </c>
      <c r="BE465" s="170">
        <f>IF(N465="základní",J465,0)</f>
        <v>0</v>
      </c>
      <c r="BF465" s="170">
        <f>IF(N465="snížená",J465,0)</f>
        <v>0</v>
      </c>
      <c r="BG465" s="170">
        <f>IF(N465="zákl. přenesená",J465,0)</f>
        <v>0</v>
      </c>
      <c r="BH465" s="170">
        <f>IF(N465="sníž. přenesená",J465,0)</f>
        <v>0</v>
      </c>
      <c r="BI465" s="170">
        <f>IF(N465="nulová",J465,0)</f>
        <v>0</v>
      </c>
      <c r="BJ465" s="11" t="s">
        <v>80</v>
      </c>
      <c r="BK465" s="170">
        <f>ROUND(I465*H465,2)</f>
        <v>0</v>
      </c>
      <c r="BL465" s="11" t="s">
        <v>125</v>
      </c>
      <c r="BM465" s="169" t="s">
        <v>819</v>
      </c>
    </row>
    <row r="466" spans="1:65" s="2" customFormat="1" ht="19.5">
      <c r="A466" s="28"/>
      <c r="B466" s="29"/>
      <c r="C466" s="30"/>
      <c r="D466" s="171" t="s">
        <v>128</v>
      </c>
      <c r="E466" s="30"/>
      <c r="F466" s="172" t="s">
        <v>818</v>
      </c>
      <c r="G466" s="30"/>
      <c r="H466" s="30"/>
      <c r="I466" s="173"/>
      <c r="J466" s="30"/>
      <c r="K466" s="30"/>
      <c r="L466" s="33"/>
      <c r="M466" s="174"/>
      <c r="N466" s="175"/>
      <c r="O466" s="65"/>
      <c r="P466" s="65"/>
      <c r="Q466" s="65"/>
      <c r="R466" s="65"/>
      <c r="S466" s="65"/>
      <c r="T466" s="66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T466" s="11" t="s">
        <v>128</v>
      </c>
      <c r="AU466" s="11" t="s">
        <v>73</v>
      </c>
    </row>
    <row r="467" spans="1:65" s="2" customFormat="1" ht="24.2" customHeight="1">
      <c r="A467" s="28"/>
      <c r="B467" s="29"/>
      <c r="C467" s="158" t="s">
        <v>820</v>
      </c>
      <c r="D467" s="158" t="s">
        <v>121</v>
      </c>
      <c r="E467" s="159" t="s">
        <v>821</v>
      </c>
      <c r="F467" s="160" t="s">
        <v>822</v>
      </c>
      <c r="G467" s="161" t="s">
        <v>124</v>
      </c>
      <c r="H467" s="162">
        <v>1</v>
      </c>
      <c r="I467" s="163"/>
      <c r="J467" s="164">
        <f>ROUND(I467*H467,2)</f>
        <v>0</v>
      </c>
      <c r="K467" s="160" t="s">
        <v>1</v>
      </c>
      <c r="L467" s="33"/>
      <c r="M467" s="165" t="s">
        <v>1</v>
      </c>
      <c r="N467" s="166" t="s">
        <v>38</v>
      </c>
      <c r="O467" s="65"/>
      <c r="P467" s="167">
        <f>O467*H467</f>
        <v>0</v>
      </c>
      <c r="Q467" s="167">
        <v>0</v>
      </c>
      <c r="R467" s="167">
        <f>Q467*H467</f>
        <v>0</v>
      </c>
      <c r="S467" s="167">
        <v>0</v>
      </c>
      <c r="T467" s="168">
        <f>S467*H467</f>
        <v>0</v>
      </c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R467" s="169" t="s">
        <v>125</v>
      </c>
      <c r="AT467" s="169" t="s">
        <v>121</v>
      </c>
      <c r="AU467" s="169" t="s">
        <v>73</v>
      </c>
      <c r="AY467" s="11" t="s">
        <v>126</v>
      </c>
      <c r="BE467" s="170">
        <f>IF(N467="základní",J467,0)</f>
        <v>0</v>
      </c>
      <c r="BF467" s="170">
        <f>IF(N467="snížená",J467,0)</f>
        <v>0</v>
      </c>
      <c r="BG467" s="170">
        <f>IF(N467="zákl. přenesená",J467,0)</f>
        <v>0</v>
      </c>
      <c r="BH467" s="170">
        <f>IF(N467="sníž. přenesená",J467,0)</f>
        <v>0</v>
      </c>
      <c r="BI467" s="170">
        <f>IF(N467="nulová",J467,0)</f>
        <v>0</v>
      </c>
      <c r="BJ467" s="11" t="s">
        <v>80</v>
      </c>
      <c r="BK467" s="170">
        <f>ROUND(I467*H467,2)</f>
        <v>0</v>
      </c>
      <c r="BL467" s="11" t="s">
        <v>125</v>
      </c>
      <c r="BM467" s="169" t="s">
        <v>823</v>
      </c>
    </row>
    <row r="468" spans="1:65" s="2" customFormat="1" ht="19.5">
      <c r="A468" s="28"/>
      <c r="B468" s="29"/>
      <c r="C468" s="30"/>
      <c r="D468" s="171" t="s">
        <v>128</v>
      </c>
      <c r="E468" s="30"/>
      <c r="F468" s="172" t="s">
        <v>822</v>
      </c>
      <c r="G468" s="30"/>
      <c r="H468" s="30"/>
      <c r="I468" s="173"/>
      <c r="J468" s="30"/>
      <c r="K468" s="30"/>
      <c r="L468" s="33"/>
      <c r="M468" s="174"/>
      <c r="N468" s="175"/>
      <c r="O468" s="65"/>
      <c r="P468" s="65"/>
      <c r="Q468" s="65"/>
      <c r="R468" s="65"/>
      <c r="S468" s="65"/>
      <c r="T468" s="66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T468" s="11" t="s">
        <v>128</v>
      </c>
      <c r="AU468" s="11" t="s">
        <v>73</v>
      </c>
    </row>
    <row r="469" spans="1:65" s="2" customFormat="1" ht="24.2" customHeight="1">
      <c r="A469" s="28"/>
      <c r="B469" s="29"/>
      <c r="C469" s="158" t="s">
        <v>824</v>
      </c>
      <c r="D469" s="158" t="s">
        <v>121</v>
      </c>
      <c r="E469" s="159" t="s">
        <v>825</v>
      </c>
      <c r="F469" s="160" t="s">
        <v>826</v>
      </c>
      <c r="G469" s="161" t="s">
        <v>124</v>
      </c>
      <c r="H469" s="162">
        <v>1</v>
      </c>
      <c r="I469" s="163"/>
      <c r="J469" s="164">
        <f>ROUND(I469*H469,2)</f>
        <v>0</v>
      </c>
      <c r="K469" s="160" t="s">
        <v>1</v>
      </c>
      <c r="L469" s="33"/>
      <c r="M469" s="165" t="s">
        <v>1</v>
      </c>
      <c r="N469" s="166" t="s">
        <v>38</v>
      </c>
      <c r="O469" s="65"/>
      <c r="P469" s="167">
        <f>O469*H469</f>
        <v>0</v>
      </c>
      <c r="Q469" s="167">
        <v>0</v>
      </c>
      <c r="R469" s="167">
        <f>Q469*H469</f>
        <v>0</v>
      </c>
      <c r="S469" s="167">
        <v>0</v>
      </c>
      <c r="T469" s="168">
        <f>S469*H469</f>
        <v>0</v>
      </c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R469" s="169" t="s">
        <v>125</v>
      </c>
      <c r="AT469" s="169" t="s">
        <v>121</v>
      </c>
      <c r="AU469" s="169" t="s">
        <v>73</v>
      </c>
      <c r="AY469" s="11" t="s">
        <v>126</v>
      </c>
      <c r="BE469" s="170">
        <f>IF(N469="základní",J469,0)</f>
        <v>0</v>
      </c>
      <c r="BF469" s="170">
        <f>IF(N469="snížená",J469,0)</f>
        <v>0</v>
      </c>
      <c r="BG469" s="170">
        <f>IF(N469="zákl. přenesená",J469,0)</f>
        <v>0</v>
      </c>
      <c r="BH469" s="170">
        <f>IF(N469="sníž. přenesená",J469,0)</f>
        <v>0</v>
      </c>
      <c r="BI469" s="170">
        <f>IF(N469="nulová",J469,0)</f>
        <v>0</v>
      </c>
      <c r="BJ469" s="11" t="s">
        <v>80</v>
      </c>
      <c r="BK469" s="170">
        <f>ROUND(I469*H469,2)</f>
        <v>0</v>
      </c>
      <c r="BL469" s="11" t="s">
        <v>125</v>
      </c>
      <c r="BM469" s="169" t="s">
        <v>827</v>
      </c>
    </row>
    <row r="470" spans="1:65" s="2" customFormat="1" ht="19.5">
      <c r="A470" s="28"/>
      <c r="B470" s="29"/>
      <c r="C470" s="30"/>
      <c r="D470" s="171" t="s">
        <v>128</v>
      </c>
      <c r="E470" s="30"/>
      <c r="F470" s="172" t="s">
        <v>826</v>
      </c>
      <c r="G470" s="30"/>
      <c r="H470" s="30"/>
      <c r="I470" s="173"/>
      <c r="J470" s="30"/>
      <c r="K470" s="30"/>
      <c r="L470" s="33"/>
      <c r="M470" s="174"/>
      <c r="N470" s="175"/>
      <c r="O470" s="65"/>
      <c r="P470" s="65"/>
      <c r="Q470" s="65"/>
      <c r="R470" s="65"/>
      <c r="S470" s="65"/>
      <c r="T470" s="66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T470" s="11" t="s">
        <v>128</v>
      </c>
      <c r="AU470" s="11" t="s">
        <v>73</v>
      </c>
    </row>
    <row r="471" spans="1:65" s="2" customFormat="1" ht="24.2" customHeight="1">
      <c r="A471" s="28"/>
      <c r="B471" s="29"/>
      <c r="C471" s="158" t="s">
        <v>828</v>
      </c>
      <c r="D471" s="158" t="s">
        <v>121</v>
      </c>
      <c r="E471" s="159" t="s">
        <v>829</v>
      </c>
      <c r="F471" s="160" t="s">
        <v>830</v>
      </c>
      <c r="G471" s="161" t="s">
        <v>124</v>
      </c>
      <c r="H471" s="162">
        <v>1</v>
      </c>
      <c r="I471" s="163"/>
      <c r="J471" s="164">
        <f>ROUND(I471*H471,2)</f>
        <v>0</v>
      </c>
      <c r="K471" s="160" t="s">
        <v>1</v>
      </c>
      <c r="L471" s="33"/>
      <c r="M471" s="165" t="s">
        <v>1</v>
      </c>
      <c r="N471" s="166" t="s">
        <v>38</v>
      </c>
      <c r="O471" s="65"/>
      <c r="P471" s="167">
        <f>O471*H471</f>
        <v>0</v>
      </c>
      <c r="Q471" s="167">
        <v>0</v>
      </c>
      <c r="R471" s="167">
        <f>Q471*H471</f>
        <v>0</v>
      </c>
      <c r="S471" s="167">
        <v>0</v>
      </c>
      <c r="T471" s="168">
        <f>S471*H471</f>
        <v>0</v>
      </c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R471" s="169" t="s">
        <v>125</v>
      </c>
      <c r="AT471" s="169" t="s">
        <v>121</v>
      </c>
      <c r="AU471" s="169" t="s">
        <v>73</v>
      </c>
      <c r="AY471" s="11" t="s">
        <v>126</v>
      </c>
      <c r="BE471" s="170">
        <f>IF(N471="základní",J471,0)</f>
        <v>0</v>
      </c>
      <c r="BF471" s="170">
        <f>IF(N471="snížená",J471,0)</f>
        <v>0</v>
      </c>
      <c r="BG471" s="170">
        <f>IF(N471="zákl. přenesená",J471,0)</f>
        <v>0</v>
      </c>
      <c r="BH471" s="170">
        <f>IF(N471="sníž. přenesená",J471,0)</f>
        <v>0</v>
      </c>
      <c r="BI471" s="170">
        <f>IF(N471="nulová",J471,0)</f>
        <v>0</v>
      </c>
      <c r="BJ471" s="11" t="s">
        <v>80</v>
      </c>
      <c r="BK471" s="170">
        <f>ROUND(I471*H471,2)</f>
        <v>0</v>
      </c>
      <c r="BL471" s="11" t="s">
        <v>125</v>
      </c>
      <c r="BM471" s="169" t="s">
        <v>831</v>
      </c>
    </row>
    <row r="472" spans="1:65" s="2" customFormat="1" ht="19.5">
      <c r="A472" s="28"/>
      <c r="B472" s="29"/>
      <c r="C472" s="30"/>
      <c r="D472" s="171" t="s">
        <v>128</v>
      </c>
      <c r="E472" s="30"/>
      <c r="F472" s="172" t="s">
        <v>830</v>
      </c>
      <c r="G472" s="30"/>
      <c r="H472" s="30"/>
      <c r="I472" s="173"/>
      <c r="J472" s="30"/>
      <c r="K472" s="30"/>
      <c r="L472" s="33"/>
      <c r="M472" s="174"/>
      <c r="N472" s="175"/>
      <c r="O472" s="65"/>
      <c r="P472" s="65"/>
      <c r="Q472" s="65"/>
      <c r="R472" s="65"/>
      <c r="S472" s="65"/>
      <c r="T472" s="66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T472" s="11" t="s">
        <v>128</v>
      </c>
      <c r="AU472" s="11" t="s">
        <v>73</v>
      </c>
    </row>
    <row r="473" spans="1:65" s="2" customFormat="1" ht="24.2" customHeight="1">
      <c r="A473" s="28"/>
      <c r="B473" s="29"/>
      <c r="C473" s="158" t="s">
        <v>832</v>
      </c>
      <c r="D473" s="158" t="s">
        <v>121</v>
      </c>
      <c r="E473" s="159" t="s">
        <v>833</v>
      </c>
      <c r="F473" s="160" t="s">
        <v>834</v>
      </c>
      <c r="G473" s="161" t="s">
        <v>124</v>
      </c>
      <c r="H473" s="162">
        <v>1</v>
      </c>
      <c r="I473" s="163"/>
      <c r="J473" s="164">
        <f>ROUND(I473*H473,2)</f>
        <v>0</v>
      </c>
      <c r="K473" s="160" t="s">
        <v>1</v>
      </c>
      <c r="L473" s="33"/>
      <c r="M473" s="165" t="s">
        <v>1</v>
      </c>
      <c r="N473" s="166" t="s">
        <v>38</v>
      </c>
      <c r="O473" s="65"/>
      <c r="P473" s="167">
        <f>O473*H473</f>
        <v>0</v>
      </c>
      <c r="Q473" s="167">
        <v>0</v>
      </c>
      <c r="R473" s="167">
        <f>Q473*H473</f>
        <v>0</v>
      </c>
      <c r="S473" s="167">
        <v>0</v>
      </c>
      <c r="T473" s="168">
        <f>S473*H473</f>
        <v>0</v>
      </c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R473" s="169" t="s">
        <v>125</v>
      </c>
      <c r="AT473" s="169" t="s">
        <v>121</v>
      </c>
      <c r="AU473" s="169" t="s">
        <v>73</v>
      </c>
      <c r="AY473" s="11" t="s">
        <v>126</v>
      </c>
      <c r="BE473" s="170">
        <f>IF(N473="základní",J473,0)</f>
        <v>0</v>
      </c>
      <c r="BF473" s="170">
        <f>IF(N473="snížená",J473,0)</f>
        <v>0</v>
      </c>
      <c r="BG473" s="170">
        <f>IF(N473="zákl. přenesená",J473,0)</f>
        <v>0</v>
      </c>
      <c r="BH473" s="170">
        <f>IF(N473="sníž. přenesená",J473,0)</f>
        <v>0</v>
      </c>
      <c r="BI473" s="170">
        <f>IF(N473="nulová",J473,0)</f>
        <v>0</v>
      </c>
      <c r="BJ473" s="11" t="s">
        <v>80</v>
      </c>
      <c r="BK473" s="170">
        <f>ROUND(I473*H473,2)</f>
        <v>0</v>
      </c>
      <c r="BL473" s="11" t="s">
        <v>125</v>
      </c>
      <c r="BM473" s="169" t="s">
        <v>835</v>
      </c>
    </row>
    <row r="474" spans="1:65" s="2" customFormat="1" ht="19.5">
      <c r="A474" s="28"/>
      <c r="B474" s="29"/>
      <c r="C474" s="30"/>
      <c r="D474" s="171" t="s">
        <v>128</v>
      </c>
      <c r="E474" s="30"/>
      <c r="F474" s="172" t="s">
        <v>834</v>
      </c>
      <c r="G474" s="30"/>
      <c r="H474" s="30"/>
      <c r="I474" s="173"/>
      <c r="J474" s="30"/>
      <c r="K474" s="30"/>
      <c r="L474" s="33"/>
      <c r="M474" s="174"/>
      <c r="N474" s="175"/>
      <c r="O474" s="65"/>
      <c r="P474" s="65"/>
      <c r="Q474" s="65"/>
      <c r="R474" s="65"/>
      <c r="S474" s="65"/>
      <c r="T474" s="66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T474" s="11" t="s">
        <v>128</v>
      </c>
      <c r="AU474" s="11" t="s">
        <v>73</v>
      </c>
    </row>
    <row r="475" spans="1:65" s="2" customFormat="1" ht="24.2" customHeight="1">
      <c r="A475" s="28"/>
      <c r="B475" s="29"/>
      <c r="C475" s="158" t="s">
        <v>836</v>
      </c>
      <c r="D475" s="158" t="s">
        <v>121</v>
      </c>
      <c r="E475" s="159" t="s">
        <v>837</v>
      </c>
      <c r="F475" s="160" t="s">
        <v>838</v>
      </c>
      <c r="G475" s="161" t="s">
        <v>124</v>
      </c>
      <c r="H475" s="162">
        <v>1</v>
      </c>
      <c r="I475" s="163"/>
      <c r="J475" s="164">
        <f>ROUND(I475*H475,2)</f>
        <v>0</v>
      </c>
      <c r="K475" s="160" t="s">
        <v>1</v>
      </c>
      <c r="L475" s="33"/>
      <c r="M475" s="165" t="s">
        <v>1</v>
      </c>
      <c r="N475" s="166" t="s">
        <v>38</v>
      </c>
      <c r="O475" s="65"/>
      <c r="P475" s="167">
        <f>O475*H475</f>
        <v>0</v>
      </c>
      <c r="Q475" s="167">
        <v>0</v>
      </c>
      <c r="R475" s="167">
        <f>Q475*H475</f>
        <v>0</v>
      </c>
      <c r="S475" s="167">
        <v>0</v>
      </c>
      <c r="T475" s="168">
        <f>S475*H475</f>
        <v>0</v>
      </c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R475" s="169" t="s">
        <v>125</v>
      </c>
      <c r="AT475" s="169" t="s">
        <v>121</v>
      </c>
      <c r="AU475" s="169" t="s">
        <v>73</v>
      </c>
      <c r="AY475" s="11" t="s">
        <v>126</v>
      </c>
      <c r="BE475" s="170">
        <f>IF(N475="základní",J475,0)</f>
        <v>0</v>
      </c>
      <c r="BF475" s="170">
        <f>IF(N475="snížená",J475,0)</f>
        <v>0</v>
      </c>
      <c r="BG475" s="170">
        <f>IF(N475="zákl. přenesená",J475,0)</f>
        <v>0</v>
      </c>
      <c r="BH475" s="170">
        <f>IF(N475="sníž. přenesená",J475,0)</f>
        <v>0</v>
      </c>
      <c r="BI475" s="170">
        <f>IF(N475="nulová",J475,0)</f>
        <v>0</v>
      </c>
      <c r="BJ475" s="11" t="s">
        <v>80</v>
      </c>
      <c r="BK475" s="170">
        <f>ROUND(I475*H475,2)</f>
        <v>0</v>
      </c>
      <c r="BL475" s="11" t="s">
        <v>125</v>
      </c>
      <c r="BM475" s="169" t="s">
        <v>839</v>
      </c>
    </row>
    <row r="476" spans="1:65" s="2" customFormat="1" ht="19.5">
      <c r="A476" s="28"/>
      <c r="B476" s="29"/>
      <c r="C476" s="30"/>
      <c r="D476" s="171" t="s">
        <v>128</v>
      </c>
      <c r="E476" s="30"/>
      <c r="F476" s="172" t="s">
        <v>838</v>
      </c>
      <c r="G476" s="30"/>
      <c r="H476" s="30"/>
      <c r="I476" s="173"/>
      <c r="J476" s="30"/>
      <c r="K476" s="30"/>
      <c r="L476" s="33"/>
      <c r="M476" s="174"/>
      <c r="N476" s="175"/>
      <c r="O476" s="65"/>
      <c r="P476" s="65"/>
      <c r="Q476" s="65"/>
      <c r="R476" s="65"/>
      <c r="S476" s="65"/>
      <c r="T476" s="66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T476" s="11" t="s">
        <v>128</v>
      </c>
      <c r="AU476" s="11" t="s">
        <v>73</v>
      </c>
    </row>
    <row r="477" spans="1:65" s="2" customFormat="1" ht="24.2" customHeight="1">
      <c r="A477" s="28"/>
      <c r="B477" s="29"/>
      <c r="C477" s="158" t="s">
        <v>840</v>
      </c>
      <c r="D477" s="158" t="s">
        <v>121</v>
      </c>
      <c r="E477" s="159" t="s">
        <v>841</v>
      </c>
      <c r="F477" s="160" t="s">
        <v>842</v>
      </c>
      <c r="G477" s="161" t="s">
        <v>124</v>
      </c>
      <c r="H477" s="162">
        <v>1</v>
      </c>
      <c r="I477" s="163"/>
      <c r="J477" s="164">
        <f>ROUND(I477*H477,2)</f>
        <v>0</v>
      </c>
      <c r="K477" s="160" t="s">
        <v>1</v>
      </c>
      <c r="L477" s="33"/>
      <c r="M477" s="165" t="s">
        <v>1</v>
      </c>
      <c r="N477" s="166" t="s">
        <v>38</v>
      </c>
      <c r="O477" s="65"/>
      <c r="P477" s="167">
        <f>O477*H477</f>
        <v>0</v>
      </c>
      <c r="Q477" s="167">
        <v>0</v>
      </c>
      <c r="R477" s="167">
        <f>Q477*H477</f>
        <v>0</v>
      </c>
      <c r="S477" s="167">
        <v>0</v>
      </c>
      <c r="T477" s="168">
        <f>S477*H477</f>
        <v>0</v>
      </c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R477" s="169" t="s">
        <v>125</v>
      </c>
      <c r="AT477" s="169" t="s">
        <v>121</v>
      </c>
      <c r="AU477" s="169" t="s">
        <v>73</v>
      </c>
      <c r="AY477" s="11" t="s">
        <v>126</v>
      </c>
      <c r="BE477" s="170">
        <f>IF(N477="základní",J477,0)</f>
        <v>0</v>
      </c>
      <c r="BF477" s="170">
        <f>IF(N477="snížená",J477,0)</f>
        <v>0</v>
      </c>
      <c r="BG477" s="170">
        <f>IF(N477="zákl. přenesená",J477,0)</f>
        <v>0</v>
      </c>
      <c r="BH477" s="170">
        <f>IF(N477="sníž. přenesená",J477,0)</f>
        <v>0</v>
      </c>
      <c r="BI477" s="170">
        <f>IF(N477="nulová",J477,0)</f>
        <v>0</v>
      </c>
      <c r="BJ477" s="11" t="s">
        <v>80</v>
      </c>
      <c r="BK477" s="170">
        <f>ROUND(I477*H477,2)</f>
        <v>0</v>
      </c>
      <c r="BL477" s="11" t="s">
        <v>125</v>
      </c>
      <c r="BM477" s="169" t="s">
        <v>843</v>
      </c>
    </row>
    <row r="478" spans="1:65" s="2" customFormat="1" ht="19.5">
      <c r="A478" s="28"/>
      <c r="B478" s="29"/>
      <c r="C478" s="30"/>
      <c r="D478" s="171" t="s">
        <v>128</v>
      </c>
      <c r="E478" s="30"/>
      <c r="F478" s="172" t="s">
        <v>842</v>
      </c>
      <c r="G478" s="30"/>
      <c r="H478" s="30"/>
      <c r="I478" s="173"/>
      <c r="J478" s="30"/>
      <c r="K478" s="30"/>
      <c r="L478" s="33"/>
      <c r="M478" s="174"/>
      <c r="N478" s="175"/>
      <c r="O478" s="65"/>
      <c r="P478" s="65"/>
      <c r="Q478" s="65"/>
      <c r="R478" s="65"/>
      <c r="S478" s="65"/>
      <c r="T478" s="66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T478" s="11" t="s">
        <v>128</v>
      </c>
      <c r="AU478" s="11" t="s">
        <v>73</v>
      </c>
    </row>
    <row r="479" spans="1:65" s="2" customFormat="1" ht="24.2" customHeight="1">
      <c r="A479" s="28"/>
      <c r="B479" s="29"/>
      <c r="C479" s="158" t="s">
        <v>844</v>
      </c>
      <c r="D479" s="158" t="s">
        <v>121</v>
      </c>
      <c r="E479" s="159" t="s">
        <v>845</v>
      </c>
      <c r="F479" s="160" t="s">
        <v>846</v>
      </c>
      <c r="G479" s="161" t="s">
        <v>124</v>
      </c>
      <c r="H479" s="162">
        <v>1</v>
      </c>
      <c r="I479" s="163"/>
      <c r="J479" s="164">
        <f>ROUND(I479*H479,2)</f>
        <v>0</v>
      </c>
      <c r="K479" s="160" t="s">
        <v>1</v>
      </c>
      <c r="L479" s="33"/>
      <c r="M479" s="165" t="s">
        <v>1</v>
      </c>
      <c r="N479" s="166" t="s">
        <v>38</v>
      </c>
      <c r="O479" s="65"/>
      <c r="P479" s="167">
        <f>O479*H479</f>
        <v>0</v>
      </c>
      <c r="Q479" s="167">
        <v>0</v>
      </c>
      <c r="R479" s="167">
        <f>Q479*H479</f>
        <v>0</v>
      </c>
      <c r="S479" s="167">
        <v>0</v>
      </c>
      <c r="T479" s="168">
        <f>S479*H479</f>
        <v>0</v>
      </c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R479" s="169" t="s">
        <v>125</v>
      </c>
      <c r="AT479" s="169" t="s">
        <v>121</v>
      </c>
      <c r="AU479" s="169" t="s">
        <v>73</v>
      </c>
      <c r="AY479" s="11" t="s">
        <v>126</v>
      </c>
      <c r="BE479" s="170">
        <f>IF(N479="základní",J479,0)</f>
        <v>0</v>
      </c>
      <c r="BF479" s="170">
        <f>IF(N479="snížená",J479,0)</f>
        <v>0</v>
      </c>
      <c r="BG479" s="170">
        <f>IF(N479="zákl. přenesená",J479,0)</f>
        <v>0</v>
      </c>
      <c r="BH479" s="170">
        <f>IF(N479="sníž. přenesená",J479,0)</f>
        <v>0</v>
      </c>
      <c r="BI479" s="170">
        <f>IF(N479="nulová",J479,0)</f>
        <v>0</v>
      </c>
      <c r="BJ479" s="11" t="s">
        <v>80</v>
      </c>
      <c r="BK479" s="170">
        <f>ROUND(I479*H479,2)</f>
        <v>0</v>
      </c>
      <c r="BL479" s="11" t="s">
        <v>125</v>
      </c>
      <c r="BM479" s="169" t="s">
        <v>847</v>
      </c>
    </row>
    <row r="480" spans="1:65" s="2" customFormat="1" ht="19.5">
      <c r="A480" s="28"/>
      <c r="B480" s="29"/>
      <c r="C480" s="30"/>
      <c r="D480" s="171" t="s">
        <v>128</v>
      </c>
      <c r="E480" s="30"/>
      <c r="F480" s="172" t="s">
        <v>846</v>
      </c>
      <c r="G480" s="30"/>
      <c r="H480" s="30"/>
      <c r="I480" s="173"/>
      <c r="J480" s="30"/>
      <c r="K480" s="30"/>
      <c r="L480" s="33"/>
      <c r="M480" s="174"/>
      <c r="N480" s="175"/>
      <c r="O480" s="65"/>
      <c r="P480" s="65"/>
      <c r="Q480" s="65"/>
      <c r="R480" s="65"/>
      <c r="S480" s="65"/>
      <c r="T480" s="66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T480" s="11" t="s">
        <v>128</v>
      </c>
      <c r="AU480" s="11" t="s">
        <v>73</v>
      </c>
    </row>
    <row r="481" spans="1:65" s="2" customFormat="1" ht="24.2" customHeight="1">
      <c r="A481" s="28"/>
      <c r="B481" s="29"/>
      <c r="C481" s="158" t="s">
        <v>848</v>
      </c>
      <c r="D481" s="158" t="s">
        <v>121</v>
      </c>
      <c r="E481" s="159" t="s">
        <v>849</v>
      </c>
      <c r="F481" s="160" t="s">
        <v>850</v>
      </c>
      <c r="G481" s="161" t="s">
        <v>124</v>
      </c>
      <c r="H481" s="162">
        <v>1</v>
      </c>
      <c r="I481" s="163"/>
      <c r="J481" s="164">
        <f>ROUND(I481*H481,2)</f>
        <v>0</v>
      </c>
      <c r="K481" s="160" t="s">
        <v>1</v>
      </c>
      <c r="L481" s="33"/>
      <c r="M481" s="165" t="s">
        <v>1</v>
      </c>
      <c r="N481" s="166" t="s">
        <v>38</v>
      </c>
      <c r="O481" s="65"/>
      <c r="P481" s="167">
        <f>O481*H481</f>
        <v>0</v>
      </c>
      <c r="Q481" s="167">
        <v>0</v>
      </c>
      <c r="R481" s="167">
        <f>Q481*H481</f>
        <v>0</v>
      </c>
      <c r="S481" s="167">
        <v>0</v>
      </c>
      <c r="T481" s="168">
        <f>S481*H481</f>
        <v>0</v>
      </c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R481" s="169" t="s">
        <v>125</v>
      </c>
      <c r="AT481" s="169" t="s">
        <v>121</v>
      </c>
      <c r="AU481" s="169" t="s">
        <v>73</v>
      </c>
      <c r="AY481" s="11" t="s">
        <v>126</v>
      </c>
      <c r="BE481" s="170">
        <f>IF(N481="základní",J481,0)</f>
        <v>0</v>
      </c>
      <c r="BF481" s="170">
        <f>IF(N481="snížená",J481,0)</f>
        <v>0</v>
      </c>
      <c r="BG481" s="170">
        <f>IF(N481="zákl. přenesená",J481,0)</f>
        <v>0</v>
      </c>
      <c r="BH481" s="170">
        <f>IF(N481="sníž. přenesená",J481,0)</f>
        <v>0</v>
      </c>
      <c r="BI481" s="170">
        <f>IF(N481="nulová",J481,0)</f>
        <v>0</v>
      </c>
      <c r="BJ481" s="11" t="s">
        <v>80</v>
      </c>
      <c r="BK481" s="170">
        <f>ROUND(I481*H481,2)</f>
        <v>0</v>
      </c>
      <c r="BL481" s="11" t="s">
        <v>125</v>
      </c>
      <c r="BM481" s="169" t="s">
        <v>851</v>
      </c>
    </row>
    <row r="482" spans="1:65" s="2" customFormat="1" ht="19.5">
      <c r="A482" s="28"/>
      <c r="B482" s="29"/>
      <c r="C482" s="30"/>
      <c r="D482" s="171" t="s">
        <v>128</v>
      </c>
      <c r="E482" s="30"/>
      <c r="F482" s="172" t="s">
        <v>850</v>
      </c>
      <c r="G482" s="30"/>
      <c r="H482" s="30"/>
      <c r="I482" s="173"/>
      <c r="J482" s="30"/>
      <c r="K482" s="30"/>
      <c r="L482" s="33"/>
      <c r="M482" s="174"/>
      <c r="N482" s="175"/>
      <c r="O482" s="65"/>
      <c r="P482" s="65"/>
      <c r="Q482" s="65"/>
      <c r="R482" s="65"/>
      <c r="S482" s="65"/>
      <c r="T482" s="66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T482" s="11" t="s">
        <v>128</v>
      </c>
      <c r="AU482" s="11" t="s">
        <v>73</v>
      </c>
    </row>
    <row r="483" spans="1:65" s="2" customFormat="1" ht="24.2" customHeight="1">
      <c r="A483" s="28"/>
      <c r="B483" s="29"/>
      <c r="C483" s="158" t="s">
        <v>852</v>
      </c>
      <c r="D483" s="158" t="s">
        <v>121</v>
      </c>
      <c r="E483" s="159" t="s">
        <v>853</v>
      </c>
      <c r="F483" s="160" t="s">
        <v>854</v>
      </c>
      <c r="G483" s="161" t="s">
        <v>124</v>
      </c>
      <c r="H483" s="162">
        <v>1</v>
      </c>
      <c r="I483" s="163"/>
      <c r="J483" s="164">
        <f>ROUND(I483*H483,2)</f>
        <v>0</v>
      </c>
      <c r="K483" s="160" t="s">
        <v>1</v>
      </c>
      <c r="L483" s="33"/>
      <c r="M483" s="165" t="s">
        <v>1</v>
      </c>
      <c r="N483" s="166" t="s">
        <v>38</v>
      </c>
      <c r="O483" s="65"/>
      <c r="P483" s="167">
        <f>O483*H483</f>
        <v>0</v>
      </c>
      <c r="Q483" s="167">
        <v>0</v>
      </c>
      <c r="R483" s="167">
        <f>Q483*H483</f>
        <v>0</v>
      </c>
      <c r="S483" s="167">
        <v>0</v>
      </c>
      <c r="T483" s="168">
        <f>S483*H483</f>
        <v>0</v>
      </c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R483" s="169" t="s">
        <v>125</v>
      </c>
      <c r="AT483" s="169" t="s">
        <v>121</v>
      </c>
      <c r="AU483" s="169" t="s">
        <v>73</v>
      </c>
      <c r="AY483" s="11" t="s">
        <v>126</v>
      </c>
      <c r="BE483" s="170">
        <f>IF(N483="základní",J483,0)</f>
        <v>0</v>
      </c>
      <c r="BF483" s="170">
        <f>IF(N483="snížená",J483,0)</f>
        <v>0</v>
      </c>
      <c r="BG483" s="170">
        <f>IF(N483="zákl. přenesená",J483,0)</f>
        <v>0</v>
      </c>
      <c r="BH483" s="170">
        <f>IF(N483="sníž. přenesená",J483,0)</f>
        <v>0</v>
      </c>
      <c r="BI483" s="170">
        <f>IF(N483="nulová",J483,0)</f>
        <v>0</v>
      </c>
      <c r="BJ483" s="11" t="s">
        <v>80</v>
      </c>
      <c r="BK483" s="170">
        <f>ROUND(I483*H483,2)</f>
        <v>0</v>
      </c>
      <c r="BL483" s="11" t="s">
        <v>125</v>
      </c>
      <c r="BM483" s="169" t="s">
        <v>855</v>
      </c>
    </row>
    <row r="484" spans="1:65" s="2" customFormat="1" ht="19.5">
      <c r="A484" s="28"/>
      <c r="B484" s="29"/>
      <c r="C484" s="30"/>
      <c r="D484" s="171" t="s">
        <v>128</v>
      </c>
      <c r="E484" s="30"/>
      <c r="F484" s="172" t="s">
        <v>854</v>
      </c>
      <c r="G484" s="30"/>
      <c r="H484" s="30"/>
      <c r="I484" s="173"/>
      <c r="J484" s="30"/>
      <c r="K484" s="30"/>
      <c r="L484" s="33"/>
      <c r="M484" s="174"/>
      <c r="N484" s="175"/>
      <c r="O484" s="65"/>
      <c r="P484" s="65"/>
      <c r="Q484" s="65"/>
      <c r="R484" s="65"/>
      <c r="S484" s="65"/>
      <c r="T484" s="66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T484" s="11" t="s">
        <v>128</v>
      </c>
      <c r="AU484" s="11" t="s">
        <v>73</v>
      </c>
    </row>
    <row r="485" spans="1:65" s="2" customFormat="1" ht="24.2" customHeight="1">
      <c r="A485" s="28"/>
      <c r="B485" s="29"/>
      <c r="C485" s="158" t="s">
        <v>856</v>
      </c>
      <c r="D485" s="158" t="s">
        <v>121</v>
      </c>
      <c r="E485" s="159" t="s">
        <v>857</v>
      </c>
      <c r="F485" s="160" t="s">
        <v>858</v>
      </c>
      <c r="G485" s="161" t="s">
        <v>124</v>
      </c>
      <c r="H485" s="162">
        <v>1</v>
      </c>
      <c r="I485" s="163"/>
      <c r="J485" s="164">
        <f>ROUND(I485*H485,2)</f>
        <v>0</v>
      </c>
      <c r="K485" s="160" t="s">
        <v>1</v>
      </c>
      <c r="L485" s="33"/>
      <c r="M485" s="165" t="s">
        <v>1</v>
      </c>
      <c r="N485" s="166" t="s">
        <v>38</v>
      </c>
      <c r="O485" s="65"/>
      <c r="P485" s="167">
        <f>O485*H485</f>
        <v>0</v>
      </c>
      <c r="Q485" s="167">
        <v>0</v>
      </c>
      <c r="R485" s="167">
        <f>Q485*H485</f>
        <v>0</v>
      </c>
      <c r="S485" s="167">
        <v>0</v>
      </c>
      <c r="T485" s="168">
        <f>S485*H485</f>
        <v>0</v>
      </c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R485" s="169" t="s">
        <v>125</v>
      </c>
      <c r="AT485" s="169" t="s">
        <v>121</v>
      </c>
      <c r="AU485" s="169" t="s">
        <v>73</v>
      </c>
      <c r="AY485" s="11" t="s">
        <v>126</v>
      </c>
      <c r="BE485" s="170">
        <f>IF(N485="základní",J485,0)</f>
        <v>0</v>
      </c>
      <c r="BF485" s="170">
        <f>IF(N485="snížená",J485,0)</f>
        <v>0</v>
      </c>
      <c r="BG485" s="170">
        <f>IF(N485="zákl. přenesená",J485,0)</f>
        <v>0</v>
      </c>
      <c r="BH485" s="170">
        <f>IF(N485="sníž. přenesená",J485,0)</f>
        <v>0</v>
      </c>
      <c r="BI485" s="170">
        <f>IF(N485="nulová",J485,0)</f>
        <v>0</v>
      </c>
      <c r="BJ485" s="11" t="s">
        <v>80</v>
      </c>
      <c r="BK485" s="170">
        <f>ROUND(I485*H485,2)</f>
        <v>0</v>
      </c>
      <c r="BL485" s="11" t="s">
        <v>125</v>
      </c>
      <c r="BM485" s="169" t="s">
        <v>859</v>
      </c>
    </row>
    <row r="486" spans="1:65" s="2" customFormat="1" ht="19.5">
      <c r="A486" s="28"/>
      <c r="B486" s="29"/>
      <c r="C486" s="30"/>
      <c r="D486" s="171" t="s">
        <v>128</v>
      </c>
      <c r="E486" s="30"/>
      <c r="F486" s="172" t="s">
        <v>858</v>
      </c>
      <c r="G486" s="30"/>
      <c r="H486" s="30"/>
      <c r="I486" s="173"/>
      <c r="J486" s="30"/>
      <c r="K486" s="30"/>
      <c r="L486" s="33"/>
      <c r="M486" s="174"/>
      <c r="N486" s="175"/>
      <c r="O486" s="65"/>
      <c r="P486" s="65"/>
      <c r="Q486" s="65"/>
      <c r="R486" s="65"/>
      <c r="S486" s="65"/>
      <c r="T486" s="66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T486" s="11" t="s">
        <v>128</v>
      </c>
      <c r="AU486" s="11" t="s">
        <v>73</v>
      </c>
    </row>
    <row r="487" spans="1:65" s="2" customFormat="1" ht="24.2" customHeight="1">
      <c r="A487" s="28"/>
      <c r="B487" s="29"/>
      <c r="C487" s="158" t="s">
        <v>860</v>
      </c>
      <c r="D487" s="158" t="s">
        <v>121</v>
      </c>
      <c r="E487" s="159" t="s">
        <v>861</v>
      </c>
      <c r="F487" s="160" t="s">
        <v>862</v>
      </c>
      <c r="G487" s="161" t="s">
        <v>124</v>
      </c>
      <c r="H487" s="162">
        <v>1</v>
      </c>
      <c r="I487" s="163"/>
      <c r="J487" s="164">
        <f>ROUND(I487*H487,2)</f>
        <v>0</v>
      </c>
      <c r="K487" s="160" t="s">
        <v>1</v>
      </c>
      <c r="L487" s="33"/>
      <c r="M487" s="165" t="s">
        <v>1</v>
      </c>
      <c r="N487" s="166" t="s">
        <v>38</v>
      </c>
      <c r="O487" s="65"/>
      <c r="P487" s="167">
        <f>O487*H487</f>
        <v>0</v>
      </c>
      <c r="Q487" s="167">
        <v>0</v>
      </c>
      <c r="R487" s="167">
        <f>Q487*H487</f>
        <v>0</v>
      </c>
      <c r="S487" s="167">
        <v>0</v>
      </c>
      <c r="T487" s="168">
        <f>S487*H487</f>
        <v>0</v>
      </c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R487" s="169" t="s">
        <v>125</v>
      </c>
      <c r="AT487" s="169" t="s">
        <v>121</v>
      </c>
      <c r="AU487" s="169" t="s">
        <v>73</v>
      </c>
      <c r="AY487" s="11" t="s">
        <v>126</v>
      </c>
      <c r="BE487" s="170">
        <f>IF(N487="základní",J487,0)</f>
        <v>0</v>
      </c>
      <c r="BF487" s="170">
        <f>IF(N487="snížená",J487,0)</f>
        <v>0</v>
      </c>
      <c r="BG487" s="170">
        <f>IF(N487="zákl. přenesená",J487,0)</f>
        <v>0</v>
      </c>
      <c r="BH487" s="170">
        <f>IF(N487="sníž. přenesená",J487,0)</f>
        <v>0</v>
      </c>
      <c r="BI487" s="170">
        <f>IF(N487="nulová",J487,0)</f>
        <v>0</v>
      </c>
      <c r="BJ487" s="11" t="s">
        <v>80</v>
      </c>
      <c r="BK487" s="170">
        <f>ROUND(I487*H487,2)</f>
        <v>0</v>
      </c>
      <c r="BL487" s="11" t="s">
        <v>125</v>
      </c>
      <c r="BM487" s="169" t="s">
        <v>863</v>
      </c>
    </row>
    <row r="488" spans="1:65" s="2" customFormat="1" ht="19.5">
      <c r="A488" s="28"/>
      <c r="B488" s="29"/>
      <c r="C488" s="30"/>
      <c r="D488" s="171" t="s">
        <v>128</v>
      </c>
      <c r="E488" s="30"/>
      <c r="F488" s="172" t="s">
        <v>862</v>
      </c>
      <c r="G488" s="30"/>
      <c r="H488" s="30"/>
      <c r="I488" s="173"/>
      <c r="J488" s="30"/>
      <c r="K488" s="30"/>
      <c r="L488" s="33"/>
      <c r="M488" s="174"/>
      <c r="N488" s="175"/>
      <c r="O488" s="65"/>
      <c r="P488" s="65"/>
      <c r="Q488" s="65"/>
      <c r="R488" s="65"/>
      <c r="S488" s="65"/>
      <c r="T488" s="66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T488" s="11" t="s">
        <v>128</v>
      </c>
      <c r="AU488" s="11" t="s">
        <v>73</v>
      </c>
    </row>
    <row r="489" spans="1:65" s="2" customFormat="1" ht="24.2" customHeight="1">
      <c r="A489" s="28"/>
      <c r="B489" s="29"/>
      <c r="C489" s="158" t="s">
        <v>864</v>
      </c>
      <c r="D489" s="158" t="s">
        <v>121</v>
      </c>
      <c r="E489" s="159" t="s">
        <v>865</v>
      </c>
      <c r="F489" s="160" t="s">
        <v>866</v>
      </c>
      <c r="G489" s="161" t="s">
        <v>124</v>
      </c>
      <c r="H489" s="162">
        <v>0.2</v>
      </c>
      <c r="I489" s="163"/>
      <c r="J489" s="164">
        <f>ROUND(I489*H489,2)</f>
        <v>0</v>
      </c>
      <c r="K489" s="160" t="s">
        <v>1</v>
      </c>
      <c r="L489" s="33"/>
      <c r="M489" s="165" t="s">
        <v>1</v>
      </c>
      <c r="N489" s="166" t="s">
        <v>38</v>
      </c>
      <c r="O489" s="65"/>
      <c r="P489" s="167">
        <f>O489*H489</f>
        <v>0</v>
      </c>
      <c r="Q489" s="167">
        <v>0</v>
      </c>
      <c r="R489" s="167">
        <f>Q489*H489</f>
        <v>0</v>
      </c>
      <c r="S489" s="167">
        <v>0</v>
      </c>
      <c r="T489" s="168">
        <f>S489*H489</f>
        <v>0</v>
      </c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R489" s="169" t="s">
        <v>125</v>
      </c>
      <c r="AT489" s="169" t="s">
        <v>121</v>
      </c>
      <c r="AU489" s="169" t="s">
        <v>73</v>
      </c>
      <c r="AY489" s="11" t="s">
        <v>126</v>
      </c>
      <c r="BE489" s="170">
        <f>IF(N489="základní",J489,0)</f>
        <v>0</v>
      </c>
      <c r="BF489" s="170">
        <f>IF(N489="snížená",J489,0)</f>
        <v>0</v>
      </c>
      <c r="BG489" s="170">
        <f>IF(N489="zákl. přenesená",J489,0)</f>
        <v>0</v>
      </c>
      <c r="BH489" s="170">
        <f>IF(N489="sníž. přenesená",J489,0)</f>
        <v>0</v>
      </c>
      <c r="BI489" s="170">
        <f>IF(N489="nulová",J489,0)</f>
        <v>0</v>
      </c>
      <c r="BJ489" s="11" t="s">
        <v>80</v>
      </c>
      <c r="BK489" s="170">
        <f>ROUND(I489*H489,2)</f>
        <v>0</v>
      </c>
      <c r="BL489" s="11" t="s">
        <v>125</v>
      </c>
      <c r="BM489" s="169" t="s">
        <v>867</v>
      </c>
    </row>
    <row r="490" spans="1:65" s="2" customFormat="1" ht="19.5">
      <c r="A490" s="28"/>
      <c r="B490" s="29"/>
      <c r="C490" s="30"/>
      <c r="D490" s="171" t="s">
        <v>128</v>
      </c>
      <c r="E490" s="30"/>
      <c r="F490" s="172" t="s">
        <v>866</v>
      </c>
      <c r="G490" s="30"/>
      <c r="H490" s="30"/>
      <c r="I490" s="173"/>
      <c r="J490" s="30"/>
      <c r="K490" s="30"/>
      <c r="L490" s="33"/>
      <c r="M490" s="174"/>
      <c r="N490" s="175"/>
      <c r="O490" s="65"/>
      <c r="P490" s="65"/>
      <c r="Q490" s="65"/>
      <c r="R490" s="65"/>
      <c r="S490" s="65"/>
      <c r="T490" s="66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T490" s="11" t="s">
        <v>128</v>
      </c>
      <c r="AU490" s="11" t="s">
        <v>73</v>
      </c>
    </row>
    <row r="491" spans="1:65" s="2" customFormat="1" ht="24.2" customHeight="1">
      <c r="A491" s="28"/>
      <c r="B491" s="29"/>
      <c r="C491" s="158" t="s">
        <v>868</v>
      </c>
      <c r="D491" s="158" t="s">
        <v>121</v>
      </c>
      <c r="E491" s="159" t="s">
        <v>869</v>
      </c>
      <c r="F491" s="160" t="s">
        <v>870</v>
      </c>
      <c r="G491" s="161" t="s">
        <v>124</v>
      </c>
      <c r="H491" s="162">
        <v>0.2</v>
      </c>
      <c r="I491" s="163"/>
      <c r="J491" s="164">
        <f>ROUND(I491*H491,2)</f>
        <v>0</v>
      </c>
      <c r="K491" s="160" t="s">
        <v>1</v>
      </c>
      <c r="L491" s="33"/>
      <c r="M491" s="165" t="s">
        <v>1</v>
      </c>
      <c r="N491" s="166" t="s">
        <v>38</v>
      </c>
      <c r="O491" s="65"/>
      <c r="P491" s="167">
        <f>O491*H491</f>
        <v>0</v>
      </c>
      <c r="Q491" s="167">
        <v>0</v>
      </c>
      <c r="R491" s="167">
        <f>Q491*H491</f>
        <v>0</v>
      </c>
      <c r="S491" s="167">
        <v>0</v>
      </c>
      <c r="T491" s="168">
        <f>S491*H491</f>
        <v>0</v>
      </c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R491" s="169" t="s">
        <v>125</v>
      </c>
      <c r="AT491" s="169" t="s">
        <v>121</v>
      </c>
      <c r="AU491" s="169" t="s">
        <v>73</v>
      </c>
      <c r="AY491" s="11" t="s">
        <v>126</v>
      </c>
      <c r="BE491" s="170">
        <f>IF(N491="základní",J491,0)</f>
        <v>0</v>
      </c>
      <c r="BF491" s="170">
        <f>IF(N491="snížená",J491,0)</f>
        <v>0</v>
      </c>
      <c r="BG491" s="170">
        <f>IF(N491="zákl. přenesená",J491,0)</f>
        <v>0</v>
      </c>
      <c r="BH491" s="170">
        <f>IF(N491="sníž. přenesená",J491,0)</f>
        <v>0</v>
      </c>
      <c r="BI491" s="170">
        <f>IF(N491="nulová",J491,0)</f>
        <v>0</v>
      </c>
      <c r="BJ491" s="11" t="s">
        <v>80</v>
      </c>
      <c r="BK491" s="170">
        <f>ROUND(I491*H491,2)</f>
        <v>0</v>
      </c>
      <c r="BL491" s="11" t="s">
        <v>125</v>
      </c>
      <c r="BM491" s="169" t="s">
        <v>871</v>
      </c>
    </row>
    <row r="492" spans="1:65" s="2" customFormat="1" ht="19.5">
      <c r="A492" s="28"/>
      <c r="B492" s="29"/>
      <c r="C492" s="30"/>
      <c r="D492" s="171" t="s">
        <v>128</v>
      </c>
      <c r="E492" s="30"/>
      <c r="F492" s="172" t="s">
        <v>870</v>
      </c>
      <c r="G492" s="30"/>
      <c r="H492" s="30"/>
      <c r="I492" s="173"/>
      <c r="J492" s="30"/>
      <c r="K492" s="30"/>
      <c r="L492" s="33"/>
      <c r="M492" s="174"/>
      <c r="N492" s="175"/>
      <c r="O492" s="65"/>
      <c r="P492" s="65"/>
      <c r="Q492" s="65"/>
      <c r="R492" s="65"/>
      <c r="S492" s="65"/>
      <c r="T492" s="66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T492" s="11" t="s">
        <v>128</v>
      </c>
      <c r="AU492" s="11" t="s">
        <v>73</v>
      </c>
    </row>
    <row r="493" spans="1:65" s="2" customFormat="1" ht="24.2" customHeight="1">
      <c r="A493" s="28"/>
      <c r="B493" s="29"/>
      <c r="C493" s="158" t="s">
        <v>872</v>
      </c>
      <c r="D493" s="158" t="s">
        <v>121</v>
      </c>
      <c r="E493" s="159" t="s">
        <v>873</v>
      </c>
      <c r="F493" s="160" t="s">
        <v>874</v>
      </c>
      <c r="G493" s="161" t="s">
        <v>124</v>
      </c>
      <c r="H493" s="162">
        <v>0.2</v>
      </c>
      <c r="I493" s="163"/>
      <c r="J493" s="164">
        <f>ROUND(I493*H493,2)</f>
        <v>0</v>
      </c>
      <c r="K493" s="160" t="s">
        <v>1</v>
      </c>
      <c r="L493" s="33"/>
      <c r="M493" s="165" t="s">
        <v>1</v>
      </c>
      <c r="N493" s="166" t="s">
        <v>38</v>
      </c>
      <c r="O493" s="65"/>
      <c r="P493" s="167">
        <f>O493*H493</f>
        <v>0</v>
      </c>
      <c r="Q493" s="167">
        <v>0</v>
      </c>
      <c r="R493" s="167">
        <f>Q493*H493</f>
        <v>0</v>
      </c>
      <c r="S493" s="167">
        <v>0</v>
      </c>
      <c r="T493" s="168">
        <f>S493*H493</f>
        <v>0</v>
      </c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R493" s="169" t="s">
        <v>125</v>
      </c>
      <c r="AT493" s="169" t="s">
        <v>121</v>
      </c>
      <c r="AU493" s="169" t="s">
        <v>73</v>
      </c>
      <c r="AY493" s="11" t="s">
        <v>126</v>
      </c>
      <c r="BE493" s="170">
        <f>IF(N493="základní",J493,0)</f>
        <v>0</v>
      </c>
      <c r="BF493" s="170">
        <f>IF(N493="snížená",J493,0)</f>
        <v>0</v>
      </c>
      <c r="BG493" s="170">
        <f>IF(N493="zákl. přenesená",J493,0)</f>
        <v>0</v>
      </c>
      <c r="BH493" s="170">
        <f>IF(N493="sníž. přenesená",J493,0)</f>
        <v>0</v>
      </c>
      <c r="BI493" s="170">
        <f>IF(N493="nulová",J493,0)</f>
        <v>0</v>
      </c>
      <c r="BJ493" s="11" t="s">
        <v>80</v>
      </c>
      <c r="BK493" s="170">
        <f>ROUND(I493*H493,2)</f>
        <v>0</v>
      </c>
      <c r="BL493" s="11" t="s">
        <v>125</v>
      </c>
      <c r="BM493" s="169" t="s">
        <v>875</v>
      </c>
    </row>
    <row r="494" spans="1:65" s="2" customFormat="1" ht="19.5">
      <c r="A494" s="28"/>
      <c r="B494" s="29"/>
      <c r="C494" s="30"/>
      <c r="D494" s="171" t="s">
        <v>128</v>
      </c>
      <c r="E494" s="30"/>
      <c r="F494" s="172" t="s">
        <v>874</v>
      </c>
      <c r="G494" s="30"/>
      <c r="H494" s="30"/>
      <c r="I494" s="173"/>
      <c r="J494" s="30"/>
      <c r="K494" s="30"/>
      <c r="L494" s="33"/>
      <c r="M494" s="174"/>
      <c r="N494" s="175"/>
      <c r="O494" s="65"/>
      <c r="P494" s="65"/>
      <c r="Q494" s="65"/>
      <c r="R494" s="65"/>
      <c r="S494" s="65"/>
      <c r="T494" s="66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T494" s="11" t="s">
        <v>128</v>
      </c>
      <c r="AU494" s="11" t="s">
        <v>73</v>
      </c>
    </row>
    <row r="495" spans="1:65" s="2" customFormat="1" ht="24.2" customHeight="1">
      <c r="A495" s="28"/>
      <c r="B495" s="29"/>
      <c r="C495" s="158" t="s">
        <v>876</v>
      </c>
      <c r="D495" s="158" t="s">
        <v>121</v>
      </c>
      <c r="E495" s="159" t="s">
        <v>877</v>
      </c>
      <c r="F495" s="160" t="s">
        <v>878</v>
      </c>
      <c r="G495" s="161" t="s">
        <v>124</v>
      </c>
      <c r="H495" s="162">
        <v>0.2</v>
      </c>
      <c r="I495" s="163"/>
      <c r="J495" s="164">
        <f>ROUND(I495*H495,2)</f>
        <v>0</v>
      </c>
      <c r="K495" s="160" t="s">
        <v>1</v>
      </c>
      <c r="L495" s="33"/>
      <c r="M495" s="165" t="s">
        <v>1</v>
      </c>
      <c r="N495" s="166" t="s">
        <v>38</v>
      </c>
      <c r="O495" s="65"/>
      <c r="P495" s="167">
        <f>O495*H495</f>
        <v>0</v>
      </c>
      <c r="Q495" s="167">
        <v>0</v>
      </c>
      <c r="R495" s="167">
        <f>Q495*H495</f>
        <v>0</v>
      </c>
      <c r="S495" s="167">
        <v>0</v>
      </c>
      <c r="T495" s="168">
        <f>S495*H495</f>
        <v>0</v>
      </c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R495" s="169" t="s">
        <v>125</v>
      </c>
      <c r="AT495" s="169" t="s">
        <v>121</v>
      </c>
      <c r="AU495" s="169" t="s">
        <v>73</v>
      </c>
      <c r="AY495" s="11" t="s">
        <v>126</v>
      </c>
      <c r="BE495" s="170">
        <f>IF(N495="základní",J495,0)</f>
        <v>0</v>
      </c>
      <c r="BF495" s="170">
        <f>IF(N495="snížená",J495,0)</f>
        <v>0</v>
      </c>
      <c r="BG495" s="170">
        <f>IF(N495="zákl. přenesená",J495,0)</f>
        <v>0</v>
      </c>
      <c r="BH495" s="170">
        <f>IF(N495="sníž. přenesená",J495,0)</f>
        <v>0</v>
      </c>
      <c r="BI495" s="170">
        <f>IF(N495="nulová",J495,0)</f>
        <v>0</v>
      </c>
      <c r="BJ495" s="11" t="s">
        <v>80</v>
      </c>
      <c r="BK495" s="170">
        <f>ROUND(I495*H495,2)</f>
        <v>0</v>
      </c>
      <c r="BL495" s="11" t="s">
        <v>125</v>
      </c>
      <c r="BM495" s="169" t="s">
        <v>879</v>
      </c>
    </row>
    <row r="496" spans="1:65" s="2" customFormat="1" ht="19.5">
      <c r="A496" s="28"/>
      <c r="B496" s="29"/>
      <c r="C496" s="30"/>
      <c r="D496" s="171" t="s">
        <v>128</v>
      </c>
      <c r="E496" s="30"/>
      <c r="F496" s="172" t="s">
        <v>878</v>
      </c>
      <c r="G496" s="30"/>
      <c r="H496" s="30"/>
      <c r="I496" s="173"/>
      <c r="J496" s="30"/>
      <c r="K496" s="30"/>
      <c r="L496" s="33"/>
      <c r="M496" s="174"/>
      <c r="N496" s="175"/>
      <c r="O496" s="65"/>
      <c r="P496" s="65"/>
      <c r="Q496" s="65"/>
      <c r="R496" s="65"/>
      <c r="S496" s="65"/>
      <c r="T496" s="66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T496" s="11" t="s">
        <v>128</v>
      </c>
      <c r="AU496" s="11" t="s">
        <v>73</v>
      </c>
    </row>
    <row r="497" spans="1:65" s="2" customFormat="1" ht="24.2" customHeight="1">
      <c r="A497" s="28"/>
      <c r="B497" s="29"/>
      <c r="C497" s="158" t="s">
        <v>880</v>
      </c>
      <c r="D497" s="158" t="s">
        <v>121</v>
      </c>
      <c r="E497" s="159" t="s">
        <v>881</v>
      </c>
      <c r="F497" s="160" t="s">
        <v>882</v>
      </c>
      <c r="G497" s="161" t="s">
        <v>124</v>
      </c>
      <c r="H497" s="162">
        <v>0.2</v>
      </c>
      <c r="I497" s="163"/>
      <c r="J497" s="164">
        <f>ROUND(I497*H497,2)</f>
        <v>0</v>
      </c>
      <c r="K497" s="160" t="s">
        <v>1</v>
      </c>
      <c r="L497" s="33"/>
      <c r="M497" s="165" t="s">
        <v>1</v>
      </c>
      <c r="N497" s="166" t="s">
        <v>38</v>
      </c>
      <c r="O497" s="65"/>
      <c r="P497" s="167">
        <f>O497*H497</f>
        <v>0</v>
      </c>
      <c r="Q497" s="167">
        <v>0</v>
      </c>
      <c r="R497" s="167">
        <f>Q497*H497</f>
        <v>0</v>
      </c>
      <c r="S497" s="167">
        <v>0</v>
      </c>
      <c r="T497" s="168">
        <f>S497*H497</f>
        <v>0</v>
      </c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R497" s="169" t="s">
        <v>125</v>
      </c>
      <c r="AT497" s="169" t="s">
        <v>121</v>
      </c>
      <c r="AU497" s="169" t="s">
        <v>73</v>
      </c>
      <c r="AY497" s="11" t="s">
        <v>126</v>
      </c>
      <c r="BE497" s="170">
        <f>IF(N497="základní",J497,0)</f>
        <v>0</v>
      </c>
      <c r="BF497" s="170">
        <f>IF(N497="snížená",J497,0)</f>
        <v>0</v>
      </c>
      <c r="BG497" s="170">
        <f>IF(N497="zákl. přenesená",J497,0)</f>
        <v>0</v>
      </c>
      <c r="BH497" s="170">
        <f>IF(N497="sníž. přenesená",J497,0)</f>
        <v>0</v>
      </c>
      <c r="BI497" s="170">
        <f>IF(N497="nulová",J497,0)</f>
        <v>0</v>
      </c>
      <c r="BJ497" s="11" t="s">
        <v>80</v>
      </c>
      <c r="BK497" s="170">
        <f>ROUND(I497*H497,2)</f>
        <v>0</v>
      </c>
      <c r="BL497" s="11" t="s">
        <v>125</v>
      </c>
      <c r="BM497" s="169" t="s">
        <v>883</v>
      </c>
    </row>
    <row r="498" spans="1:65" s="2" customFormat="1" ht="19.5">
      <c r="A498" s="28"/>
      <c r="B498" s="29"/>
      <c r="C498" s="30"/>
      <c r="D498" s="171" t="s">
        <v>128</v>
      </c>
      <c r="E498" s="30"/>
      <c r="F498" s="172" t="s">
        <v>882</v>
      </c>
      <c r="G498" s="30"/>
      <c r="H498" s="30"/>
      <c r="I498" s="173"/>
      <c r="J498" s="30"/>
      <c r="K498" s="30"/>
      <c r="L498" s="33"/>
      <c r="M498" s="174"/>
      <c r="N498" s="175"/>
      <c r="O498" s="65"/>
      <c r="P498" s="65"/>
      <c r="Q498" s="65"/>
      <c r="R498" s="65"/>
      <c r="S498" s="65"/>
      <c r="T498" s="66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T498" s="11" t="s">
        <v>128</v>
      </c>
      <c r="AU498" s="11" t="s">
        <v>73</v>
      </c>
    </row>
    <row r="499" spans="1:65" s="2" customFormat="1" ht="24.2" customHeight="1">
      <c r="A499" s="28"/>
      <c r="B499" s="29"/>
      <c r="C499" s="158" t="s">
        <v>884</v>
      </c>
      <c r="D499" s="158" t="s">
        <v>121</v>
      </c>
      <c r="E499" s="159" t="s">
        <v>885</v>
      </c>
      <c r="F499" s="160" t="s">
        <v>886</v>
      </c>
      <c r="G499" s="161" t="s">
        <v>124</v>
      </c>
      <c r="H499" s="162">
        <v>0.2</v>
      </c>
      <c r="I499" s="163"/>
      <c r="J499" s="164">
        <f>ROUND(I499*H499,2)</f>
        <v>0</v>
      </c>
      <c r="K499" s="160" t="s">
        <v>1</v>
      </c>
      <c r="L499" s="33"/>
      <c r="M499" s="165" t="s">
        <v>1</v>
      </c>
      <c r="N499" s="166" t="s">
        <v>38</v>
      </c>
      <c r="O499" s="65"/>
      <c r="P499" s="167">
        <f>O499*H499</f>
        <v>0</v>
      </c>
      <c r="Q499" s="167">
        <v>0</v>
      </c>
      <c r="R499" s="167">
        <f>Q499*H499</f>
        <v>0</v>
      </c>
      <c r="S499" s="167">
        <v>0</v>
      </c>
      <c r="T499" s="168">
        <f>S499*H499</f>
        <v>0</v>
      </c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R499" s="169" t="s">
        <v>125</v>
      </c>
      <c r="AT499" s="169" t="s">
        <v>121</v>
      </c>
      <c r="AU499" s="169" t="s">
        <v>73</v>
      </c>
      <c r="AY499" s="11" t="s">
        <v>126</v>
      </c>
      <c r="BE499" s="170">
        <f>IF(N499="základní",J499,0)</f>
        <v>0</v>
      </c>
      <c r="BF499" s="170">
        <f>IF(N499="snížená",J499,0)</f>
        <v>0</v>
      </c>
      <c r="BG499" s="170">
        <f>IF(N499="zákl. přenesená",J499,0)</f>
        <v>0</v>
      </c>
      <c r="BH499" s="170">
        <f>IF(N499="sníž. přenesená",J499,0)</f>
        <v>0</v>
      </c>
      <c r="BI499" s="170">
        <f>IF(N499="nulová",J499,0)</f>
        <v>0</v>
      </c>
      <c r="BJ499" s="11" t="s">
        <v>80</v>
      </c>
      <c r="BK499" s="170">
        <f>ROUND(I499*H499,2)</f>
        <v>0</v>
      </c>
      <c r="BL499" s="11" t="s">
        <v>125</v>
      </c>
      <c r="BM499" s="169" t="s">
        <v>887</v>
      </c>
    </row>
    <row r="500" spans="1:65" s="2" customFormat="1" ht="19.5">
      <c r="A500" s="28"/>
      <c r="B500" s="29"/>
      <c r="C500" s="30"/>
      <c r="D500" s="171" t="s">
        <v>128</v>
      </c>
      <c r="E500" s="30"/>
      <c r="F500" s="172" t="s">
        <v>886</v>
      </c>
      <c r="G500" s="30"/>
      <c r="H500" s="30"/>
      <c r="I500" s="173"/>
      <c r="J500" s="30"/>
      <c r="K500" s="30"/>
      <c r="L500" s="33"/>
      <c r="M500" s="174"/>
      <c r="N500" s="175"/>
      <c r="O500" s="65"/>
      <c r="P500" s="65"/>
      <c r="Q500" s="65"/>
      <c r="R500" s="65"/>
      <c r="S500" s="65"/>
      <c r="T500" s="66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T500" s="11" t="s">
        <v>128</v>
      </c>
      <c r="AU500" s="11" t="s">
        <v>73</v>
      </c>
    </row>
    <row r="501" spans="1:65" s="2" customFormat="1" ht="24.2" customHeight="1">
      <c r="A501" s="28"/>
      <c r="B501" s="29"/>
      <c r="C501" s="158" t="s">
        <v>888</v>
      </c>
      <c r="D501" s="158" t="s">
        <v>121</v>
      </c>
      <c r="E501" s="159" t="s">
        <v>889</v>
      </c>
      <c r="F501" s="160" t="s">
        <v>890</v>
      </c>
      <c r="G501" s="161" t="s">
        <v>124</v>
      </c>
      <c r="H501" s="162">
        <v>0.2</v>
      </c>
      <c r="I501" s="163"/>
      <c r="J501" s="164">
        <f>ROUND(I501*H501,2)</f>
        <v>0</v>
      </c>
      <c r="K501" s="160" t="s">
        <v>1</v>
      </c>
      <c r="L501" s="33"/>
      <c r="M501" s="165" t="s">
        <v>1</v>
      </c>
      <c r="N501" s="166" t="s">
        <v>38</v>
      </c>
      <c r="O501" s="65"/>
      <c r="P501" s="167">
        <f>O501*H501</f>
        <v>0</v>
      </c>
      <c r="Q501" s="167">
        <v>0</v>
      </c>
      <c r="R501" s="167">
        <f>Q501*H501</f>
        <v>0</v>
      </c>
      <c r="S501" s="167">
        <v>0</v>
      </c>
      <c r="T501" s="168">
        <f>S501*H501</f>
        <v>0</v>
      </c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R501" s="169" t="s">
        <v>125</v>
      </c>
      <c r="AT501" s="169" t="s">
        <v>121</v>
      </c>
      <c r="AU501" s="169" t="s">
        <v>73</v>
      </c>
      <c r="AY501" s="11" t="s">
        <v>126</v>
      </c>
      <c r="BE501" s="170">
        <f>IF(N501="základní",J501,0)</f>
        <v>0</v>
      </c>
      <c r="BF501" s="170">
        <f>IF(N501="snížená",J501,0)</f>
        <v>0</v>
      </c>
      <c r="BG501" s="170">
        <f>IF(N501="zákl. přenesená",J501,0)</f>
        <v>0</v>
      </c>
      <c r="BH501" s="170">
        <f>IF(N501="sníž. přenesená",J501,0)</f>
        <v>0</v>
      </c>
      <c r="BI501" s="170">
        <f>IF(N501="nulová",J501,0)</f>
        <v>0</v>
      </c>
      <c r="BJ501" s="11" t="s">
        <v>80</v>
      </c>
      <c r="BK501" s="170">
        <f>ROUND(I501*H501,2)</f>
        <v>0</v>
      </c>
      <c r="BL501" s="11" t="s">
        <v>125</v>
      </c>
      <c r="BM501" s="169" t="s">
        <v>891</v>
      </c>
    </row>
    <row r="502" spans="1:65" s="2" customFormat="1" ht="19.5">
      <c r="A502" s="28"/>
      <c r="B502" s="29"/>
      <c r="C502" s="30"/>
      <c r="D502" s="171" t="s">
        <v>128</v>
      </c>
      <c r="E502" s="30"/>
      <c r="F502" s="172" t="s">
        <v>890</v>
      </c>
      <c r="G502" s="30"/>
      <c r="H502" s="30"/>
      <c r="I502" s="173"/>
      <c r="J502" s="30"/>
      <c r="K502" s="30"/>
      <c r="L502" s="33"/>
      <c r="M502" s="174"/>
      <c r="N502" s="175"/>
      <c r="O502" s="65"/>
      <c r="P502" s="65"/>
      <c r="Q502" s="65"/>
      <c r="R502" s="65"/>
      <c r="S502" s="65"/>
      <c r="T502" s="66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T502" s="11" t="s">
        <v>128</v>
      </c>
      <c r="AU502" s="11" t="s">
        <v>73</v>
      </c>
    </row>
    <row r="503" spans="1:65" s="2" customFormat="1" ht="24.2" customHeight="1">
      <c r="A503" s="28"/>
      <c r="B503" s="29"/>
      <c r="C503" s="158" t="s">
        <v>892</v>
      </c>
      <c r="D503" s="158" t="s">
        <v>121</v>
      </c>
      <c r="E503" s="159" t="s">
        <v>893</v>
      </c>
      <c r="F503" s="160" t="s">
        <v>894</v>
      </c>
      <c r="G503" s="161" t="s">
        <v>124</v>
      </c>
      <c r="H503" s="162">
        <v>0.2</v>
      </c>
      <c r="I503" s="163"/>
      <c r="J503" s="164">
        <f>ROUND(I503*H503,2)</f>
        <v>0</v>
      </c>
      <c r="K503" s="160" t="s">
        <v>1</v>
      </c>
      <c r="L503" s="33"/>
      <c r="M503" s="165" t="s">
        <v>1</v>
      </c>
      <c r="N503" s="166" t="s">
        <v>38</v>
      </c>
      <c r="O503" s="65"/>
      <c r="P503" s="167">
        <f>O503*H503</f>
        <v>0</v>
      </c>
      <c r="Q503" s="167">
        <v>0</v>
      </c>
      <c r="R503" s="167">
        <f>Q503*H503</f>
        <v>0</v>
      </c>
      <c r="S503" s="167">
        <v>0</v>
      </c>
      <c r="T503" s="168">
        <f>S503*H503</f>
        <v>0</v>
      </c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R503" s="169" t="s">
        <v>125</v>
      </c>
      <c r="AT503" s="169" t="s">
        <v>121</v>
      </c>
      <c r="AU503" s="169" t="s">
        <v>73</v>
      </c>
      <c r="AY503" s="11" t="s">
        <v>126</v>
      </c>
      <c r="BE503" s="170">
        <f>IF(N503="základní",J503,0)</f>
        <v>0</v>
      </c>
      <c r="BF503" s="170">
        <f>IF(N503="snížená",J503,0)</f>
        <v>0</v>
      </c>
      <c r="BG503" s="170">
        <f>IF(N503="zákl. přenesená",J503,0)</f>
        <v>0</v>
      </c>
      <c r="BH503" s="170">
        <f>IF(N503="sníž. přenesená",J503,0)</f>
        <v>0</v>
      </c>
      <c r="BI503" s="170">
        <f>IF(N503="nulová",J503,0)</f>
        <v>0</v>
      </c>
      <c r="BJ503" s="11" t="s">
        <v>80</v>
      </c>
      <c r="BK503" s="170">
        <f>ROUND(I503*H503,2)</f>
        <v>0</v>
      </c>
      <c r="BL503" s="11" t="s">
        <v>125</v>
      </c>
      <c r="BM503" s="169" t="s">
        <v>895</v>
      </c>
    </row>
    <row r="504" spans="1:65" s="2" customFormat="1" ht="19.5">
      <c r="A504" s="28"/>
      <c r="B504" s="29"/>
      <c r="C504" s="30"/>
      <c r="D504" s="171" t="s">
        <v>128</v>
      </c>
      <c r="E504" s="30"/>
      <c r="F504" s="172" t="s">
        <v>894</v>
      </c>
      <c r="G504" s="30"/>
      <c r="H504" s="30"/>
      <c r="I504" s="173"/>
      <c r="J504" s="30"/>
      <c r="K504" s="30"/>
      <c r="L504" s="33"/>
      <c r="M504" s="174"/>
      <c r="N504" s="175"/>
      <c r="O504" s="65"/>
      <c r="P504" s="65"/>
      <c r="Q504" s="65"/>
      <c r="R504" s="65"/>
      <c r="S504" s="65"/>
      <c r="T504" s="66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T504" s="11" t="s">
        <v>128</v>
      </c>
      <c r="AU504" s="11" t="s">
        <v>73</v>
      </c>
    </row>
    <row r="505" spans="1:65" s="2" customFormat="1" ht="24.2" customHeight="1">
      <c r="A505" s="28"/>
      <c r="B505" s="29"/>
      <c r="C505" s="158" t="s">
        <v>896</v>
      </c>
      <c r="D505" s="158" t="s">
        <v>121</v>
      </c>
      <c r="E505" s="159" t="s">
        <v>897</v>
      </c>
      <c r="F505" s="160" t="s">
        <v>898</v>
      </c>
      <c r="G505" s="161" t="s">
        <v>124</v>
      </c>
      <c r="H505" s="162">
        <v>0.2</v>
      </c>
      <c r="I505" s="163"/>
      <c r="J505" s="164">
        <f>ROUND(I505*H505,2)</f>
        <v>0</v>
      </c>
      <c r="K505" s="160" t="s">
        <v>1</v>
      </c>
      <c r="L505" s="33"/>
      <c r="M505" s="165" t="s">
        <v>1</v>
      </c>
      <c r="N505" s="166" t="s">
        <v>38</v>
      </c>
      <c r="O505" s="65"/>
      <c r="P505" s="167">
        <f>O505*H505</f>
        <v>0</v>
      </c>
      <c r="Q505" s="167">
        <v>0</v>
      </c>
      <c r="R505" s="167">
        <f>Q505*H505</f>
        <v>0</v>
      </c>
      <c r="S505" s="167">
        <v>0</v>
      </c>
      <c r="T505" s="168">
        <f>S505*H505</f>
        <v>0</v>
      </c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R505" s="169" t="s">
        <v>125</v>
      </c>
      <c r="AT505" s="169" t="s">
        <v>121</v>
      </c>
      <c r="AU505" s="169" t="s">
        <v>73</v>
      </c>
      <c r="AY505" s="11" t="s">
        <v>126</v>
      </c>
      <c r="BE505" s="170">
        <f>IF(N505="základní",J505,0)</f>
        <v>0</v>
      </c>
      <c r="BF505" s="170">
        <f>IF(N505="snížená",J505,0)</f>
        <v>0</v>
      </c>
      <c r="BG505" s="170">
        <f>IF(N505="zákl. přenesená",J505,0)</f>
        <v>0</v>
      </c>
      <c r="BH505" s="170">
        <f>IF(N505="sníž. přenesená",J505,0)</f>
        <v>0</v>
      </c>
      <c r="BI505" s="170">
        <f>IF(N505="nulová",J505,0)</f>
        <v>0</v>
      </c>
      <c r="BJ505" s="11" t="s">
        <v>80</v>
      </c>
      <c r="BK505" s="170">
        <f>ROUND(I505*H505,2)</f>
        <v>0</v>
      </c>
      <c r="BL505" s="11" t="s">
        <v>125</v>
      </c>
      <c r="BM505" s="169" t="s">
        <v>899</v>
      </c>
    </row>
    <row r="506" spans="1:65" s="2" customFormat="1" ht="19.5">
      <c r="A506" s="28"/>
      <c r="B506" s="29"/>
      <c r="C506" s="30"/>
      <c r="D506" s="171" t="s">
        <v>128</v>
      </c>
      <c r="E506" s="30"/>
      <c r="F506" s="172" t="s">
        <v>898</v>
      </c>
      <c r="G506" s="30"/>
      <c r="H506" s="30"/>
      <c r="I506" s="173"/>
      <c r="J506" s="30"/>
      <c r="K506" s="30"/>
      <c r="L506" s="33"/>
      <c r="M506" s="174"/>
      <c r="N506" s="175"/>
      <c r="O506" s="65"/>
      <c r="P506" s="65"/>
      <c r="Q506" s="65"/>
      <c r="R506" s="65"/>
      <c r="S506" s="65"/>
      <c r="T506" s="66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T506" s="11" t="s">
        <v>128</v>
      </c>
      <c r="AU506" s="11" t="s">
        <v>73</v>
      </c>
    </row>
    <row r="507" spans="1:65" s="2" customFormat="1" ht="24.2" customHeight="1">
      <c r="A507" s="28"/>
      <c r="B507" s="29"/>
      <c r="C507" s="158" t="s">
        <v>900</v>
      </c>
      <c r="D507" s="158" t="s">
        <v>121</v>
      </c>
      <c r="E507" s="159" t="s">
        <v>901</v>
      </c>
      <c r="F507" s="160" t="s">
        <v>902</v>
      </c>
      <c r="G507" s="161" t="s">
        <v>124</v>
      </c>
      <c r="H507" s="162">
        <v>0.2</v>
      </c>
      <c r="I507" s="163"/>
      <c r="J507" s="164">
        <f>ROUND(I507*H507,2)</f>
        <v>0</v>
      </c>
      <c r="K507" s="160" t="s">
        <v>1</v>
      </c>
      <c r="L507" s="33"/>
      <c r="M507" s="165" t="s">
        <v>1</v>
      </c>
      <c r="N507" s="166" t="s">
        <v>38</v>
      </c>
      <c r="O507" s="65"/>
      <c r="P507" s="167">
        <f>O507*H507</f>
        <v>0</v>
      </c>
      <c r="Q507" s="167">
        <v>0</v>
      </c>
      <c r="R507" s="167">
        <f>Q507*H507</f>
        <v>0</v>
      </c>
      <c r="S507" s="167">
        <v>0</v>
      </c>
      <c r="T507" s="168">
        <f>S507*H507</f>
        <v>0</v>
      </c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R507" s="169" t="s">
        <v>125</v>
      </c>
      <c r="AT507" s="169" t="s">
        <v>121</v>
      </c>
      <c r="AU507" s="169" t="s">
        <v>73</v>
      </c>
      <c r="AY507" s="11" t="s">
        <v>126</v>
      </c>
      <c r="BE507" s="170">
        <f>IF(N507="základní",J507,0)</f>
        <v>0</v>
      </c>
      <c r="BF507" s="170">
        <f>IF(N507="snížená",J507,0)</f>
        <v>0</v>
      </c>
      <c r="BG507" s="170">
        <f>IF(N507="zákl. přenesená",J507,0)</f>
        <v>0</v>
      </c>
      <c r="BH507" s="170">
        <f>IF(N507="sníž. přenesená",J507,0)</f>
        <v>0</v>
      </c>
      <c r="BI507" s="170">
        <f>IF(N507="nulová",J507,0)</f>
        <v>0</v>
      </c>
      <c r="BJ507" s="11" t="s">
        <v>80</v>
      </c>
      <c r="BK507" s="170">
        <f>ROUND(I507*H507,2)</f>
        <v>0</v>
      </c>
      <c r="BL507" s="11" t="s">
        <v>125</v>
      </c>
      <c r="BM507" s="169" t="s">
        <v>903</v>
      </c>
    </row>
    <row r="508" spans="1:65" s="2" customFormat="1" ht="19.5">
      <c r="A508" s="28"/>
      <c r="B508" s="29"/>
      <c r="C508" s="30"/>
      <c r="D508" s="171" t="s">
        <v>128</v>
      </c>
      <c r="E508" s="30"/>
      <c r="F508" s="172" t="s">
        <v>902</v>
      </c>
      <c r="G508" s="30"/>
      <c r="H508" s="30"/>
      <c r="I508" s="173"/>
      <c r="J508" s="30"/>
      <c r="K508" s="30"/>
      <c r="L508" s="33"/>
      <c r="M508" s="174"/>
      <c r="N508" s="175"/>
      <c r="O508" s="65"/>
      <c r="P508" s="65"/>
      <c r="Q508" s="65"/>
      <c r="R508" s="65"/>
      <c r="S508" s="65"/>
      <c r="T508" s="66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T508" s="11" t="s">
        <v>128</v>
      </c>
      <c r="AU508" s="11" t="s">
        <v>73</v>
      </c>
    </row>
    <row r="509" spans="1:65" s="2" customFormat="1" ht="24.2" customHeight="1">
      <c r="A509" s="28"/>
      <c r="B509" s="29"/>
      <c r="C509" s="158" t="s">
        <v>904</v>
      </c>
      <c r="D509" s="158" t="s">
        <v>121</v>
      </c>
      <c r="E509" s="159" t="s">
        <v>905</v>
      </c>
      <c r="F509" s="160" t="s">
        <v>906</v>
      </c>
      <c r="G509" s="161" t="s">
        <v>124</v>
      </c>
      <c r="H509" s="162">
        <v>0.2</v>
      </c>
      <c r="I509" s="163"/>
      <c r="J509" s="164">
        <f>ROUND(I509*H509,2)</f>
        <v>0</v>
      </c>
      <c r="K509" s="160" t="s">
        <v>1</v>
      </c>
      <c r="L509" s="33"/>
      <c r="M509" s="165" t="s">
        <v>1</v>
      </c>
      <c r="N509" s="166" t="s">
        <v>38</v>
      </c>
      <c r="O509" s="65"/>
      <c r="P509" s="167">
        <f>O509*H509</f>
        <v>0</v>
      </c>
      <c r="Q509" s="167">
        <v>0</v>
      </c>
      <c r="R509" s="167">
        <f>Q509*H509</f>
        <v>0</v>
      </c>
      <c r="S509" s="167">
        <v>0</v>
      </c>
      <c r="T509" s="168">
        <f>S509*H509</f>
        <v>0</v>
      </c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R509" s="169" t="s">
        <v>125</v>
      </c>
      <c r="AT509" s="169" t="s">
        <v>121</v>
      </c>
      <c r="AU509" s="169" t="s">
        <v>73</v>
      </c>
      <c r="AY509" s="11" t="s">
        <v>126</v>
      </c>
      <c r="BE509" s="170">
        <f>IF(N509="základní",J509,0)</f>
        <v>0</v>
      </c>
      <c r="BF509" s="170">
        <f>IF(N509="snížená",J509,0)</f>
        <v>0</v>
      </c>
      <c r="BG509" s="170">
        <f>IF(N509="zákl. přenesená",J509,0)</f>
        <v>0</v>
      </c>
      <c r="BH509" s="170">
        <f>IF(N509="sníž. přenesená",J509,0)</f>
        <v>0</v>
      </c>
      <c r="BI509" s="170">
        <f>IF(N509="nulová",J509,0)</f>
        <v>0</v>
      </c>
      <c r="BJ509" s="11" t="s">
        <v>80</v>
      </c>
      <c r="BK509" s="170">
        <f>ROUND(I509*H509,2)</f>
        <v>0</v>
      </c>
      <c r="BL509" s="11" t="s">
        <v>125</v>
      </c>
      <c r="BM509" s="169" t="s">
        <v>907</v>
      </c>
    </row>
    <row r="510" spans="1:65" s="2" customFormat="1" ht="19.5">
      <c r="A510" s="28"/>
      <c r="B510" s="29"/>
      <c r="C510" s="30"/>
      <c r="D510" s="171" t="s">
        <v>128</v>
      </c>
      <c r="E510" s="30"/>
      <c r="F510" s="172" t="s">
        <v>906</v>
      </c>
      <c r="G510" s="30"/>
      <c r="H510" s="30"/>
      <c r="I510" s="173"/>
      <c r="J510" s="30"/>
      <c r="K510" s="30"/>
      <c r="L510" s="33"/>
      <c r="M510" s="174"/>
      <c r="N510" s="175"/>
      <c r="O510" s="65"/>
      <c r="P510" s="65"/>
      <c r="Q510" s="65"/>
      <c r="R510" s="65"/>
      <c r="S510" s="65"/>
      <c r="T510" s="66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T510" s="11" t="s">
        <v>128</v>
      </c>
      <c r="AU510" s="11" t="s">
        <v>73</v>
      </c>
    </row>
    <row r="511" spans="1:65" s="2" customFormat="1" ht="24.2" customHeight="1">
      <c r="A511" s="28"/>
      <c r="B511" s="29"/>
      <c r="C511" s="158" t="s">
        <v>908</v>
      </c>
      <c r="D511" s="158" t="s">
        <v>121</v>
      </c>
      <c r="E511" s="159" t="s">
        <v>909</v>
      </c>
      <c r="F511" s="160" t="s">
        <v>910</v>
      </c>
      <c r="G511" s="161" t="s">
        <v>124</v>
      </c>
      <c r="H511" s="162">
        <v>0.2</v>
      </c>
      <c r="I511" s="163"/>
      <c r="J511" s="164">
        <f>ROUND(I511*H511,2)</f>
        <v>0</v>
      </c>
      <c r="K511" s="160" t="s">
        <v>1</v>
      </c>
      <c r="L511" s="33"/>
      <c r="M511" s="165" t="s">
        <v>1</v>
      </c>
      <c r="N511" s="166" t="s">
        <v>38</v>
      </c>
      <c r="O511" s="65"/>
      <c r="P511" s="167">
        <f>O511*H511</f>
        <v>0</v>
      </c>
      <c r="Q511" s="167">
        <v>0</v>
      </c>
      <c r="R511" s="167">
        <f>Q511*H511</f>
        <v>0</v>
      </c>
      <c r="S511" s="167">
        <v>0</v>
      </c>
      <c r="T511" s="168">
        <f>S511*H511</f>
        <v>0</v>
      </c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R511" s="169" t="s">
        <v>125</v>
      </c>
      <c r="AT511" s="169" t="s">
        <v>121</v>
      </c>
      <c r="AU511" s="169" t="s">
        <v>73</v>
      </c>
      <c r="AY511" s="11" t="s">
        <v>126</v>
      </c>
      <c r="BE511" s="170">
        <f>IF(N511="základní",J511,0)</f>
        <v>0</v>
      </c>
      <c r="BF511" s="170">
        <f>IF(N511="snížená",J511,0)</f>
        <v>0</v>
      </c>
      <c r="BG511" s="170">
        <f>IF(N511="zákl. přenesená",J511,0)</f>
        <v>0</v>
      </c>
      <c r="BH511" s="170">
        <f>IF(N511="sníž. přenesená",J511,0)</f>
        <v>0</v>
      </c>
      <c r="BI511" s="170">
        <f>IF(N511="nulová",J511,0)</f>
        <v>0</v>
      </c>
      <c r="BJ511" s="11" t="s">
        <v>80</v>
      </c>
      <c r="BK511" s="170">
        <f>ROUND(I511*H511,2)</f>
        <v>0</v>
      </c>
      <c r="BL511" s="11" t="s">
        <v>125</v>
      </c>
      <c r="BM511" s="169" t="s">
        <v>911</v>
      </c>
    </row>
    <row r="512" spans="1:65" s="2" customFormat="1" ht="19.5">
      <c r="A512" s="28"/>
      <c r="B512" s="29"/>
      <c r="C512" s="30"/>
      <c r="D512" s="171" t="s">
        <v>128</v>
      </c>
      <c r="E512" s="30"/>
      <c r="F512" s="172" t="s">
        <v>910</v>
      </c>
      <c r="G512" s="30"/>
      <c r="H512" s="30"/>
      <c r="I512" s="173"/>
      <c r="J512" s="30"/>
      <c r="K512" s="30"/>
      <c r="L512" s="33"/>
      <c r="M512" s="174"/>
      <c r="N512" s="175"/>
      <c r="O512" s="65"/>
      <c r="P512" s="65"/>
      <c r="Q512" s="65"/>
      <c r="R512" s="65"/>
      <c r="S512" s="65"/>
      <c r="T512" s="66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T512" s="11" t="s">
        <v>128</v>
      </c>
      <c r="AU512" s="11" t="s">
        <v>73</v>
      </c>
    </row>
    <row r="513" spans="1:65" s="2" customFormat="1" ht="24.2" customHeight="1">
      <c r="A513" s="28"/>
      <c r="B513" s="29"/>
      <c r="C513" s="158" t="s">
        <v>912</v>
      </c>
      <c r="D513" s="158" t="s">
        <v>121</v>
      </c>
      <c r="E513" s="159" t="s">
        <v>913</v>
      </c>
      <c r="F513" s="160" t="s">
        <v>914</v>
      </c>
      <c r="G513" s="161" t="s">
        <v>124</v>
      </c>
      <c r="H513" s="162">
        <v>0.5</v>
      </c>
      <c r="I513" s="163"/>
      <c r="J513" s="164">
        <f>ROUND(I513*H513,2)</f>
        <v>0</v>
      </c>
      <c r="K513" s="160" t="s">
        <v>1</v>
      </c>
      <c r="L513" s="33"/>
      <c r="M513" s="165" t="s">
        <v>1</v>
      </c>
      <c r="N513" s="166" t="s">
        <v>38</v>
      </c>
      <c r="O513" s="65"/>
      <c r="P513" s="167">
        <f>O513*H513</f>
        <v>0</v>
      </c>
      <c r="Q513" s="167">
        <v>0</v>
      </c>
      <c r="R513" s="167">
        <f>Q513*H513</f>
        <v>0</v>
      </c>
      <c r="S513" s="167">
        <v>0</v>
      </c>
      <c r="T513" s="168">
        <f>S513*H513</f>
        <v>0</v>
      </c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R513" s="169" t="s">
        <v>125</v>
      </c>
      <c r="AT513" s="169" t="s">
        <v>121</v>
      </c>
      <c r="AU513" s="169" t="s">
        <v>73</v>
      </c>
      <c r="AY513" s="11" t="s">
        <v>126</v>
      </c>
      <c r="BE513" s="170">
        <f>IF(N513="základní",J513,0)</f>
        <v>0</v>
      </c>
      <c r="BF513" s="170">
        <f>IF(N513="snížená",J513,0)</f>
        <v>0</v>
      </c>
      <c r="BG513" s="170">
        <f>IF(N513="zákl. přenesená",J513,0)</f>
        <v>0</v>
      </c>
      <c r="BH513" s="170">
        <f>IF(N513="sníž. přenesená",J513,0)</f>
        <v>0</v>
      </c>
      <c r="BI513" s="170">
        <f>IF(N513="nulová",J513,0)</f>
        <v>0</v>
      </c>
      <c r="BJ513" s="11" t="s">
        <v>80</v>
      </c>
      <c r="BK513" s="170">
        <f>ROUND(I513*H513,2)</f>
        <v>0</v>
      </c>
      <c r="BL513" s="11" t="s">
        <v>125</v>
      </c>
      <c r="BM513" s="169" t="s">
        <v>915</v>
      </c>
    </row>
    <row r="514" spans="1:65" s="2" customFormat="1" ht="19.5">
      <c r="A514" s="28"/>
      <c r="B514" s="29"/>
      <c r="C514" s="30"/>
      <c r="D514" s="171" t="s">
        <v>128</v>
      </c>
      <c r="E514" s="30"/>
      <c r="F514" s="172" t="s">
        <v>914</v>
      </c>
      <c r="G514" s="30"/>
      <c r="H514" s="30"/>
      <c r="I514" s="173"/>
      <c r="J514" s="30"/>
      <c r="K514" s="30"/>
      <c r="L514" s="33"/>
      <c r="M514" s="174"/>
      <c r="N514" s="175"/>
      <c r="O514" s="65"/>
      <c r="P514" s="65"/>
      <c r="Q514" s="65"/>
      <c r="R514" s="65"/>
      <c r="S514" s="65"/>
      <c r="T514" s="66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T514" s="11" t="s">
        <v>128</v>
      </c>
      <c r="AU514" s="11" t="s">
        <v>73</v>
      </c>
    </row>
    <row r="515" spans="1:65" s="2" customFormat="1" ht="24.2" customHeight="1">
      <c r="A515" s="28"/>
      <c r="B515" s="29"/>
      <c r="C515" s="158" t="s">
        <v>916</v>
      </c>
      <c r="D515" s="158" t="s">
        <v>121</v>
      </c>
      <c r="E515" s="159" t="s">
        <v>917</v>
      </c>
      <c r="F515" s="160" t="s">
        <v>918</v>
      </c>
      <c r="G515" s="161" t="s">
        <v>124</v>
      </c>
      <c r="H515" s="162">
        <v>0.5</v>
      </c>
      <c r="I515" s="163"/>
      <c r="J515" s="164">
        <f>ROUND(I515*H515,2)</f>
        <v>0</v>
      </c>
      <c r="K515" s="160" t="s">
        <v>1</v>
      </c>
      <c r="L515" s="33"/>
      <c r="M515" s="165" t="s">
        <v>1</v>
      </c>
      <c r="N515" s="166" t="s">
        <v>38</v>
      </c>
      <c r="O515" s="65"/>
      <c r="P515" s="167">
        <f>O515*H515</f>
        <v>0</v>
      </c>
      <c r="Q515" s="167">
        <v>0</v>
      </c>
      <c r="R515" s="167">
        <f>Q515*H515</f>
        <v>0</v>
      </c>
      <c r="S515" s="167">
        <v>0</v>
      </c>
      <c r="T515" s="168">
        <f>S515*H515</f>
        <v>0</v>
      </c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R515" s="169" t="s">
        <v>125</v>
      </c>
      <c r="AT515" s="169" t="s">
        <v>121</v>
      </c>
      <c r="AU515" s="169" t="s">
        <v>73</v>
      </c>
      <c r="AY515" s="11" t="s">
        <v>126</v>
      </c>
      <c r="BE515" s="170">
        <f>IF(N515="základní",J515,0)</f>
        <v>0</v>
      </c>
      <c r="BF515" s="170">
        <f>IF(N515="snížená",J515,0)</f>
        <v>0</v>
      </c>
      <c r="BG515" s="170">
        <f>IF(N515="zákl. přenesená",J515,0)</f>
        <v>0</v>
      </c>
      <c r="BH515" s="170">
        <f>IF(N515="sníž. přenesená",J515,0)</f>
        <v>0</v>
      </c>
      <c r="BI515" s="170">
        <f>IF(N515="nulová",J515,0)</f>
        <v>0</v>
      </c>
      <c r="BJ515" s="11" t="s">
        <v>80</v>
      </c>
      <c r="BK515" s="170">
        <f>ROUND(I515*H515,2)</f>
        <v>0</v>
      </c>
      <c r="BL515" s="11" t="s">
        <v>125</v>
      </c>
      <c r="BM515" s="169" t="s">
        <v>919</v>
      </c>
    </row>
    <row r="516" spans="1:65" s="2" customFormat="1" ht="19.5">
      <c r="A516" s="28"/>
      <c r="B516" s="29"/>
      <c r="C516" s="30"/>
      <c r="D516" s="171" t="s">
        <v>128</v>
      </c>
      <c r="E516" s="30"/>
      <c r="F516" s="172" t="s">
        <v>918</v>
      </c>
      <c r="G516" s="30"/>
      <c r="H516" s="30"/>
      <c r="I516" s="173"/>
      <c r="J516" s="30"/>
      <c r="K516" s="30"/>
      <c r="L516" s="33"/>
      <c r="M516" s="174"/>
      <c r="N516" s="175"/>
      <c r="O516" s="65"/>
      <c r="P516" s="65"/>
      <c r="Q516" s="65"/>
      <c r="R516" s="65"/>
      <c r="S516" s="65"/>
      <c r="T516" s="66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T516" s="11" t="s">
        <v>128</v>
      </c>
      <c r="AU516" s="11" t="s">
        <v>73</v>
      </c>
    </row>
    <row r="517" spans="1:65" s="2" customFormat="1" ht="24.2" customHeight="1">
      <c r="A517" s="28"/>
      <c r="B517" s="29"/>
      <c r="C517" s="158" t="s">
        <v>920</v>
      </c>
      <c r="D517" s="158" t="s">
        <v>121</v>
      </c>
      <c r="E517" s="159" t="s">
        <v>921</v>
      </c>
      <c r="F517" s="160" t="s">
        <v>922</v>
      </c>
      <c r="G517" s="161" t="s">
        <v>124</v>
      </c>
      <c r="H517" s="162">
        <v>0.5</v>
      </c>
      <c r="I517" s="163"/>
      <c r="J517" s="164">
        <f>ROUND(I517*H517,2)</f>
        <v>0</v>
      </c>
      <c r="K517" s="160" t="s">
        <v>1</v>
      </c>
      <c r="L517" s="33"/>
      <c r="M517" s="165" t="s">
        <v>1</v>
      </c>
      <c r="N517" s="166" t="s">
        <v>38</v>
      </c>
      <c r="O517" s="65"/>
      <c r="P517" s="167">
        <f>O517*H517</f>
        <v>0</v>
      </c>
      <c r="Q517" s="167">
        <v>0</v>
      </c>
      <c r="R517" s="167">
        <f>Q517*H517</f>
        <v>0</v>
      </c>
      <c r="S517" s="167">
        <v>0</v>
      </c>
      <c r="T517" s="168">
        <f>S517*H517</f>
        <v>0</v>
      </c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R517" s="169" t="s">
        <v>125</v>
      </c>
      <c r="AT517" s="169" t="s">
        <v>121</v>
      </c>
      <c r="AU517" s="169" t="s">
        <v>73</v>
      </c>
      <c r="AY517" s="11" t="s">
        <v>126</v>
      </c>
      <c r="BE517" s="170">
        <f>IF(N517="základní",J517,0)</f>
        <v>0</v>
      </c>
      <c r="BF517" s="170">
        <f>IF(N517="snížená",J517,0)</f>
        <v>0</v>
      </c>
      <c r="BG517" s="170">
        <f>IF(N517="zákl. přenesená",J517,0)</f>
        <v>0</v>
      </c>
      <c r="BH517" s="170">
        <f>IF(N517="sníž. přenesená",J517,0)</f>
        <v>0</v>
      </c>
      <c r="BI517" s="170">
        <f>IF(N517="nulová",J517,0)</f>
        <v>0</v>
      </c>
      <c r="BJ517" s="11" t="s">
        <v>80</v>
      </c>
      <c r="BK517" s="170">
        <f>ROUND(I517*H517,2)</f>
        <v>0</v>
      </c>
      <c r="BL517" s="11" t="s">
        <v>125</v>
      </c>
      <c r="BM517" s="169" t="s">
        <v>923</v>
      </c>
    </row>
    <row r="518" spans="1:65" s="2" customFormat="1" ht="19.5">
      <c r="A518" s="28"/>
      <c r="B518" s="29"/>
      <c r="C518" s="30"/>
      <c r="D518" s="171" t="s">
        <v>128</v>
      </c>
      <c r="E518" s="30"/>
      <c r="F518" s="172" t="s">
        <v>922</v>
      </c>
      <c r="G518" s="30"/>
      <c r="H518" s="30"/>
      <c r="I518" s="173"/>
      <c r="J518" s="30"/>
      <c r="K518" s="30"/>
      <c r="L518" s="33"/>
      <c r="M518" s="174"/>
      <c r="N518" s="175"/>
      <c r="O518" s="65"/>
      <c r="P518" s="65"/>
      <c r="Q518" s="65"/>
      <c r="R518" s="65"/>
      <c r="S518" s="65"/>
      <c r="T518" s="66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T518" s="11" t="s">
        <v>128</v>
      </c>
      <c r="AU518" s="11" t="s">
        <v>73</v>
      </c>
    </row>
    <row r="519" spans="1:65" s="2" customFormat="1" ht="24.2" customHeight="1">
      <c r="A519" s="28"/>
      <c r="B519" s="29"/>
      <c r="C519" s="158" t="s">
        <v>924</v>
      </c>
      <c r="D519" s="158" t="s">
        <v>121</v>
      </c>
      <c r="E519" s="159" t="s">
        <v>925</v>
      </c>
      <c r="F519" s="160" t="s">
        <v>926</v>
      </c>
      <c r="G519" s="161" t="s">
        <v>124</v>
      </c>
      <c r="H519" s="162">
        <v>0.5</v>
      </c>
      <c r="I519" s="163"/>
      <c r="J519" s="164">
        <f>ROUND(I519*H519,2)</f>
        <v>0</v>
      </c>
      <c r="K519" s="160" t="s">
        <v>1</v>
      </c>
      <c r="L519" s="33"/>
      <c r="M519" s="165" t="s">
        <v>1</v>
      </c>
      <c r="N519" s="166" t="s">
        <v>38</v>
      </c>
      <c r="O519" s="65"/>
      <c r="P519" s="167">
        <f>O519*H519</f>
        <v>0</v>
      </c>
      <c r="Q519" s="167">
        <v>0</v>
      </c>
      <c r="R519" s="167">
        <f>Q519*H519</f>
        <v>0</v>
      </c>
      <c r="S519" s="167">
        <v>0</v>
      </c>
      <c r="T519" s="168">
        <f>S519*H519</f>
        <v>0</v>
      </c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R519" s="169" t="s">
        <v>125</v>
      </c>
      <c r="AT519" s="169" t="s">
        <v>121</v>
      </c>
      <c r="AU519" s="169" t="s">
        <v>73</v>
      </c>
      <c r="AY519" s="11" t="s">
        <v>126</v>
      </c>
      <c r="BE519" s="170">
        <f>IF(N519="základní",J519,0)</f>
        <v>0</v>
      </c>
      <c r="BF519" s="170">
        <f>IF(N519="snížená",J519,0)</f>
        <v>0</v>
      </c>
      <c r="BG519" s="170">
        <f>IF(N519="zákl. přenesená",J519,0)</f>
        <v>0</v>
      </c>
      <c r="BH519" s="170">
        <f>IF(N519="sníž. přenesená",J519,0)</f>
        <v>0</v>
      </c>
      <c r="BI519" s="170">
        <f>IF(N519="nulová",J519,0)</f>
        <v>0</v>
      </c>
      <c r="BJ519" s="11" t="s">
        <v>80</v>
      </c>
      <c r="BK519" s="170">
        <f>ROUND(I519*H519,2)</f>
        <v>0</v>
      </c>
      <c r="BL519" s="11" t="s">
        <v>125</v>
      </c>
      <c r="BM519" s="169" t="s">
        <v>927</v>
      </c>
    </row>
    <row r="520" spans="1:65" s="2" customFormat="1" ht="19.5">
      <c r="A520" s="28"/>
      <c r="B520" s="29"/>
      <c r="C520" s="30"/>
      <c r="D520" s="171" t="s">
        <v>128</v>
      </c>
      <c r="E520" s="30"/>
      <c r="F520" s="172" t="s">
        <v>926</v>
      </c>
      <c r="G520" s="30"/>
      <c r="H520" s="30"/>
      <c r="I520" s="173"/>
      <c r="J520" s="30"/>
      <c r="K520" s="30"/>
      <c r="L520" s="33"/>
      <c r="M520" s="174"/>
      <c r="N520" s="175"/>
      <c r="O520" s="65"/>
      <c r="P520" s="65"/>
      <c r="Q520" s="65"/>
      <c r="R520" s="65"/>
      <c r="S520" s="65"/>
      <c r="T520" s="66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T520" s="11" t="s">
        <v>128</v>
      </c>
      <c r="AU520" s="11" t="s">
        <v>73</v>
      </c>
    </row>
    <row r="521" spans="1:65" s="2" customFormat="1" ht="24.2" customHeight="1">
      <c r="A521" s="28"/>
      <c r="B521" s="29"/>
      <c r="C521" s="158" t="s">
        <v>928</v>
      </c>
      <c r="D521" s="158" t="s">
        <v>121</v>
      </c>
      <c r="E521" s="159" t="s">
        <v>929</v>
      </c>
      <c r="F521" s="160" t="s">
        <v>930</v>
      </c>
      <c r="G521" s="161" t="s">
        <v>124</v>
      </c>
      <c r="H521" s="162">
        <v>0.5</v>
      </c>
      <c r="I521" s="163"/>
      <c r="J521" s="164">
        <f>ROUND(I521*H521,2)</f>
        <v>0</v>
      </c>
      <c r="K521" s="160" t="s">
        <v>1</v>
      </c>
      <c r="L521" s="33"/>
      <c r="M521" s="165" t="s">
        <v>1</v>
      </c>
      <c r="N521" s="166" t="s">
        <v>38</v>
      </c>
      <c r="O521" s="65"/>
      <c r="P521" s="167">
        <f>O521*H521</f>
        <v>0</v>
      </c>
      <c r="Q521" s="167">
        <v>0</v>
      </c>
      <c r="R521" s="167">
        <f>Q521*H521</f>
        <v>0</v>
      </c>
      <c r="S521" s="167">
        <v>0</v>
      </c>
      <c r="T521" s="168">
        <f>S521*H521</f>
        <v>0</v>
      </c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R521" s="169" t="s">
        <v>125</v>
      </c>
      <c r="AT521" s="169" t="s">
        <v>121</v>
      </c>
      <c r="AU521" s="169" t="s">
        <v>73</v>
      </c>
      <c r="AY521" s="11" t="s">
        <v>126</v>
      </c>
      <c r="BE521" s="170">
        <f>IF(N521="základní",J521,0)</f>
        <v>0</v>
      </c>
      <c r="BF521" s="170">
        <f>IF(N521="snížená",J521,0)</f>
        <v>0</v>
      </c>
      <c r="BG521" s="170">
        <f>IF(N521="zákl. přenesená",J521,0)</f>
        <v>0</v>
      </c>
      <c r="BH521" s="170">
        <f>IF(N521="sníž. přenesená",J521,0)</f>
        <v>0</v>
      </c>
      <c r="BI521" s="170">
        <f>IF(N521="nulová",J521,0)</f>
        <v>0</v>
      </c>
      <c r="BJ521" s="11" t="s">
        <v>80</v>
      </c>
      <c r="BK521" s="170">
        <f>ROUND(I521*H521,2)</f>
        <v>0</v>
      </c>
      <c r="BL521" s="11" t="s">
        <v>125</v>
      </c>
      <c r="BM521" s="169" t="s">
        <v>931</v>
      </c>
    </row>
    <row r="522" spans="1:65" s="2" customFormat="1" ht="19.5">
      <c r="A522" s="28"/>
      <c r="B522" s="29"/>
      <c r="C522" s="30"/>
      <c r="D522" s="171" t="s">
        <v>128</v>
      </c>
      <c r="E522" s="30"/>
      <c r="F522" s="172" t="s">
        <v>930</v>
      </c>
      <c r="G522" s="30"/>
      <c r="H522" s="30"/>
      <c r="I522" s="173"/>
      <c r="J522" s="30"/>
      <c r="K522" s="30"/>
      <c r="L522" s="33"/>
      <c r="M522" s="174"/>
      <c r="N522" s="175"/>
      <c r="O522" s="65"/>
      <c r="P522" s="65"/>
      <c r="Q522" s="65"/>
      <c r="R522" s="65"/>
      <c r="S522" s="65"/>
      <c r="T522" s="66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T522" s="11" t="s">
        <v>128</v>
      </c>
      <c r="AU522" s="11" t="s">
        <v>73</v>
      </c>
    </row>
    <row r="523" spans="1:65" s="2" customFormat="1" ht="24.2" customHeight="1">
      <c r="A523" s="28"/>
      <c r="B523" s="29"/>
      <c r="C523" s="158" t="s">
        <v>932</v>
      </c>
      <c r="D523" s="158" t="s">
        <v>121</v>
      </c>
      <c r="E523" s="159" t="s">
        <v>933</v>
      </c>
      <c r="F523" s="160" t="s">
        <v>934</v>
      </c>
      <c r="G523" s="161" t="s">
        <v>124</v>
      </c>
      <c r="H523" s="162">
        <v>0.5</v>
      </c>
      <c r="I523" s="163"/>
      <c r="J523" s="164">
        <f>ROUND(I523*H523,2)</f>
        <v>0</v>
      </c>
      <c r="K523" s="160" t="s">
        <v>1</v>
      </c>
      <c r="L523" s="33"/>
      <c r="M523" s="165" t="s">
        <v>1</v>
      </c>
      <c r="N523" s="166" t="s">
        <v>38</v>
      </c>
      <c r="O523" s="65"/>
      <c r="P523" s="167">
        <f>O523*H523</f>
        <v>0</v>
      </c>
      <c r="Q523" s="167">
        <v>0</v>
      </c>
      <c r="R523" s="167">
        <f>Q523*H523</f>
        <v>0</v>
      </c>
      <c r="S523" s="167">
        <v>0</v>
      </c>
      <c r="T523" s="168">
        <f>S523*H523</f>
        <v>0</v>
      </c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R523" s="169" t="s">
        <v>125</v>
      </c>
      <c r="AT523" s="169" t="s">
        <v>121</v>
      </c>
      <c r="AU523" s="169" t="s">
        <v>73</v>
      </c>
      <c r="AY523" s="11" t="s">
        <v>126</v>
      </c>
      <c r="BE523" s="170">
        <f>IF(N523="základní",J523,0)</f>
        <v>0</v>
      </c>
      <c r="BF523" s="170">
        <f>IF(N523="snížená",J523,0)</f>
        <v>0</v>
      </c>
      <c r="BG523" s="170">
        <f>IF(N523="zákl. přenesená",J523,0)</f>
        <v>0</v>
      </c>
      <c r="BH523" s="170">
        <f>IF(N523="sníž. přenesená",J523,0)</f>
        <v>0</v>
      </c>
      <c r="BI523" s="170">
        <f>IF(N523="nulová",J523,0)</f>
        <v>0</v>
      </c>
      <c r="BJ523" s="11" t="s">
        <v>80</v>
      </c>
      <c r="BK523" s="170">
        <f>ROUND(I523*H523,2)</f>
        <v>0</v>
      </c>
      <c r="BL523" s="11" t="s">
        <v>125</v>
      </c>
      <c r="BM523" s="169" t="s">
        <v>935</v>
      </c>
    </row>
    <row r="524" spans="1:65" s="2" customFormat="1" ht="19.5">
      <c r="A524" s="28"/>
      <c r="B524" s="29"/>
      <c r="C524" s="30"/>
      <c r="D524" s="171" t="s">
        <v>128</v>
      </c>
      <c r="E524" s="30"/>
      <c r="F524" s="172" t="s">
        <v>934</v>
      </c>
      <c r="G524" s="30"/>
      <c r="H524" s="30"/>
      <c r="I524" s="173"/>
      <c r="J524" s="30"/>
      <c r="K524" s="30"/>
      <c r="L524" s="33"/>
      <c r="M524" s="174"/>
      <c r="N524" s="175"/>
      <c r="O524" s="65"/>
      <c r="P524" s="65"/>
      <c r="Q524" s="65"/>
      <c r="R524" s="65"/>
      <c r="S524" s="65"/>
      <c r="T524" s="66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T524" s="11" t="s">
        <v>128</v>
      </c>
      <c r="AU524" s="11" t="s">
        <v>73</v>
      </c>
    </row>
    <row r="525" spans="1:65" s="2" customFormat="1" ht="24.2" customHeight="1">
      <c r="A525" s="28"/>
      <c r="B525" s="29"/>
      <c r="C525" s="158" t="s">
        <v>936</v>
      </c>
      <c r="D525" s="158" t="s">
        <v>121</v>
      </c>
      <c r="E525" s="159" t="s">
        <v>937</v>
      </c>
      <c r="F525" s="160" t="s">
        <v>938</v>
      </c>
      <c r="G525" s="161" t="s">
        <v>124</v>
      </c>
      <c r="H525" s="162">
        <v>0.5</v>
      </c>
      <c r="I525" s="163"/>
      <c r="J525" s="164">
        <f>ROUND(I525*H525,2)</f>
        <v>0</v>
      </c>
      <c r="K525" s="160" t="s">
        <v>1</v>
      </c>
      <c r="L525" s="33"/>
      <c r="M525" s="165" t="s">
        <v>1</v>
      </c>
      <c r="N525" s="166" t="s">
        <v>38</v>
      </c>
      <c r="O525" s="65"/>
      <c r="P525" s="167">
        <f>O525*H525</f>
        <v>0</v>
      </c>
      <c r="Q525" s="167">
        <v>0</v>
      </c>
      <c r="R525" s="167">
        <f>Q525*H525</f>
        <v>0</v>
      </c>
      <c r="S525" s="167">
        <v>0</v>
      </c>
      <c r="T525" s="168">
        <f>S525*H525</f>
        <v>0</v>
      </c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R525" s="169" t="s">
        <v>125</v>
      </c>
      <c r="AT525" s="169" t="s">
        <v>121</v>
      </c>
      <c r="AU525" s="169" t="s">
        <v>73</v>
      </c>
      <c r="AY525" s="11" t="s">
        <v>126</v>
      </c>
      <c r="BE525" s="170">
        <f>IF(N525="základní",J525,0)</f>
        <v>0</v>
      </c>
      <c r="BF525" s="170">
        <f>IF(N525="snížená",J525,0)</f>
        <v>0</v>
      </c>
      <c r="BG525" s="170">
        <f>IF(N525="zákl. přenesená",J525,0)</f>
        <v>0</v>
      </c>
      <c r="BH525" s="170">
        <f>IF(N525="sníž. přenesená",J525,0)</f>
        <v>0</v>
      </c>
      <c r="BI525" s="170">
        <f>IF(N525="nulová",J525,0)</f>
        <v>0</v>
      </c>
      <c r="BJ525" s="11" t="s">
        <v>80</v>
      </c>
      <c r="BK525" s="170">
        <f>ROUND(I525*H525,2)</f>
        <v>0</v>
      </c>
      <c r="BL525" s="11" t="s">
        <v>125</v>
      </c>
      <c r="BM525" s="169" t="s">
        <v>939</v>
      </c>
    </row>
    <row r="526" spans="1:65" s="2" customFormat="1" ht="19.5">
      <c r="A526" s="28"/>
      <c r="B526" s="29"/>
      <c r="C526" s="30"/>
      <c r="D526" s="171" t="s">
        <v>128</v>
      </c>
      <c r="E526" s="30"/>
      <c r="F526" s="172" t="s">
        <v>938</v>
      </c>
      <c r="G526" s="30"/>
      <c r="H526" s="30"/>
      <c r="I526" s="173"/>
      <c r="J526" s="30"/>
      <c r="K526" s="30"/>
      <c r="L526" s="33"/>
      <c r="M526" s="174"/>
      <c r="N526" s="175"/>
      <c r="O526" s="65"/>
      <c r="P526" s="65"/>
      <c r="Q526" s="65"/>
      <c r="R526" s="65"/>
      <c r="S526" s="65"/>
      <c r="T526" s="66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T526" s="11" t="s">
        <v>128</v>
      </c>
      <c r="AU526" s="11" t="s">
        <v>73</v>
      </c>
    </row>
    <row r="527" spans="1:65" s="2" customFormat="1" ht="24.2" customHeight="1">
      <c r="A527" s="28"/>
      <c r="B527" s="29"/>
      <c r="C527" s="158" t="s">
        <v>940</v>
      </c>
      <c r="D527" s="158" t="s">
        <v>121</v>
      </c>
      <c r="E527" s="159" t="s">
        <v>941</v>
      </c>
      <c r="F527" s="160" t="s">
        <v>942</v>
      </c>
      <c r="G527" s="161" t="s">
        <v>124</v>
      </c>
      <c r="H527" s="162">
        <v>0.5</v>
      </c>
      <c r="I527" s="163"/>
      <c r="J527" s="164">
        <f>ROUND(I527*H527,2)</f>
        <v>0</v>
      </c>
      <c r="K527" s="160" t="s">
        <v>1</v>
      </c>
      <c r="L527" s="33"/>
      <c r="M527" s="165" t="s">
        <v>1</v>
      </c>
      <c r="N527" s="166" t="s">
        <v>38</v>
      </c>
      <c r="O527" s="65"/>
      <c r="P527" s="167">
        <f>O527*H527</f>
        <v>0</v>
      </c>
      <c r="Q527" s="167">
        <v>0</v>
      </c>
      <c r="R527" s="167">
        <f>Q527*H527</f>
        <v>0</v>
      </c>
      <c r="S527" s="167">
        <v>0</v>
      </c>
      <c r="T527" s="168">
        <f>S527*H527</f>
        <v>0</v>
      </c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R527" s="169" t="s">
        <v>125</v>
      </c>
      <c r="AT527" s="169" t="s">
        <v>121</v>
      </c>
      <c r="AU527" s="169" t="s">
        <v>73</v>
      </c>
      <c r="AY527" s="11" t="s">
        <v>126</v>
      </c>
      <c r="BE527" s="170">
        <f>IF(N527="základní",J527,0)</f>
        <v>0</v>
      </c>
      <c r="BF527" s="170">
        <f>IF(N527="snížená",J527,0)</f>
        <v>0</v>
      </c>
      <c r="BG527" s="170">
        <f>IF(N527="zákl. přenesená",J527,0)</f>
        <v>0</v>
      </c>
      <c r="BH527" s="170">
        <f>IF(N527="sníž. přenesená",J527,0)</f>
        <v>0</v>
      </c>
      <c r="BI527" s="170">
        <f>IF(N527="nulová",J527,0)</f>
        <v>0</v>
      </c>
      <c r="BJ527" s="11" t="s">
        <v>80</v>
      </c>
      <c r="BK527" s="170">
        <f>ROUND(I527*H527,2)</f>
        <v>0</v>
      </c>
      <c r="BL527" s="11" t="s">
        <v>125</v>
      </c>
      <c r="BM527" s="169" t="s">
        <v>943</v>
      </c>
    </row>
    <row r="528" spans="1:65" s="2" customFormat="1" ht="19.5">
      <c r="A528" s="28"/>
      <c r="B528" s="29"/>
      <c r="C528" s="30"/>
      <c r="D528" s="171" t="s">
        <v>128</v>
      </c>
      <c r="E528" s="30"/>
      <c r="F528" s="172" t="s">
        <v>942</v>
      </c>
      <c r="G528" s="30"/>
      <c r="H528" s="30"/>
      <c r="I528" s="173"/>
      <c r="J528" s="30"/>
      <c r="K528" s="30"/>
      <c r="L528" s="33"/>
      <c r="M528" s="174"/>
      <c r="N528" s="175"/>
      <c r="O528" s="65"/>
      <c r="P528" s="65"/>
      <c r="Q528" s="65"/>
      <c r="R528" s="65"/>
      <c r="S528" s="65"/>
      <c r="T528" s="66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T528" s="11" t="s">
        <v>128</v>
      </c>
      <c r="AU528" s="11" t="s">
        <v>73</v>
      </c>
    </row>
    <row r="529" spans="1:65" s="2" customFormat="1" ht="24.2" customHeight="1">
      <c r="A529" s="28"/>
      <c r="B529" s="29"/>
      <c r="C529" s="158" t="s">
        <v>944</v>
      </c>
      <c r="D529" s="158" t="s">
        <v>121</v>
      </c>
      <c r="E529" s="159" t="s">
        <v>945</v>
      </c>
      <c r="F529" s="160" t="s">
        <v>946</v>
      </c>
      <c r="G529" s="161" t="s">
        <v>124</v>
      </c>
      <c r="H529" s="162">
        <v>0.5</v>
      </c>
      <c r="I529" s="163"/>
      <c r="J529" s="164">
        <f>ROUND(I529*H529,2)</f>
        <v>0</v>
      </c>
      <c r="K529" s="160" t="s">
        <v>1</v>
      </c>
      <c r="L529" s="33"/>
      <c r="M529" s="165" t="s">
        <v>1</v>
      </c>
      <c r="N529" s="166" t="s">
        <v>38</v>
      </c>
      <c r="O529" s="65"/>
      <c r="P529" s="167">
        <f>O529*H529</f>
        <v>0</v>
      </c>
      <c r="Q529" s="167">
        <v>0</v>
      </c>
      <c r="R529" s="167">
        <f>Q529*H529</f>
        <v>0</v>
      </c>
      <c r="S529" s="167">
        <v>0</v>
      </c>
      <c r="T529" s="168">
        <f>S529*H529</f>
        <v>0</v>
      </c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R529" s="169" t="s">
        <v>125</v>
      </c>
      <c r="AT529" s="169" t="s">
        <v>121</v>
      </c>
      <c r="AU529" s="169" t="s">
        <v>73</v>
      </c>
      <c r="AY529" s="11" t="s">
        <v>126</v>
      </c>
      <c r="BE529" s="170">
        <f>IF(N529="základní",J529,0)</f>
        <v>0</v>
      </c>
      <c r="BF529" s="170">
        <f>IF(N529="snížená",J529,0)</f>
        <v>0</v>
      </c>
      <c r="BG529" s="170">
        <f>IF(N529="zákl. přenesená",J529,0)</f>
        <v>0</v>
      </c>
      <c r="BH529" s="170">
        <f>IF(N529="sníž. přenesená",J529,0)</f>
        <v>0</v>
      </c>
      <c r="BI529" s="170">
        <f>IF(N529="nulová",J529,0)</f>
        <v>0</v>
      </c>
      <c r="BJ529" s="11" t="s">
        <v>80</v>
      </c>
      <c r="BK529" s="170">
        <f>ROUND(I529*H529,2)</f>
        <v>0</v>
      </c>
      <c r="BL529" s="11" t="s">
        <v>125</v>
      </c>
      <c r="BM529" s="169" t="s">
        <v>947</v>
      </c>
    </row>
    <row r="530" spans="1:65" s="2" customFormat="1" ht="19.5">
      <c r="A530" s="28"/>
      <c r="B530" s="29"/>
      <c r="C530" s="30"/>
      <c r="D530" s="171" t="s">
        <v>128</v>
      </c>
      <c r="E530" s="30"/>
      <c r="F530" s="172" t="s">
        <v>946</v>
      </c>
      <c r="G530" s="30"/>
      <c r="H530" s="30"/>
      <c r="I530" s="173"/>
      <c r="J530" s="30"/>
      <c r="K530" s="30"/>
      <c r="L530" s="33"/>
      <c r="M530" s="174"/>
      <c r="N530" s="175"/>
      <c r="O530" s="65"/>
      <c r="P530" s="65"/>
      <c r="Q530" s="65"/>
      <c r="R530" s="65"/>
      <c r="S530" s="65"/>
      <c r="T530" s="66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T530" s="11" t="s">
        <v>128</v>
      </c>
      <c r="AU530" s="11" t="s">
        <v>73</v>
      </c>
    </row>
    <row r="531" spans="1:65" s="2" customFormat="1" ht="24.2" customHeight="1">
      <c r="A531" s="28"/>
      <c r="B531" s="29"/>
      <c r="C531" s="158" t="s">
        <v>948</v>
      </c>
      <c r="D531" s="158" t="s">
        <v>121</v>
      </c>
      <c r="E531" s="159" t="s">
        <v>949</v>
      </c>
      <c r="F531" s="160" t="s">
        <v>950</v>
      </c>
      <c r="G531" s="161" t="s">
        <v>124</v>
      </c>
      <c r="H531" s="162">
        <v>0.5</v>
      </c>
      <c r="I531" s="163"/>
      <c r="J531" s="164">
        <f>ROUND(I531*H531,2)</f>
        <v>0</v>
      </c>
      <c r="K531" s="160" t="s">
        <v>1</v>
      </c>
      <c r="L531" s="33"/>
      <c r="M531" s="165" t="s">
        <v>1</v>
      </c>
      <c r="N531" s="166" t="s">
        <v>38</v>
      </c>
      <c r="O531" s="65"/>
      <c r="P531" s="167">
        <f>O531*H531</f>
        <v>0</v>
      </c>
      <c r="Q531" s="167">
        <v>0</v>
      </c>
      <c r="R531" s="167">
        <f>Q531*H531</f>
        <v>0</v>
      </c>
      <c r="S531" s="167">
        <v>0</v>
      </c>
      <c r="T531" s="168">
        <f>S531*H531</f>
        <v>0</v>
      </c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R531" s="169" t="s">
        <v>125</v>
      </c>
      <c r="AT531" s="169" t="s">
        <v>121</v>
      </c>
      <c r="AU531" s="169" t="s">
        <v>73</v>
      </c>
      <c r="AY531" s="11" t="s">
        <v>126</v>
      </c>
      <c r="BE531" s="170">
        <f>IF(N531="základní",J531,0)</f>
        <v>0</v>
      </c>
      <c r="BF531" s="170">
        <f>IF(N531="snížená",J531,0)</f>
        <v>0</v>
      </c>
      <c r="BG531" s="170">
        <f>IF(N531="zákl. přenesená",J531,0)</f>
        <v>0</v>
      </c>
      <c r="BH531" s="170">
        <f>IF(N531="sníž. přenesená",J531,0)</f>
        <v>0</v>
      </c>
      <c r="BI531" s="170">
        <f>IF(N531="nulová",J531,0)</f>
        <v>0</v>
      </c>
      <c r="BJ531" s="11" t="s">
        <v>80</v>
      </c>
      <c r="BK531" s="170">
        <f>ROUND(I531*H531,2)</f>
        <v>0</v>
      </c>
      <c r="BL531" s="11" t="s">
        <v>125</v>
      </c>
      <c r="BM531" s="169" t="s">
        <v>951</v>
      </c>
    </row>
    <row r="532" spans="1:65" s="2" customFormat="1" ht="19.5">
      <c r="A532" s="28"/>
      <c r="B532" s="29"/>
      <c r="C532" s="30"/>
      <c r="D532" s="171" t="s">
        <v>128</v>
      </c>
      <c r="E532" s="30"/>
      <c r="F532" s="172" t="s">
        <v>950</v>
      </c>
      <c r="G532" s="30"/>
      <c r="H532" s="30"/>
      <c r="I532" s="173"/>
      <c r="J532" s="30"/>
      <c r="K532" s="30"/>
      <c r="L532" s="33"/>
      <c r="M532" s="174"/>
      <c r="N532" s="175"/>
      <c r="O532" s="65"/>
      <c r="P532" s="65"/>
      <c r="Q532" s="65"/>
      <c r="R532" s="65"/>
      <c r="S532" s="65"/>
      <c r="T532" s="66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T532" s="11" t="s">
        <v>128</v>
      </c>
      <c r="AU532" s="11" t="s">
        <v>73</v>
      </c>
    </row>
    <row r="533" spans="1:65" s="2" customFormat="1" ht="24.2" customHeight="1">
      <c r="A533" s="28"/>
      <c r="B533" s="29"/>
      <c r="C533" s="158" t="s">
        <v>952</v>
      </c>
      <c r="D533" s="158" t="s">
        <v>121</v>
      </c>
      <c r="E533" s="159" t="s">
        <v>953</v>
      </c>
      <c r="F533" s="160" t="s">
        <v>954</v>
      </c>
      <c r="G533" s="161" t="s">
        <v>124</v>
      </c>
      <c r="H533" s="162">
        <v>0.5</v>
      </c>
      <c r="I533" s="163"/>
      <c r="J533" s="164">
        <f>ROUND(I533*H533,2)</f>
        <v>0</v>
      </c>
      <c r="K533" s="160" t="s">
        <v>1</v>
      </c>
      <c r="L533" s="33"/>
      <c r="M533" s="165" t="s">
        <v>1</v>
      </c>
      <c r="N533" s="166" t="s">
        <v>38</v>
      </c>
      <c r="O533" s="65"/>
      <c r="P533" s="167">
        <f>O533*H533</f>
        <v>0</v>
      </c>
      <c r="Q533" s="167">
        <v>0</v>
      </c>
      <c r="R533" s="167">
        <f>Q533*H533</f>
        <v>0</v>
      </c>
      <c r="S533" s="167">
        <v>0</v>
      </c>
      <c r="T533" s="168">
        <f>S533*H533</f>
        <v>0</v>
      </c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R533" s="169" t="s">
        <v>125</v>
      </c>
      <c r="AT533" s="169" t="s">
        <v>121</v>
      </c>
      <c r="AU533" s="169" t="s">
        <v>73</v>
      </c>
      <c r="AY533" s="11" t="s">
        <v>126</v>
      </c>
      <c r="BE533" s="170">
        <f>IF(N533="základní",J533,0)</f>
        <v>0</v>
      </c>
      <c r="BF533" s="170">
        <f>IF(N533="snížená",J533,0)</f>
        <v>0</v>
      </c>
      <c r="BG533" s="170">
        <f>IF(N533="zákl. přenesená",J533,0)</f>
        <v>0</v>
      </c>
      <c r="BH533" s="170">
        <f>IF(N533="sníž. přenesená",J533,0)</f>
        <v>0</v>
      </c>
      <c r="BI533" s="170">
        <f>IF(N533="nulová",J533,0)</f>
        <v>0</v>
      </c>
      <c r="BJ533" s="11" t="s">
        <v>80</v>
      </c>
      <c r="BK533" s="170">
        <f>ROUND(I533*H533,2)</f>
        <v>0</v>
      </c>
      <c r="BL533" s="11" t="s">
        <v>125</v>
      </c>
      <c r="BM533" s="169" t="s">
        <v>955</v>
      </c>
    </row>
    <row r="534" spans="1:65" s="2" customFormat="1" ht="19.5">
      <c r="A534" s="28"/>
      <c r="B534" s="29"/>
      <c r="C534" s="30"/>
      <c r="D534" s="171" t="s">
        <v>128</v>
      </c>
      <c r="E534" s="30"/>
      <c r="F534" s="172" t="s">
        <v>954</v>
      </c>
      <c r="G534" s="30"/>
      <c r="H534" s="30"/>
      <c r="I534" s="173"/>
      <c r="J534" s="30"/>
      <c r="K534" s="30"/>
      <c r="L534" s="33"/>
      <c r="M534" s="174"/>
      <c r="N534" s="175"/>
      <c r="O534" s="65"/>
      <c r="P534" s="65"/>
      <c r="Q534" s="65"/>
      <c r="R534" s="65"/>
      <c r="S534" s="65"/>
      <c r="T534" s="66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T534" s="11" t="s">
        <v>128</v>
      </c>
      <c r="AU534" s="11" t="s">
        <v>73</v>
      </c>
    </row>
    <row r="535" spans="1:65" s="2" customFormat="1" ht="24.2" customHeight="1">
      <c r="A535" s="28"/>
      <c r="B535" s="29"/>
      <c r="C535" s="158" t="s">
        <v>956</v>
      </c>
      <c r="D535" s="158" t="s">
        <v>121</v>
      </c>
      <c r="E535" s="159" t="s">
        <v>957</v>
      </c>
      <c r="F535" s="160" t="s">
        <v>958</v>
      </c>
      <c r="G535" s="161" t="s">
        <v>124</v>
      </c>
      <c r="H535" s="162">
        <v>0.5</v>
      </c>
      <c r="I535" s="163"/>
      <c r="J535" s="164">
        <f>ROUND(I535*H535,2)</f>
        <v>0</v>
      </c>
      <c r="K535" s="160" t="s">
        <v>1</v>
      </c>
      <c r="L535" s="33"/>
      <c r="M535" s="165" t="s">
        <v>1</v>
      </c>
      <c r="N535" s="166" t="s">
        <v>38</v>
      </c>
      <c r="O535" s="65"/>
      <c r="P535" s="167">
        <f>O535*H535</f>
        <v>0</v>
      </c>
      <c r="Q535" s="167">
        <v>0</v>
      </c>
      <c r="R535" s="167">
        <f>Q535*H535</f>
        <v>0</v>
      </c>
      <c r="S535" s="167">
        <v>0</v>
      </c>
      <c r="T535" s="168">
        <f>S535*H535</f>
        <v>0</v>
      </c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R535" s="169" t="s">
        <v>125</v>
      </c>
      <c r="AT535" s="169" t="s">
        <v>121</v>
      </c>
      <c r="AU535" s="169" t="s">
        <v>73</v>
      </c>
      <c r="AY535" s="11" t="s">
        <v>126</v>
      </c>
      <c r="BE535" s="170">
        <f>IF(N535="základní",J535,0)</f>
        <v>0</v>
      </c>
      <c r="BF535" s="170">
        <f>IF(N535="snížená",J535,0)</f>
        <v>0</v>
      </c>
      <c r="BG535" s="170">
        <f>IF(N535="zákl. přenesená",J535,0)</f>
        <v>0</v>
      </c>
      <c r="BH535" s="170">
        <f>IF(N535="sníž. přenesená",J535,0)</f>
        <v>0</v>
      </c>
      <c r="BI535" s="170">
        <f>IF(N535="nulová",J535,0)</f>
        <v>0</v>
      </c>
      <c r="BJ535" s="11" t="s">
        <v>80</v>
      </c>
      <c r="BK535" s="170">
        <f>ROUND(I535*H535,2)</f>
        <v>0</v>
      </c>
      <c r="BL535" s="11" t="s">
        <v>125</v>
      </c>
      <c r="BM535" s="169" t="s">
        <v>959</v>
      </c>
    </row>
    <row r="536" spans="1:65" s="2" customFormat="1" ht="19.5">
      <c r="A536" s="28"/>
      <c r="B536" s="29"/>
      <c r="C536" s="30"/>
      <c r="D536" s="171" t="s">
        <v>128</v>
      </c>
      <c r="E536" s="30"/>
      <c r="F536" s="172" t="s">
        <v>958</v>
      </c>
      <c r="G536" s="30"/>
      <c r="H536" s="30"/>
      <c r="I536" s="173"/>
      <c r="J536" s="30"/>
      <c r="K536" s="30"/>
      <c r="L536" s="33"/>
      <c r="M536" s="174"/>
      <c r="N536" s="175"/>
      <c r="O536" s="65"/>
      <c r="P536" s="65"/>
      <c r="Q536" s="65"/>
      <c r="R536" s="65"/>
      <c r="S536" s="65"/>
      <c r="T536" s="66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T536" s="11" t="s">
        <v>128</v>
      </c>
      <c r="AU536" s="11" t="s">
        <v>73</v>
      </c>
    </row>
    <row r="537" spans="1:65" s="2" customFormat="1" ht="24.2" customHeight="1">
      <c r="A537" s="28"/>
      <c r="B537" s="29"/>
      <c r="C537" s="158" t="s">
        <v>960</v>
      </c>
      <c r="D537" s="158" t="s">
        <v>121</v>
      </c>
      <c r="E537" s="159" t="s">
        <v>961</v>
      </c>
      <c r="F537" s="160" t="s">
        <v>962</v>
      </c>
      <c r="G537" s="161" t="s">
        <v>124</v>
      </c>
      <c r="H537" s="162">
        <v>0.5</v>
      </c>
      <c r="I537" s="163"/>
      <c r="J537" s="164">
        <f>ROUND(I537*H537,2)</f>
        <v>0</v>
      </c>
      <c r="K537" s="160" t="s">
        <v>1</v>
      </c>
      <c r="L537" s="33"/>
      <c r="M537" s="165" t="s">
        <v>1</v>
      </c>
      <c r="N537" s="166" t="s">
        <v>38</v>
      </c>
      <c r="O537" s="65"/>
      <c r="P537" s="167">
        <f>O537*H537</f>
        <v>0</v>
      </c>
      <c r="Q537" s="167">
        <v>0</v>
      </c>
      <c r="R537" s="167">
        <f>Q537*H537</f>
        <v>0</v>
      </c>
      <c r="S537" s="167">
        <v>0</v>
      </c>
      <c r="T537" s="168">
        <f>S537*H537</f>
        <v>0</v>
      </c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R537" s="169" t="s">
        <v>125</v>
      </c>
      <c r="AT537" s="169" t="s">
        <v>121</v>
      </c>
      <c r="AU537" s="169" t="s">
        <v>73</v>
      </c>
      <c r="AY537" s="11" t="s">
        <v>126</v>
      </c>
      <c r="BE537" s="170">
        <f>IF(N537="základní",J537,0)</f>
        <v>0</v>
      </c>
      <c r="BF537" s="170">
        <f>IF(N537="snížená",J537,0)</f>
        <v>0</v>
      </c>
      <c r="BG537" s="170">
        <f>IF(N537="zákl. přenesená",J537,0)</f>
        <v>0</v>
      </c>
      <c r="BH537" s="170">
        <f>IF(N537="sníž. přenesená",J537,0)</f>
        <v>0</v>
      </c>
      <c r="BI537" s="170">
        <f>IF(N537="nulová",J537,0)</f>
        <v>0</v>
      </c>
      <c r="BJ537" s="11" t="s">
        <v>80</v>
      </c>
      <c r="BK537" s="170">
        <f>ROUND(I537*H537,2)</f>
        <v>0</v>
      </c>
      <c r="BL537" s="11" t="s">
        <v>125</v>
      </c>
      <c r="BM537" s="169" t="s">
        <v>963</v>
      </c>
    </row>
    <row r="538" spans="1:65" s="2" customFormat="1" ht="19.5">
      <c r="A538" s="28"/>
      <c r="B538" s="29"/>
      <c r="C538" s="30"/>
      <c r="D538" s="171" t="s">
        <v>128</v>
      </c>
      <c r="E538" s="30"/>
      <c r="F538" s="172" t="s">
        <v>962</v>
      </c>
      <c r="G538" s="30"/>
      <c r="H538" s="30"/>
      <c r="I538" s="173"/>
      <c r="J538" s="30"/>
      <c r="K538" s="30"/>
      <c r="L538" s="33"/>
      <c r="M538" s="174"/>
      <c r="N538" s="175"/>
      <c r="O538" s="65"/>
      <c r="P538" s="65"/>
      <c r="Q538" s="65"/>
      <c r="R538" s="65"/>
      <c r="S538" s="65"/>
      <c r="T538" s="66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T538" s="11" t="s">
        <v>128</v>
      </c>
      <c r="AU538" s="11" t="s">
        <v>73</v>
      </c>
    </row>
    <row r="539" spans="1:65" s="2" customFormat="1" ht="24.2" customHeight="1">
      <c r="A539" s="28"/>
      <c r="B539" s="29"/>
      <c r="C539" s="158" t="s">
        <v>964</v>
      </c>
      <c r="D539" s="158" t="s">
        <v>121</v>
      </c>
      <c r="E539" s="159" t="s">
        <v>965</v>
      </c>
      <c r="F539" s="160" t="s">
        <v>966</v>
      </c>
      <c r="G539" s="161" t="s">
        <v>124</v>
      </c>
      <c r="H539" s="162">
        <v>0.5</v>
      </c>
      <c r="I539" s="163"/>
      <c r="J539" s="164">
        <f>ROUND(I539*H539,2)</f>
        <v>0</v>
      </c>
      <c r="K539" s="160" t="s">
        <v>1</v>
      </c>
      <c r="L539" s="33"/>
      <c r="M539" s="165" t="s">
        <v>1</v>
      </c>
      <c r="N539" s="166" t="s">
        <v>38</v>
      </c>
      <c r="O539" s="65"/>
      <c r="P539" s="167">
        <f>O539*H539</f>
        <v>0</v>
      </c>
      <c r="Q539" s="167">
        <v>0</v>
      </c>
      <c r="R539" s="167">
        <f>Q539*H539</f>
        <v>0</v>
      </c>
      <c r="S539" s="167">
        <v>0</v>
      </c>
      <c r="T539" s="168">
        <f>S539*H539</f>
        <v>0</v>
      </c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R539" s="169" t="s">
        <v>125</v>
      </c>
      <c r="AT539" s="169" t="s">
        <v>121</v>
      </c>
      <c r="AU539" s="169" t="s">
        <v>73</v>
      </c>
      <c r="AY539" s="11" t="s">
        <v>126</v>
      </c>
      <c r="BE539" s="170">
        <f>IF(N539="základní",J539,0)</f>
        <v>0</v>
      </c>
      <c r="BF539" s="170">
        <f>IF(N539="snížená",J539,0)</f>
        <v>0</v>
      </c>
      <c r="BG539" s="170">
        <f>IF(N539="zákl. přenesená",J539,0)</f>
        <v>0</v>
      </c>
      <c r="BH539" s="170">
        <f>IF(N539="sníž. přenesená",J539,0)</f>
        <v>0</v>
      </c>
      <c r="BI539" s="170">
        <f>IF(N539="nulová",J539,0)</f>
        <v>0</v>
      </c>
      <c r="BJ539" s="11" t="s">
        <v>80</v>
      </c>
      <c r="BK539" s="170">
        <f>ROUND(I539*H539,2)</f>
        <v>0</v>
      </c>
      <c r="BL539" s="11" t="s">
        <v>125</v>
      </c>
      <c r="BM539" s="169" t="s">
        <v>967</v>
      </c>
    </row>
    <row r="540" spans="1:65" s="2" customFormat="1" ht="19.5">
      <c r="A540" s="28"/>
      <c r="B540" s="29"/>
      <c r="C540" s="30"/>
      <c r="D540" s="171" t="s">
        <v>128</v>
      </c>
      <c r="E540" s="30"/>
      <c r="F540" s="172" t="s">
        <v>966</v>
      </c>
      <c r="G540" s="30"/>
      <c r="H540" s="30"/>
      <c r="I540" s="173"/>
      <c r="J540" s="30"/>
      <c r="K540" s="30"/>
      <c r="L540" s="33"/>
      <c r="M540" s="174"/>
      <c r="N540" s="175"/>
      <c r="O540" s="65"/>
      <c r="P540" s="65"/>
      <c r="Q540" s="65"/>
      <c r="R540" s="65"/>
      <c r="S540" s="65"/>
      <c r="T540" s="66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T540" s="11" t="s">
        <v>128</v>
      </c>
      <c r="AU540" s="11" t="s">
        <v>73</v>
      </c>
    </row>
    <row r="541" spans="1:65" s="2" customFormat="1" ht="24.2" customHeight="1">
      <c r="A541" s="28"/>
      <c r="B541" s="29"/>
      <c r="C541" s="158" t="s">
        <v>968</v>
      </c>
      <c r="D541" s="158" t="s">
        <v>121</v>
      </c>
      <c r="E541" s="159" t="s">
        <v>969</v>
      </c>
      <c r="F541" s="160" t="s">
        <v>970</v>
      </c>
      <c r="G541" s="161" t="s">
        <v>124</v>
      </c>
      <c r="H541" s="162">
        <v>0.5</v>
      </c>
      <c r="I541" s="163"/>
      <c r="J541" s="164">
        <f>ROUND(I541*H541,2)</f>
        <v>0</v>
      </c>
      <c r="K541" s="160" t="s">
        <v>1</v>
      </c>
      <c r="L541" s="33"/>
      <c r="M541" s="165" t="s">
        <v>1</v>
      </c>
      <c r="N541" s="166" t="s">
        <v>38</v>
      </c>
      <c r="O541" s="65"/>
      <c r="P541" s="167">
        <f>O541*H541</f>
        <v>0</v>
      </c>
      <c r="Q541" s="167">
        <v>0</v>
      </c>
      <c r="R541" s="167">
        <f>Q541*H541</f>
        <v>0</v>
      </c>
      <c r="S541" s="167">
        <v>0</v>
      </c>
      <c r="T541" s="168">
        <f>S541*H541</f>
        <v>0</v>
      </c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R541" s="169" t="s">
        <v>125</v>
      </c>
      <c r="AT541" s="169" t="s">
        <v>121</v>
      </c>
      <c r="AU541" s="169" t="s">
        <v>73</v>
      </c>
      <c r="AY541" s="11" t="s">
        <v>126</v>
      </c>
      <c r="BE541" s="170">
        <f>IF(N541="základní",J541,0)</f>
        <v>0</v>
      </c>
      <c r="BF541" s="170">
        <f>IF(N541="snížená",J541,0)</f>
        <v>0</v>
      </c>
      <c r="BG541" s="170">
        <f>IF(N541="zákl. přenesená",J541,0)</f>
        <v>0</v>
      </c>
      <c r="BH541" s="170">
        <f>IF(N541="sníž. přenesená",J541,0)</f>
        <v>0</v>
      </c>
      <c r="BI541" s="170">
        <f>IF(N541="nulová",J541,0)</f>
        <v>0</v>
      </c>
      <c r="BJ541" s="11" t="s">
        <v>80</v>
      </c>
      <c r="BK541" s="170">
        <f>ROUND(I541*H541,2)</f>
        <v>0</v>
      </c>
      <c r="BL541" s="11" t="s">
        <v>125</v>
      </c>
      <c r="BM541" s="169" t="s">
        <v>971</v>
      </c>
    </row>
    <row r="542" spans="1:65" s="2" customFormat="1" ht="19.5">
      <c r="A542" s="28"/>
      <c r="B542" s="29"/>
      <c r="C542" s="30"/>
      <c r="D542" s="171" t="s">
        <v>128</v>
      </c>
      <c r="E542" s="30"/>
      <c r="F542" s="172" t="s">
        <v>970</v>
      </c>
      <c r="G542" s="30"/>
      <c r="H542" s="30"/>
      <c r="I542" s="173"/>
      <c r="J542" s="30"/>
      <c r="K542" s="30"/>
      <c r="L542" s="33"/>
      <c r="M542" s="174"/>
      <c r="N542" s="175"/>
      <c r="O542" s="65"/>
      <c r="P542" s="65"/>
      <c r="Q542" s="65"/>
      <c r="R542" s="65"/>
      <c r="S542" s="65"/>
      <c r="T542" s="66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T542" s="11" t="s">
        <v>128</v>
      </c>
      <c r="AU542" s="11" t="s">
        <v>73</v>
      </c>
    </row>
    <row r="543" spans="1:65" s="2" customFormat="1" ht="24.2" customHeight="1">
      <c r="A543" s="28"/>
      <c r="B543" s="29"/>
      <c r="C543" s="158" t="s">
        <v>972</v>
      </c>
      <c r="D543" s="158" t="s">
        <v>121</v>
      </c>
      <c r="E543" s="159" t="s">
        <v>973</v>
      </c>
      <c r="F543" s="160" t="s">
        <v>974</v>
      </c>
      <c r="G543" s="161" t="s">
        <v>124</v>
      </c>
      <c r="H543" s="162">
        <v>0.5</v>
      </c>
      <c r="I543" s="163"/>
      <c r="J543" s="164">
        <f>ROUND(I543*H543,2)</f>
        <v>0</v>
      </c>
      <c r="K543" s="160" t="s">
        <v>1</v>
      </c>
      <c r="L543" s="33"/>
      <c r="M543" s="165" t="s">
        <v>1</v>
      </c>
      <c r="N543" s="166" t="s">
        <v>38</v>
      </c>
      <c r="O543" s="65"/>
      <c r="P543" s="167">
        <f>O543*H543</f>
        <v>0</v>
      </c>
      <c r="Q543" s="167">
        <v>0</v>
      </c>
      <c r="R543" s="167">
        <f>Q543*H543</f>
        <v>0</v>
      </c>
      <c r="S543" s="167">
        <v>0</v>
      </c>
      <c r="T543" s="168">
        <f>S543*H543</f>
        <v>0</v>
      </c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R543" s="169" t="s">
        <v>125</v>
      </c>
      <c r="AT543" s="169" t="s">
        <v>121</v>
      </c>
      <c r="AU543" s="169" t="s">
        <v>73</v>
      </c>
      <c r="AY543" s="11" t="s">
        <v>126</v>
      </c>
      <c r="BE543" s="170">
        <f>IF(N543="základní",J543,0)</f>
        <v>0</v>
      </c>
      <c r="BF543" s="170">
        <f>IF(N543="snížená",J543,0)</f>
        <v>0</v>
      </c>
      <c r="BG543" s="170">
        <f>IF(N543="zákl. přenesená",J543,0)</f>
        <v>0</v>
      </c>
      <c r="BH543" s="170">
        <f>IF(N543="sníž. přenesená",J543,0)</f>
        <v>0</v>
      </c>
      <c r="BI543" s="170">
        <f>IF(N543="nulová",J543,0)</f>
        <v>0</v>
      </c>
      <c r="BJ543" s="11" t="s">
        <v>80</v>
      </c>
      <c r="BK543" s="170">
        <f>ROUND(I543*H543,2)</f>
        <v>0</v>
      </c>
      <c r="BL543" s="11" t="s">
        <v>125</v>
      </c>
      <c r="BM543" s="169" t="s">
        <v>975</v>
      </c>
    </row>
    <row r="544" spans="1:65" s="2" customFormat="1" ht="19.5">
      <c r="A544" s="28"/>
      <c r="B544" s="29"/>
      <c r="C544" s="30"/>
      <c r="D544" s="171" t="s">
        <v>128</v>
      </c>
      <c r="E544" s="30"/>
      <c r="F544" s="172" t="s">
        <v>974</v>
      </c>
      <c r="G544" s="30"/>
      <c r="H544" s="30"/>
      <c r="I544" s="173"/>
      <c r="J544" s="30"/>
      <c r="K544" s="30"/>
      <c r="L544" s="33"/>
      <c r="M544" s="174"/>
      <c r="N544" s="175"/>
      <c r="O544" s="65"/>
      <c r="P544" s="65"/>
      <c r="Q544" s="65"/>
      <c r="R544" s="65"/>
      <c r="S544" s="65"/>
      <c r="T544" s="66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T544" s="11" t="s">
        <v>128</v>
      </c>
      <c r="AU544" s="11" t="s">
        <v>73</v>
      </c>
    </row>
    <row r="545" spans="1:65" s="2" customFormat="1" ht="24.2" customHeight="1">
      <c r="A545" s="28"/>
      <c r="B545" s="29"/>
      <c r="C545" s="158" t="s">
        <v>976</v>
      </c>
      <c r="D545" s="158" t="s">
        <v>121</v>
      </c>
      <c r="E545" s="159" t="s">
        <v>977</v>
      </c>
      <c r="F545" s="160" t="s">
        <v>978</v>
      </c>
      <c r="G545" s="161" t="s">
        <v>124</v>
      </c>
      <c r="H545" s="162">
        <v>0.5</v>
      </c>
      <c r="I545" s="163"/>
      <c r="J545" s="164">
        <f>ROUND(I545*H545,2)</f>
        <v>0</v>
      </c>
      <c r="K545" s="160" t="s">
        <v>1</v>
      </c>
      <c r="L545" s="33"/>
      <c r="M545" s="165" t="s">
        <v>1</v>
      </c>
      <c r="N545" s="166" t="s">
        <v>38</v>
      </c>
      <c r="O545" s="65"/>
      <c r="P545" s="167">
        <f>O545*H545</f>
        <v>0</v>
      </c>
      <c r="Q545" s="167">
        <v>0</v>
      </c>
      <c r="R545" s="167">
        <f>Q545*H545</f>
        <v>0</v>
      </c>
      <c r="S545" s="167">
        <v>0</v>
      </c>
      <c r="T545" s="168">
        <f>S545*H545</f>
        <v>0</v>
      </c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R545" s="169" t="s">
        <v>125</v>
      </c>
      <c r="AT545" s="169" t="s">
        <v>121</v>
      </c>
      <c r="AU545" s="169" t="s">
        <v>73</v>
      </c>
      <c r="AY545" s="11" t="s">
        <v>126</v>
      </c>
      <c r="BE545" s="170">
        <f>IF(N545="základní",J545,0)</f>
        <v>0</v>
      </c>
      <c r="BF545" s="170">
        <f>IF(N545="snížená",J545,0)</f>
        <v>0</v>
      </c>
      <c r="BG545" s="170">
        <f>IF(N545="zákl. přenesená",J545,0)</f>
        <v>0</v>
      </c>
      <c r="BH545" s="170">
        <f>IF(N545="sníž. přenesená",J545,0)</f>
        <v>0</v>
      </c>
      <c r="BI545" s="170">
        <f>IF(N545="nulová",J545,0)</f>
        <v>0</v>
      </c>
      <c r="BJ545" s="11" t="s">
        <v>80</v>
      </c>
      <c r="BK545" s="170">
        <f>ROUND(I545*H545,2)</f>
        <v>0</v>
      </c>
      <c r="BL545" s="11" t="s">
        <v>125</v>
      </c>
      <c r="BM545" s="169" t="s">
        <v>979</v>
      </c>
    </row>
    <row r="546" spans="1:65" s="2" customFormat="1" ht="19.5">
      <c r="A546" s="28"/>
      <c r="B546" s="29"/>
      <c r="C546" s="30"/>
      <c r="D546" s="171" t="s">
        <v>128</v>
      </c>
      <c r="E546" s="30"/>
      <c r="F546" s="172" t="s">
        <v>978</v>
      </c>
      <c r="G546" s="30"/>
      <c r="H546" s="30"/>
      <c r="I546" s="173"/>
      <c r="J546" s="30"/>
      <c r="K546" s="30"/>
      <c r="L546" s="33"/>
      <c r="M546" s="174"/>
      <c r="N546" s="175"/>
      <c r="O546" s="65"/>
      <c r="P546" s="65"/>
      <c r="Q546" s="65"/>
      <c r="R546" s="65"/>
      <c r="S546" s="65"/>
      <c r="T546" s="66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T546" s="11" t="s">
        <v>128</v>
      </c>
      <c r="AU546" s="11" t="s">
        <v>73</v>
      </c>
    </row>
    <row r="547" spans="1:65" s="2" customFormat="1" ht="24.2" customHeight="1">
      <c r="A547" s="28"/>
      <c r="B547" s="29"/>
      <c r="C547" s="158" t="s">
        <v>980</v>
      </c>
      <c r="D547" s="158" t="s">
        <v>121</v>
      </c>
      <c r="E547" s="159" t="s">
        <v>981</v>
      </c>
      <c r="F547" s="160" t="s">
        <v>982</v>
      </c>
      <c r="G547" s="161" t="s">
        <v>124</v>
      </c>
      <c r="H547" s="162">
        <v>0.5</v>
      </c>
      <c r="I547" s="163"/>
      <c r="J547" s="164">
        <f>ROUND(I547*H547,2)</f>
        <v>0</v>
      </c>
      <c r="K547" s="160" t="s">
        <v>1</v>
      </c>
      <c r="L547" s="33"/>
      <c r="M547" s="165" t="s">
        <v>1</v>
      </c>
      <c r="N547" s="166" t="s">
        <v>38</v>
      </c>
      <c r="O547" s="65"/>
      <c r="P547" s="167">
        <f>O547*H547</f>
        <v>0</v>
      </c>
      <c r="Q547" s="167">
        <v>0</v>
      </c>
      <c r="R547" s="167">
        <f>Q547*H547</f>
        <v>0</v>
      </c>
      <c r="S547" s="167">
        <v>0</v>
      </c>
      <c r="T547" s="168">
        <f>S547*H547</f>
        <v>0</v>
      </c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R547" s="169" t="s">
        <v>125</v>
      </c>
      <c r="AT547" s="169" t="s">
        <v>121</v>
      </c>
      <c r="AU547" s="169" t="s">
        <v>73</v>
      </c>
      <c r="AY547" s="11" t="s">
        <v>126</v>
      </c>
      <c r="BE547" s="170">
        <f>IF(N547="základní",J547,0)</f>
        <v>0</v>
      </c>
      <c r="BF547" s="170">
        <f>IF(N547="snížená",J547,0)</f>
        <v>0</v>
      </c>
      <c r="BG547" s="170">
        <f>IF(N547="zákl. přenesená",J547,0)</f>
        <v>0</v>
      </c>
      <c r="BH547" s="170">
        <f>IF(N547="sníž. přenesená",J547,0)</f>
        <v>0</v>
      </c>
      <c r="BI547" s="170">
        <f>IF(N547="nulová",J547,0)</f>
        <v>0</v>
      </c>
      <c r="BJ547" s="11" t="s">
        <v>80</v>
      </c>
      <c r="BK547" s="170">
        <f>ROUND(I547*H547,2)</f>
        <v>0</v>
      </c>
      <c r="BL547" s="11" t="s">
        <v>125</v>
      </c>
      <c r="BM547" s="169" t="s">
        <v>983</v>
      </c>
    </row>
    <row r="548" spans="1:65" s="2" customFormat="1" ht="19.5">
      <c r="A548" s="28"/>
      <c r="B548" s="29"/>
      <c r="C548" s="30"/>
      <c r="D548" s="171" t="s">
        <v>128</v>
      </c>
      <c r="E548" s="30"/>
      <c r="F548" s="172" t="s">
        <v>982</v>
      </c>
      <c r="G548" s="30"/>
      <c r="H548" s="30"/>
      <c r="I548" s="173"/>
      <c r="J548" s="30"/>
      <c r="K548" s="30"/>
      <c r="L548" s="33"/>
      <c r="M548" s="174"/>
      <c r="N548" s="175"/>
      <c r="O548" s="65"/>
      <c r="P548" s="65"/>
      <c r="Q548" s="65"/>
      <c r="R548" s="65"/>
      <c r="S548" s="65"/>
      <c r="T548" s="66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T548" s="11" t="s">
        <v>128</v>
      </c>
      <c r="AU548" s="11" t="s">
        <v>73</v>
      </c>
    </row>
    <row r="549" spans="1:65" s="2" customFormat="1" ht="24.2" customHeight="1">
      <c r="A549" s="28"/>
      <c r="B549" s="29"/>
      <c r="C549" s="158" t="s">
        <v>984</v>
      </c>
      <c r="D549" s="158" t="s">
        <v>121</v>
      </c>
      <c r="E549" s="159" t="s">
        <v>985</v>
      </c>
      <c r="F549" s="160" t="s">
        <v>986</v>
      </c>
      <c r="G549" s="161" t="s">
        <v>124</v>
      </c>
      <c r="H549" s="162">
        <v>0.5</v>
      </c>
      <c r="I549" s="163"/>
      <c r="J549" s="164">
        <f>ROUND(I549*H549,2)</f>
        <v>0</v>
      </c>
      <c r="K549" s="160" t="s">
        <v>1</v>
      </c>
      <c r="L549" s="33"/>
      <c r="M549" s="165" t="s">
        <v>1</v>
      </c>
      <c r="N549" s="166" t="s">
        <v>38</v>
      </c>
      <c r="O549" s="65"/>
      <c r="P549" s="167">
        <f>O549*H549</f>
        <v>0</v>
      </c>
      <c r="Q549" s="167">
        <v>0</v>
      </c>
      <c r="R549" s="167">
        <f>Q549*H549</f>
        <v>0</v>
      </c>
      <c r="S549" s="167">
        <v>0</v>
      </c>
      <c r="T549" s="168">
        <f>S549*H549</f>
        <v>0</v>
      </c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R549" s="169" t="s">
        <v>125</v>
      </c>
      <c r="AT549" s="169" t="s">
        <v>121</v>
      </c>
      <c r="AU549" s="169" t="s">
        <v>73</v>
      </c>
      <c r="AY549" s="11" t="s">
        <v>126</v>
      </c>
      <c r="BE549" s="170">
        <f>IF(N549="základní",J549,0)</f>
        <v>0</v>
      </c>
      <c r="BF549" s="170">
        <f>IF(N549="snížená",J549,0)</f>
        <v>0</v>
      </c>
      <c r="BG549" s="170">
        <f>IF(N549="zákl. přenesená",J549,0)</f>
        <v>0</v>
      </c>
      <c r="BH549" s="170">
        <f>IF(N549="sníž. přenesená",J549,0)</f>
        <v>0</v>
      </c>
      <c r="BI549" s="170">
        <f>IF(N549="nulová",J549,0)</f>
        <v>0</v>
      </c>
      <c r="BJ549" s="11" t="s">
        <v>80</v>
      </c>
      <c r="BK549" s="170">
        <f>ROUND(I549*H549,2)</f>
        <v>0</v>
      </c>
      <c r="BL549" s="11" t="s">
        <v>125</v>
      </c>
      <c r="BM549" s="169" t="s">
        <v>987</v>
      </c>
    </row>
    <row r="550" spans="1:65" s="2" customFormat="1" ht="19.5">
      <c r="A550" s="28"/>
      <c r="B550" s="29"/>
      <c r="C550" s="30"/>
      <c r="D550" s="171" t="s">
        <v>128</v>
      </c>
      <c r="E550" s="30"/>
      <c r="F550" s="172" t="s">
        <v>986</v>
      </c>
      <c r="G550" s="30"/>
      <c r="H550" s="30"/>
      <c r="I550" s="173"/>
      <c r="J550" s="30"/>
      <c r="K550" s="30"/>
      <c r="L550" s="33"/>
      <c r="M550" s="174"/>
      <c r="N550" s="175"/>
      <c r="O550" s="65"/>
      <c r="P550" s="65"/>
      <c r="Q550" s="65"/>
      <c r="R550" s="65"/>
      <c r="S550" s="65"/>
      <c r="T550" s="66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T550" s="11" t="s">
        <v>128</v>
      </c>
      <c r="AU550" s="11" t="s">
        <v>73</v>
      </c>
    </row>
    <row r="551" spans="1:65" s="2" customFormat="1" ht="24.2" customHeight="1">
      <c r="A551" s="28"/>
      <c r="B551" s="29"/>
      <c r="C551" s="158" t="s">
        <v>988</v>
      </c>
      <c r="D551" s="158" t="s">
        <v>121</v>
      </c>
      <c r="E551" s="159" t="s">
        <v>989</v>
      </c>
      <c r="F551" s="160" t="s">
        <v>990</v>
      </c>
      <c r="G551" s="161" t="s">
        <v>124</v>
      </c>
      <c r="H551" s="162">
        <v>0.5</v>
      </c>
      <c r="I551" s="163"/>
      <c r="J551" s="164">
        <f>ROUND(I551*H551,2)</f>
        <v>0</v>
      </c>
      <c r="K551" s="160" t="s">
        <v>1</v>
      </c>
      <c r="L551" s="33"/>
      <c r="M551" s="165" t="s">
        <v>1</v>
      </c>
      <c r="N551" s="166" t="s">
        <v>38</v>
      </c>
      <c r="O551" s="65"/>
      <c r="P551" s="167">
        <f>O551*H551</f>
        <v>0</v>
      </c>
      <c r="Q551" s="167">
        <v>0</v>
      </c>
      <c r="R551" s="167">
        <f>Q551*H551</f>
        <v>0</v>
      </c>
      <c r="S551" s="167">
        <v>0</v>
      </c>
      <c r="T551" s="168">
        <f>S551*H551</f>
        <v>0</v>
      </c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R551" s="169" t="s">
        <v>125</v>
      </c>
      <c r="AT551" s="169" t="s">
        <v>121</v>
      </c>
      <c r="AU551" s="169" t="s">
        <v>73</v>
      </c>
      <c r="AY551" s="11" t="s">
        <v>126</v>
      </c>
      <c r="BE551" s="170">
        <f>IF(N551="základní",J551,0)</f>
        <v>0</v>
      </c>
      <c r="BF551" s="170">
        <f>IF(N551="snížená",J551,0)</f>
        <v>0</v>
      </c>
      <c r="BG551" s="170">
        <f>IF(N551="zákl. přenesená",J551,0)</f>
        <v>0</v>
      </c>
      <c r="BH551" s="170">
        <f>IF(N551="sníž. přenesená",J551,0)</f>
        <v>0</v>
      </c>
      <c r="BI551" s="170">
        <f>IF(N551="nulová",J551,0)</f>
        <v>0</v>
      </c>
      <c r="BJ551" s="11" t="s">
        <v>80</v>
      </c>
      <c r="BK551" s="170">
        <f>ROUND(I551*H551,2)</f>
        <v>0</v>
      </c>
      <c r="BL551" s="11" t="s">
        <v>125</v>
      </c>
      <c r="BM551" s="169" t="s">
        <v>991</v>
      </c>
    </row>
    <row r="552" spans="1:65" s="2" customFormat="1" ht="19.5">
      <c r="A552" s="28"/>
      <c r="B552" s="29"/>
      <c r="C552" s="30"/>
      <c r="D552" s="171" t="s">
        <v>128</v>
      </c>
      <c r="E552" s="30"/>
      <c r="F552" s="172" t="s">
        <v>990</v>
      </c>
      <c r="G552" s="30"/>
      <c r="H552" s="30"/>
      <c r="I552" s="173"/>
      <c r="J552" s="30"/>
      <c r="K552" s="30"/>
      <c r="L552" s="33"/>
      <c r="M552" s="174"/>
      <c r="N552" s="175"/>
      <c r="O552" s="65"/>
      <c r="P552" s="65"/>
      <c r="Q552" s="65"/>
      <c r="R552" s="65"/>
      <c r="S552" s="65"/>
      <c r="T552" s="66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T552" s="11" t="s">
        <v>128</v>
      </c>
      <c r="AU552" s="11" t="s">
        <v>73</v>
      </c>
    </row>
    <row r="553" spans="1:65" s="2" customFormat="1" ht="24.2" customHeight="1">
      <c r="A553" s="28"/>
      <c r="B553" s="29"/>
      <c r="C553" s="158" t="s">
        <v>992</v>
      </c>
      <c r="D553" s="158" t="s">
        <v>121</v>
      </c>
      <c r="E553" s="159" t="s">
        <v>993</v>
      </c>
      <c r="F553" s="160" t="s">
        <v>994</v>
      </c>
      <c r="G553" s="161" t="s">
        <v>124</v>
      </c>
      <c r="H553" s="162">
        <v>0.5</v>
      </c>
      <c r="I553" s="163"/>
      <c r="J553" s="164">
        <f>ROUND(I553*H553,2)</f>
        <v>0</v>
      </c>
      <c r="K553" s="160" t="s">
        <v>1</v>
      </c>
      <c r="L553" s="33"/>
      <c r="M553" s="165" t="s">
        <v>1</v>
      </c>
      <c r="N553" s="166" t="s">
        <v>38</v>
      </c>
      <c r="O553" s="65"/>
      <c r="P553" s="167">
        <f>O553*H553</f>
        <v>0</v>
      </c>
      <c r="Q553" s="167">
        <v>0</v>
      </c>
      <c r="R553" s="167">
        <f>Q553*H553</f>
        <v>0</v>
      </c>
      <c r="S553" s="167">
        <v>0</v>
      </c>
      <c r="T553" s="168">
        <f>S553*H553</f>
        <v>0</v>
      </c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R553" s="169" t="s">
        <v>125</v>
      </c>
      <c r="AT553" s="169" t="s">
        <v>121</v>
      </c>
      <c r="AU553" s="169" t="s">
        <v>73</v>
      </c>
      <c r="AY553" s="11" t="s">
        <v>126</v>
      </c>
      <c r="BE553" s="170">
        <f>IF(N553="základní",J553,0)</f>
        <v>0</v>
      </c>
      <c r="BF553" s="170">
        <f>IF(N553="snížená",J553,0)</f>
        <v>0</v>
      </c>
      <c r="BG553" s="170">
        <f>IF(N553="zákl. přenesená",J553,0)</f>
        <v>0</v>
      </c>
      <c r="BH553" s="170">
        <f>IF(N553="sníž. přenesená",J553,0)</f>
        <v>0</v>
      </c>
      <c r="BI553" s="170">
        <f>IF(N553="nulová",J553,0)</f>
        <v>0</v>
      </c>
      <c r="BJ553" s="11" t="s">
        <v>80</v>
      </c>
      <c r="BK553" s="170">
        <f>ROUND(I553*H553,2)</f>
        <v>0</v>
      </c>
      <c r="BL553" s="11" t="s">
        <v>125</v>
      </c>
      <c r="BM553" s="169" t="s">
        <v>995</v>
      </c>
    </row>
    <row r="554" spans="1:65" s="2" customFormat="1" ht="19.5">
      <c r="A554" s="28"/>
      <c r="B554" s="29"/>
      <c r="C554" s="30"/>
      <c r="D554" s="171" t="s">
        <v>128</v>
      </c>
      <c r="E554" s="30"/>
      <c r="F554" s="172" t="s">
        <v>994</v>
      </c>
      <c r="G554" s="30"/>
      <c r="H554" s="30"/>
      <c r="I554" s="173"/>
      <c r="J554" s="30"/>
      <c r="K554" s="30"/>
      <c r="L554" s="33"/>
      <c r="M554" s="174"/>
      <c r="N554" s="175"/>
      <c r="O554" s="65"/>
      <c r="P554" s="65"/>
      <c r="Q554" s="65"/>
      <c r="R554" s="65"/>
      <c r="S554" s="65"/>
      <c r="T554" s="66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T554" s="11" t="s">
        <v>128</v>
      </c>
      <c r="AU554" s="11" t="s">
        <v>73</v>
      </c>
    </row>
    <row r="555" spans="1:65" s="2" customFormat="1" ht="24.2" customHeight="1">
      <c r="A555" s="28"/>
      <c r="B555" s="29"/>
      <c r="C555" s="158" t="s">
        <v>996</v>
      </c>
      <c r="D555" s="158" t="s">
        <v>121</v>
      </c>
      <c r="E555" s="159" t="s">
        <v>997</v>
      </c>
      <c r="F555" s="160" t="s">
        <v>998</v>
      </c>
      <c r="G555" s="161" t="s">
        <v>124</v>
      </c>
      <c r="H555" s="162">
        <v>0.5</v>
      </c>
      <c r="I555" s="163"/>
      <c r="J555" s="164">
        <f>ROUND(I555*H555,2)</f>
        <v>0</v>
      </c>
      <c r="K555" s="160" t="s">
        <v>1</v>
      </c>
      <c r="L555" s="33"/>
      <c r="M555" s="165" t="s">
        <v>1</v>
      </c>
      <c r="N555" s="166" t="s">
        <v>38</v>
      </c>
      <c r="O555" s="65"/>
      <c r="P555" s="167">
        <f>O555*H555</f>
        <v>0</v>
      </c>
      <c r="Q555" s="167">
        <v>0</v>
      </c>
      <c r="R555" s="167">
        <f>Q555*H555</f>
        <v>0</v>
      </c>
      <c r="S555" s="167">
        <v>0</v>
      </c>
      <c r="T555" s="168">
        <f>S555*H555</f>
        <v>0</v>
      </c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R555" s="169" t="s">
        <v>125</v>
      </c>
      <c r="AT555" s="169" t="s">
        <v>121</v>
      </c>
      <c r="AU555" s="169" t="s">
        <v>73</v>
      </c>
      <c r="AY555" s="11" t="s">
        <v>126</v>
      </c>
      <c r="BE555" s="170">
        <f>IF(N555="základní",J555,0)</f>
        <v>0</v>
      </c>
      <c r="BF555" s="170">
        <f>IF(N555="snížená",J555,0)</f>
        <v>0</v>
      </c>
      <c r="BG555" s="170">
        <f>IF(N555="zákl. přenesená",J555,0)</f>
        <v>0</v>
      </c>
      <c r="BH555" s="170">
        <f>IF(N555="sníž. přenesená",J555,0)</f>
        <v>0</v>
      </c>
      <c r="BI555" s="170">
        <f>IF(N555="nulová",J555,0)</f>
        <v>0</v>
      </c>
      <c r="BJ555" s="11" t="s">
        <v>80</v>
      </c>
      <c r="BK555" s="170">
        <f>ROUND(I555*H555,2)</f>
        <v>0</v>
      </c>
      <c r="BL555" s="11" t="s">
        <v>125</v>
      </c>
      <c r="BM555" s="169" t="s">
        <v>999</v>
      </c>
    </row>
    <row r="556" spans="1:65" s="2" customFormat="1" ht="19.5">
      <c r="A556" s="28"/>
      <c r="B556" s="29"/>
      <c r="C556" s="30"/>
      <c r="D556" s="171" t="s">
        <v>128</v>
      </c>
      <c r="E556" s="30"/>
      <c r="F556" s="172" t="s">
        <v>998</v>
      </c>
      <c r="G556" s="30"/>
      <c r="H556" s="30"/>
      <c r="I556" s="173"/>
      <c r="J556" s="30"/>
      <c r="K556" s="30"/>
      <c r="L556" s="33"/>
      <c r="M556" s="174"/>
      <c r="N556" s="175"/>
      <c r="O556" s="65"/>
      <c r="P556" s="65"/>
      <c r="Q556" s="65"/>
      <c r="R556" s="65"/>
      <c r="S556" s="65"/>
      <c r="T556" s="66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T556" s="11" t="s">
        <v>128</v>
      </c>
      <c r="AU556" s="11" t="s">
        <v>73</v>
      </c>
    </row>
    <row r="557" spans="1:65" s="2" customFormat="1" ht="24.2" customHeight="1">
      <c r="A557" s="28"/>
      <c r="B557" s="29"/>
      <c r="C557" s="158" t="s">
        <v>1000</v>
      </c>
      <c r="D557" s="158" t="s">
        <v>121</v>
      </c>
      <c r="E557" s="159" t="s">
        <v>1001</v>
      </c>
      <c r="F557" s="160" t="s">
        <v>1002</v>
      </c>
      <c r="G557" s="161" t="s">
        <v>124</v>
      </c>
      <c r="H557" s="162">
        <v>0.5</v>
      </c>
      <c r="I557" s="163"/>
      <c r="J557" s="164">
        <f>ROUND(I557*H557,2)</f>
        <v>0</v>
      </c>
      <c r="K557" s="160" t="s">
        <v>1</v>
      </c>
      <c r="L557" s="33"/>
      <c r="M557" s="165" t="s">
        <v>1</v>
      </c>
      <c r="N557" s="166" t="s">
        <v>38</v>
      </c>
      <c r="O557" s="65"/>
      <c r="P557" s="167">
        <f>O557*H557</f>
        <v>0</v>
      </c>
      <c r="Q557" s="167">
        <v>0</v>
      </c>
      <c r="R557" s="167">
        <f>Q557*H557</f>
        <v>0</v>
      </c>
      <c r="S557" s="167">
        <v>0</v>
      </c>
      <c r="T557" s="168">
        <f>S557*H557</f>
        <v>0</v>
      </c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R557" s="169" t="s">
        <v>125</v>
      </c>
      <c r="AT557" s="169" t="s">
        <v>121</v>
      </c>
      <c r="AU557" s="169" t="s">
        <v>73</v>
      </c>
      <c r="AY557" s="11" t="s">
        <v>126</v>
      </c>
      <c r="BE557" s="170">
        <f>IF(N557="základní",J557,0)</f>
        <v>0</v>
      </c>
      <c r="BF557" s="170">
        <f>IF(N557="snížená",J557,0)</f>
        <v>0</v>
      </c>
      <c r="BG557" s="170">
        <f>IF(N557="zákl. přenesená",J557,0)</f>
        <v>0</v>
      </c>
      <c r="BH557" s="170">
        <f>IF(N557="sníž. přenesená",J557,0)</f>
        <v>0</v>
      </c>
      <c r="BI557" s="170">
        <f>IF(N557="nulová",J557,0)</f>
        <v>0</v>
      </c>
      <c r="BJ557" s="11" t="s">
        <v>80</v>
      </c>
      <c r="BK557" s="170">
        <f>ROUND(I557*H557,2)</f>
        <v>0</v>
      </c>
      <c r="BL557" s="11" t="s">
        <v>125</v>
      </c>
      <c r="BM557" s="169" t="s">
        <v>1003</v>
      </c>
    </row>
    <row r="558" spans="1:65" s="2" customFormat="1" ht="19.5">
      <c r="A558" s="28"/>
      <c r="B558" s="29"/>
      <c r="C558" s="30"/>
      <c r="D558" s="171" t="s">
        <v>128</v>
      </c>
      <c r="E558" s="30"/>
      <c r="F558" s="172" t="s">
        <v>1002</v>
      </c>
      <c r="G558" s="30"/>
      <c r="H558" s="30"/>
      <c r="I558" s="173"/>
      <c r="J558" s="30"/>
      <c r="K558" s="30"/>
      <c r="L558" s="33"/>
      <c r="M558" s="174"/>
      <c r="N558" s="175"/>
      <c r="O558" s="65"/>
      <c r="P558" s="65"/>
      <c r="Q558" s="65"/>
      <c r="R558" s="65"/>
      <c r="S558" s="65"/>
      <c r="T558" s="66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T558" s="11" t="s">
        <v>128</v>
      </c>
      <c r="AU558" s="11" t="s">
        <v>73</v>
      </c>
    </row>
    <row r="559" spans="1:65" s="2" customFormat="1" ht="24.2" customHeight="1">
      <c r="A559" s="28"/>
      <c r="B559" s="29"/>
      <c r="C559" s="158" t="s">
        <v>1004</v>
      </c>
      <c r="D559" s="158" t="s">
        <v>121</v>
      </c>
      <c r="E559" s="159" t="s">
        <v>1005</v>
      </c>
      <c r="F559" s="160" t="s">
        <v>1006</v>
      </c>
      <c r="G559" s="161" t="s">
        <v>124</v>
      </c>
      <c r="H559" s="162">
        <v>0.5</v>
      </c>
      <c r="I559" s="163"/>
      <c r="J559" s="164">
        <f>ROUND(I559*H559,2)</f>
        <v>0</v>
      </c>
      <c r="K559" s="160" t="s">
        <v>1</v>
      </c>
      <c r="L559" s="33"/>
      <c r="M559" s="165" t="s">
        <v>1</v>
      </c>
      <c r="N559" s="166" t="s">
        <v>38</v>
      </c>
      <c r="O559" s="65"/>
      <c r="P559" s="167">
        <f>O559*H559</f>
        <v>0</v>
      </c>
      <c r="Q559" s="167">
        <v>0</v>
      </c>
      <c r="R559" s="167">
        <f>Q559*H559</f>
        <v>0</v>
      </c>
      <c r="S559" s="167">
        <v>0</v>
      </c>
      <c r="T559" s="168">
        <f>S559*H559</f>
        <v>0</v>
      </c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R559" s="169" t="s">
        <v>125</v>
      </c>
      <c r="AT559" s="169" t="s">
        <v>121</v>
      </c>
      <c r="AU559" s="169" t="s">
        <v>73</v>
      </c>
      <c r="AY559" s="11" t="s">
        <v>126</v>
      </c>
      <c r="BE559" s="170">
        <f>IF(N559="základní",J559,0)</f>
        <v>0</v>
      </c>
      <c r="BF559" s="170">
        <f>IF(N559="snížená",J559,0)</f>
        <v>0</v>
      </c>
      <c r="BG559" s="170">
        <f>IF(N559="zákl. přenesená",J559,0)</f>
        <v>0</v>
      </c>
      <c r="BH559" s="170">
        <f>IF(N559="sníž. přenesená",J559,0)</f>
        <v>0</v>
      </c>
      <c r="BI559" s="170">
        <f>IF(N559="nulová",J559,0)</f>
        <v>0</v>
      </c>
      <c r="BJ559" s="11" t="s">
        <v>80</v>
      </c>
      <c r="BK559" s="170">
        <f>ROUND(I559*H559,2)</f>
        <v>0</v>
      </c>
      <c r="BL559" s="11" t="s">
        <v>125</v>
      </c>
      <c r="BM559" s="169" t="s">
        <v>1007</v>
      </c>
    </row>
    <row r="560" spans="1:65" s="2" customFormat="1" ht="19.5">
      <c r="A560" s="28"/>
      <c r="B560" s="29"/>
      <c r="C560" s="30"/>
      <c r="D560" s="171" t="s">
        <v>128</v>
      </c>
      <c r="E560" s="30"/>
      <c r="F560" s="172" t="s">
        <v>1006</v>
      </c>
      <c r="G560" s="30"/>
      <c r="H560" s="30"/>
      <c r="I560" s="173"/>
      <c r="J560" s="30"/>
      <c r="K560" s="30"/>
      <c r="L560" s="33"/>
      <c r="M560" s="174"/>
      <c r="N560" s="175"/>
      <c r="O560" s="65"/>
      <c r="P560" s="65"/>
      <c r="Q560" s="65"/>
      <c r="R560" s="65"/>
      <c r="S560" s="65"/>
      <c r="T560" s="66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T560" s="11" t="s">
        <v>128</v>
      </c>
      <c r="AU560" s="11" t="s">
        <v>73</v>
      </c>
    </row>
    <row r="561" spans="1:65" s="2" customFormat="1" ht="24.2" customHeight="1">
      <c r="A561" s="28"/>
      <c r="B561" s="29"/>
      <c r="C561" s="158" t="s">
        <v>1008</v>
      </c>
      <c r="D561" s="158" t="s">
        <v>121</v>
      </c>
      <c r="E561" s="159" t="s">
        <v>1009</v>
      </c>
      <c r="F561" s="160" t="s">
        <v>1010</v>
      </c>
      <c r="G561" s="161" t="s">
        <v>124</v>
      </c>
      <c r="H561" s="162">
        <v>0.2</v>
      </c>
      <c r="I561" s="163"/>
      <c r="J561" s="164">
        <f>ROUND(I561*H561,2)</f>
        <v>0</v>
      </c>
      <c r="K561" s="160" t="s">
        <v>1</v>
      </c>
      <c r="L561" s="33"/>
      <c r="M561" s="165" t="s">
        <v>1</v>
      </c>
      <c r="N561" s="166" t="s">
        <v>38</v>
      </c>
      <c r="O561" s="65"/>
      <c r="P561" s="167">
        <f>O561*H561</f>
        <v>0</v>
      </c>
      <c r="Q561" s="167">
        <v>0</v>
      </c>
      <c r="R561" s="167">
        <f>Q561*H561</f>
        <v>0</v>
      </c>
      <c r="S561" s="167">
        <v>0</v>
      </c>
      <c r="T561" s="168">
        <f>S561*H561</f>
        <v>0</v>
      </c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R561" s="169" t="s">
        <v>125</v>
      </c>
      <c r="AT561" s="169" t="s">
        <v>121</v>
      </c>
      <c r="AU561" s="169" t="s">
        <v>73</v>
      </c>
      <c r="AY561" s="11" t="s">
        <v>126</v>
      </c>
      <c r="BE561" s="170">
        <f>IF(N561="základní",J561,0)</f>
        <v>0</v>
      </c>
      <c r="BF561" s="170">
        <f>IF(N561="snížená",J561,0)</f>
        <v>0</v>
      </c>
      <c r="BG561" s="170">
        <f>IF(N561="zákl. přenesená",J561,0)</f>
        <v>0</v>
      </c>
      <c r="BH561" s="170">
        <f>IF(N561="sníž. přenesená",J561,0)</f>
        <v>0</v>
      </c>
      <c r="BI561" s="170">
        <f>IF(N561="nulová",J561,0)</f>
        <v>0</v>
      </c>
      <c r="BJ561" s="11" t="s">
        <v>80</v>
      </c>
      <c r="BK561" s="170">
        <f>ROUND(I561*H561,2)</f>
        <v>0</v>
      </c>
      <c r="BL561" s="11" t="s">
        <v>125</v>
      </c>
      <c r="BM561" s="169" t="s">
        <v>1011</v>
      </c>
    </row>
    <row r="562" spans="1:65" s="2" customFormat="1" ht="19.5">
      <c r="A562" s="28"/>
      <c r="B562" s="29"/>
      <c r="C562" s="30"/>
      <c r="D562" s="171" t="s">
        <v>128</v>
      </c>
      <c r="E562" s="30"/>
      <c r="F562" s="172" t="s">
        <v>1010</v>
      </c>
      <c r="G562" s="30"/>
      <c r="H562" s="30"/>
      <c r="I562" s="173"/>
      <c r="J562" s="30"/>
      <c r="K562" s="30"/>
      <c r="L562" s="33"/>
      <c r="M562" s="174"/>
      <c r="N562" s="175"/>
      <c r="O562" s="65"/>
      <c r="P562" s="65"/>
      <c r="Q562" s="65"/>
      <c r="R562" s="65"/>
      <c r="S562" s="65"/>
      <c r="T562" s="66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T562" s="11" t="s">
        <v>128</v>
      </c>
      <c r="AU562" s="11" t="s">
        <v>73</v>
      </c>
    </row>
    <row r="563" spans="1:65" s="2" customFormat="1" ht="24.2" customHeight="1">
      <c r="A563" s="28"/>
      <c r="B563" s="29"/>
      <c r="C563" s="158" t="s">
        <v>1012</v>
      </c>
      <c r="D563" s="158" t="s">
        <v>121</v>
      </c>
      <c r="E563" s="159" t="s">
        <v>1013</v>
      </c>
      <c r="F563" s="160" t="s">
        <v>1014</v>
      </c>
      <c r="G563" s="161" t="s">
        <v>124</v>
      </c>
      <c r="H563" s="162">
        <v>0.2</v>
      </c>
      <c r="I563" s="163"/>
      <c r="J563" s="164">
        <f>ROUND(I563*H563,2)</f>
        <v>0</v>
      </c>
      <c r="K563" s="160" t="s">
        <v>1</v>
      </c>
      <c r="L563" s="33"/>
      <c r="M563" s="165" t="s">
        <v>1</v>
      </c>
      <c r="N563" s="166" t="s">
        <v>38</v>
      </c>
      <c r="O563" s="65"/>
      <c r="P563" s="167">
        <f>O563*H563</f>
        <v>0</v>
      </c>
      <c r="Q563" s="167">
        <v>0</v>
      </c>
      <c r="R563" s="167">
        <f>Q563*H563</f>
        <v>0</v>
      </c>
      <c r="S563" s="167">
        <v>0</v>
      </c>
      <c r="T563" s="168">
        <f>S563*H563</f>
        <v>0</v>
      </c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R563" s="169" t="s">
        <v>125</v>
      </c>
      <c r="AT563" s="169" t="s">
        <v>121</v>
      </c>
      <c r="AU563" s="169" t="s">
        <v>73</v>
      </c>
      <c r="AY563" s="11" t="s">
        <v>126</v>
      </c>
      <c r="BE563" s="170">
        <f>IF(N563="základní",J563,0)</f>
        <v>0</v>
      </c>
      <c r="BF563" s="170">
        <f>IF(N563="snížená",J563,0)</f>
        <v>0</v>
      </c>
      <c r="BG563" s="170">
        <f>IF(N563="zákl. přenesená",J563,0)</f>
        <v>0</v>
      </c>
      <c r="BH563" s="170">
        <f>IF(N563="sníž. přenesená",J563,0)</f>
        <v>0</v>
      </c>
      <c r="BI563" s="170">
        <f>IF(N563="nulová",J563,0)</f>
        <v>0</v>
      </c>
      <c r="BJ563" s="11" t="s">
        <v>80</v>
      </c>
      <c r="BK563" s="170">
        <f>ROUND(I563*H563,2)</f>
        <v>0</v>
      </c>
      <c r="BL563" s="11" t="s">
        <v>125</v>
      </c>
      <c r="BM563" s="169" t="s">
        <v>1015</v>
      </c>
    </row>
    <row r="564" spans="1:65" s="2" customFormat="1" ht="19.5">
      <c r="A564" s="28"/>
      <c r="B564" s="29"/>
      <c r="C564" s="30"/>
      <c r="D564" s="171" t="s">
        <v>128</v>
      </c>
      <c r="E564" s="30"/>
      <c r="F564" s="172" t="s">
        <v>1014</v>
      </c>
      <c r="G564" s="30"/>
      <c r="H564" s="30"/>
      <c r="I564" s="173"/>
      <c r="J564" s="30"/>
      <c r="K564" s="30"/>
      <c r="L564" s="33"/>
      <c r="M564" s="174"/>
      <c r="N564" s="175"/>
      <c r="O564" s="65"/>
      <c r="P564" s="65"/>
      <c r="Q564" s="65"/>
      <c r="R564" s="65"/>
      <c r="S564" s="65"/>
      <c r="T564" s="66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T564" s="11" t="s">
        <v>128</v>
      </c>
      <c r="AU564" s="11" t="s">
        <v>73</v>
      </c>
    </row>
    <row r="565" spans="1:65" s="2" customFormat="1" ht="24.2" customHeight="1">
      <c r="A565" s="28"/>
      <c r="B565" s="29"/>
      <c r="C565" s="158" t="s">
        <v>1016</v>
      </c>
      <c r="D565" s="158" t="s">
        <v>121</v>
      </c>
      <c r="E565" s="159" t="s">
        <v>1017</v>
      </c>
      <c r="F565" s="160" t="s">
        <v>1018</v>
      </c>
      <c r="G565" s="161" t="s">
        <v>124</v>
      </c>
      <c r="H565" s="162">
        <v>0.2</v>
      </c>
      <c r="I565" s="163"/>
      <c r="J565" s="164">
        <f>ROUND(I565*H565,2)</f>
        <v>0</v>
      </c>
      <c r="K565" s="160" t="s">
        <v>1</v>
      </c>
      <c r="L565" s="33"/>
      <c r="M565" s="165" t="s">
        <v>1</v>
      </c>
      <c r="N565" s="166" t="s">
        <v>38</v>
      </c>
      <c r="O565" s="65"/>
      <c r="P565" s="167">
        <f>O565*H565</f>
        <v>0</v>
      </c>
      <c r="Q565" s="167">
        <v>0</v>
      </c>
      <c r="R565" s="167">
        <f>Q565*H565</f>
        <v>0</v>
      </c>
      <c r="S565" s="167">
        <v>0</v>
      </c>
      <c r="T565" s="168">
        <f>S565*H565</f>
        <v>0</v>
      </c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R565" s="169" t="s">
        <v>125</v>
      </c>
      <c r="AT565" s="169" t="s">
        <v>121</v>
      </c>
      <c r="AU565" s="169" t="s">
        <v>73</v>
      </c>
      <c r="AY565" s="11" t="s">
        <v>126</v>
      </c>
      <c r="BE565" s="170">
        <f>IF(N565="základní",J565,0)</f>
        <v>0</v>
      </c>
      <c r="BF565" s="170">
        <f>IF(N565="snížená",J565,0)</f>
        <v>0</v>
      </c>
      <c r="BG565" s="170">
        <f>IF(N565="zákl. přenesená",J565,0)</f>
        <v>0</v>
      </c>
      <c r="BH565" s="170">
        <f>IF(N565="sníž. přenesená",J565,0)</f>
        <v>0</v>
      </c>
      <c r="BI565" s="170">
        <f>IF(N565="nulová",J565,0)</f>
        <v>0</v>
      </c>
      <c r="BJ565" s="11" t="s">
        <v>80</v>
      </c>
      <c r="BK565" s="170">
        <f>ROUND(I565*H565,2)</f>
        <v>0</v>
      </c>
      <c r="BL565" s="11" t="s">
        <v>125</v>
      </c>
      <c r="BM565" s="169" t="s">
        <v>1019</v>
      </c>
    </row>
    <row r="566" spans="1:65" s="2" customFormat="1" ht="19.5">
      <c r="A566" s="28"/>
      <c r="B566" s="29"/>
      <c r="C566" s="30"/>
      <c r="D566" s="171" t="s">
        <v>128</v>
      </c>
      <c r="E566" s="30"/>
      <c r="F566" s="172" t="s">
        <v>1018</v>
      </c>
      <c r="G566" s="30"/>
      <c r="H566" s="30"/>
      <c r="I566" s="173"/>
      <c r="J566" s="30"/>
      <c r="K566" s="30"/>
      <c r="L566" s="33"/>
      <c r="M566" s="174"/>
      <c r="N566" s="175"/>
      <c r="O566" s="65"/>
      <c r="P566" s="65"/>
      <c r="Q566" s="65"/>
      <c r="R566" s="65"/>
      <c r="S566" s="65"/>
      <c r="T566" s="66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T566" s="11" t="s">
        <v>128</v>
      </c>
      <c r="AU566" s="11" t="s">
        <v>73</v>
      </c>
    </row>
    <row r="567" spans="1:65" s="2" customFormat="1" ht="24.2" customHeight="1">
      <c r="A567" s="28"/>
      <c r="B567" s="29"/>
      <c r="C567" s="158" t="s">
        <v>1020</v>
      </c>
      <c r="D567" s="158" t="s">
        <v>121</v>
      </c>
      <c r="E567" s="159" t="s">
        <v>1021</v>
      </c>
      <c r="F567" s="160" t="s">
        <v>1022</v>
      </c>
      <c r="G567" s="161" t="s">
        <v>124</v>
      </c>
      <c r="H567" s="162">
        <v>0.2</v>
      </c>
      <c r="I567" s="163"/>
      <c r="J567" s="164">
        <f>ROUND(I567*H567,2)</f>
        <v>0</v>
      </c>
      <c r="K567" s="160" t="s">
        <v>1</v>
      </c>
      <c r="L567" s="33"/>
      <c r="M567" s="165" t="s">
        <v>1</v>
      </c>
      <c r="N567" s="166" t="s">
        <v>38</v>
      </c>
      <c r="O567" s="65"/>
      <c r="P567" s="167">
        <f>O567*H567</f>
        <v>0</v>
      </c>
      <c r="Q567" s="167">
        <v>0</v>
      </c>
      <c r="R567" s="167">
        <f>Q567*H567</f>
        <v>0</v>
      </c>
      <c r="S567" s="167">
        <v>0</v>
      </c>
      <c r="T567" s="168">
        <f>S567*H567</f>
        <v>0</v>
      </c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R567" s="169" t="s">
        <v>125</v>
      </c>
      <c r="AT567" s="169" t="s">
        <v>121</v>
      </c>
      <c r="AU567" s="169" t="s">
        <v>73</v>
      </c>
      <c r="AY567" s="11" t="s">
        <v>126</v>
      </c>
      <c r="BE567" s="170">
        <f>IF(N567="základní",J567,0)</f>
        <v>0</v>
      </c>
      <c r="BF567" s="170">
        <f>IF(N567="snížená",J567,0)</f>
        <v>0</v>
      </c>
      <c r="BG567" s="170">
        <f>IF(N567="zákl. přenesená",J567,0)</f>
        <v>0</v>
      </c>
      <c r="BH567" s="170">
        <f>IF(N567="sníž. přenesená",J567,0)</f>
        <v>0</v>
      </c>
      <c r="BI567" s="170">
        <f>IF(N567="nulová",J567,0)</f>
        <v>0</v>
      </c>
      <c r="BJ567" s="11" t="s">
        <v>80</v>
      </c>
      <c r="BK567" s="170">
        <f>ROUND(I567*H567,2)</f>
        <v>0</v>
      </c>
      <c r="BL567" s="11" t="s">
        <v>125</v>
      </c>
      <c r="BM567" s="169" t="s">
        <v>1023</v>
      </c>
    </row>
    <row r="568" spans="1:65" s="2" customFormat="1" ht="19.5">
      <c r="A568" s="28"/>
      <c r="B568" s="29"/>
      <c r="C568" s="30"/>
      <c r="D568" s="171" t="s">
        <v>128</v>
      </c>
      <c r="E568" s="30"/>
      <c r="F568" s="172" t="s">
        <v>1022</v>
      </c>
      <c r="G568" s="30"/>
      <c r="H568" s="30"/>
      <c r="I568" s="173"/>
      <c r="J568" s="30"/>
      <c r="K568" s="30"/>
      <c r="L568" s="33"/>
      <c r="M568" s="174"/>
      <c r="N568" s="175"/>
      <c r="O568" s="65"/>
      <c r="P568" s="65"/>
      <c r="Q568" s="65"/>
      <c r="R568" s="65"/>
      <c r="S568" s="65"/>
      <c r="T568" s="66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T568" s="11" t="s">
        <v>128</v>
      </c>
      <c r="AU568" s="11" t="s">
        <v>73</v>
      </c>
    </row>
    <row r="569" spans="1:65" s="2" customFormat="1" ht="24.2" customHeight="1">
      <c r="A569" s="28"/>
      <c r="B569" s="29"/>
      <c r="C569" s="158" t="s">
        <v>1024</v>
      </c>
      <c r="D569" s="158" t="s">
        <v>121</v>
      </c>
      <c r="E569" s="159" t="s">
        <v>1025</v>
      </c>
      <c r="F569" s="160" t="s">
        <v>1026</v>
      </c>
      <c r="G569" s="161" t="s">
        <v>124</v>
      </c>
      <c r="H569" s="162">
        <v>0.2</v>
      </c>
      <c r="I569" s="163"/>
      <c r="J569" s="164">
        <f>ROUND(I569*H569,2)</f>
        <v>0</v>
      </c>
      <c r="K569" s="160" t="s">
        <v>1</v>
      </c>
      <c r="L569" s="33"/>
      <c r="M569" s="165" t="s">
        <v>1</v>
      </c>
      <c r="N569" s="166" t="s">
        <v>38</v>
      </c>
      <c r="O569" s="65"/>
      <c r="P569" s="167">
        <f>O569*H569</f>
        <v>0</v>
      </c>
      <c r="Q569" s="167">
        <v>0</v>
      </c>
      <c r="R569" s="167">
        <f>Q569*H569</f>
        <v>0</v>
      </c>
      <c r="S569" s="167">
        <v>0</v>
      </c>
      <c r="T569" s="168">
        <f>S569*H569</f>
        <v>0</v>
      </c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R569" s="169" t="s">
        <v>125</v>
      </c>
      <c r="AT569" s="169" t="s">
        <v>121</v>
      </c>
      <c r="AU569" s="169" t="s">
        <v>73</v>
      </c>
      <c r="AY569" s="11" t="s">
        <v>126</v>
      </c>
      <c r="BE569" s="170">
        <f>IF(N569="základní",J569,0)</f>
        <v>0</v>
      </c>
      <c r="BF569" s="170">
        <f>IF(N569="snížená",J569,0)</f>
        <v>0</v>
      </c>
      <c r="BG569" s="170">
        <f>IF(N569="zákl. přenesená",J569,0)</f>
        <v>0</v>
      </c>
      <c r="BH569" s="170">
        <f>IF(N569="sníž. přenesená",J569,0)</f>
        <v>0</v>
      </c>
      <c r="BI569" s="170">
        <f>IF(N569="nulová",J569,0)</f>
        <v>0</v>
      </c>
      <c r="BJ569" s="11" t="s">
        <v>80</v>
      </c>
      <c r="BK569" s="170">
        <f>ROUND(I569*H569,2)</f>
        <v>0</v>
      </c>
      <c r="BL569" s="11" t="s">
        <v>125</v>
      </c>
      <c r="BM569" s="169" t="s">
        <v>1027</v>
      </c>
    </row>
    <row r="570" spans="1:65" s="2" customFormat="1" ht="19.5">
      <c r="A570" s="28"/>
      <c r="B570" s="29"/>
      <c r="C570" s="30"/>
      <c r="D570" s="171" t="s">
        <v>128</v>
      </c>
      <c r="E570" s="30"/>
      <c r="F570" s="172" t="s">
        <v>1026</v>
      </c>
      <c r="G570" s="30"/>
      <c r="H570" s="30"/>
      <c r="I570" s="173"/>
      <c r="J570" s="30"/>
      <c r="K570" s="30"/>
      <c r="L570" s="33"/>
      <c r="M570" s="174"/>
      <c r="N570" s="175"/>
      <c r="O570" s="65"/>
      <c r="P570" s="65"/>
      <c r="Q570" s="65"/>
      <c r="R570" s="65"/>
      <c r="S570" s="65"/>
      <c r="T570" s="66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T570" s="11" t="s">
        <v>128</v>
      </c>
      <c r="AU570" s="11" t="s">
        <v>73</v>
      </c>
    </row>
    <row r="571" spans="1:65" s="2" customFormat="1" ht="24.2" customHeight="1">
      <c r="A571" s="28"/>
      <c r="B571" s="29"/>
      <c r="C571" s="158" t="s">
        <v>1028</v>
      </c>
      <c r="D571" s="158" t="s">
        <v>121</v>
      </c>
      <c r="E571" s="159" t="s">
        <v>1029</v>
      </c>
      <c r="F571" s="160" t="s">
        <v>1030</v>
      </c>
      <c r="G571" s="161" t="s">
        <v>124</v>
      </c>
      <c r="H571" s="162">
        <v>0.2</v>
      </c>
      <c r="I571" s="163"/>
      <c r="J571" s="164">
        <f>ROUND(I571*H571,2)</f>
        <v>0</v>
      </c>
      <c r="K571" s="160" t="s">
        <v>1</v>
      </c>
      <c r="L571" s="33"/>
      <c r="M571" s="165" t="s">
        <v>1</v>
      </c>
      <c r="N571" s="166" t="s">
        <v>38</v>
      </c>
      <c r="O571" s="65"/>
      <c r="P571" s="167">
        <f>O571*H571</f>
        <v>0</v>
      </c>
      <c r="Q571" s="167">
        <v>0</v>
      </c>
      <c r="R571" s="167">
        <f>Q571*H571</f>
        <v>0</v>
      </c>
      <c r="S571" s="167">
        <v>0</v>
      </c>
      <c r="T571" s="168">
        <f>S571*H571</f>
        <v>0</v>
      </c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R571" s="169" t="s">
        <v>125</v>
      </c>
      <c r="AT571" s="169" t="s">
        <v>121</v>
      </c>
      <c r="AU571" s="169" t="s">
        <v>73</v>
      </c>
      <c r="AY571" s="11" t="s">
        <v>126</v>
      </c>
      <c r="BE571" s="170">
        <f>IF(N571="základní",J571,0)</f>
        <v>0</v>
      </c>
      <c r="BF571" s="170">
        <f>IF(N571="snížená",J571,0)</f>
        <v>0</v>
      </c>
      <c r="BG571" s="170">
        <f>IF(N571="zákl. přenesená",J571,0)</f>
        <v>0</v>
      </c>
      <c r="BH571" s="170">
        <f>IF(N571="sníž. přenesená",J571,0)</f>
        <v>0</v>
      </c>
      <c r="BI571" s="170">
        <f>IF(N571="nulová",J571,0)</f>
        <v>0</v>
      </c>
      <c r="BJ571" s="11" t="s">
        <v>80</v>
      </c>
      <c r="BK571" s="170">
        <f>ROUND(I571*H571,2)</f>
        <v>0</v>
      </c>
      <c r="BL571" s="11" t="s">
        <v>125</v>
      </c>
      <c r="BM571" s="169" t="s">
        <v>1031</v>
      </c>
    </row>
    <row r="572" spans="1:65" s="2" customFormat="1" ht="19.5">
      <c r="A572" s="28"/>
      <c r="B572" s="29"/>
      <c r="C572" s="30"/>
      <c r="D572" s="171" t="s">
        <v>128</v>
      </c>
      <c r="E572" s="30"/>
      <c r="F572" s="172" t="s">
        <v>1030</v>
      </c>
      <c r="G572" s="30"/>
      <c r="H572" s="30"/>
      <c r="I572" s="173"/>
      <c r="J572" s="30"/>
      <c r="K572" s="30"/>
      <c r="L572" s="33"/>
      <c r="M572" s="174"/>
      <c r="N572" s="175"/>
      <c r="O572" s="65"/>
      <c r="P572" s="65"/>
      <c r="Q572" s="65"/>
      <c r="R572" s="65"/>
      <c r="S572" s="65"/>
      <c r="T572" s="66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T572" s="11" t="s">
        <v>128</v>
      </c>
      <c r="AU572" s="11" t="s">
        <v>73</v>
      </c>
    </row>
    <row r="573" spans="1:65" s="2" customFormat="1" ht="24.2" customHeight="1">
      <c r="A573" s="28"/>
      <c r="B573" s="29"/>
      <c r="C573" s="158" t="s">
        <v>1032</v>
      </c>
      <c r="D573" s="158" t="s">
        <v>121</v>
      </c>
      <c r="E573" s="159" t="s">
        <v>1033</v>
      </c>
      <c r="F573" s="160" t="s">
        <v>1034</v>
      </c>
      <c r="G573" s="161" t="s">
        <v>124</v>
      </c>
      <c r="H573" s="162">
        <v>0.2</v>
      </c>
      <c r="I573" s="163"/>
      <c r="J573" s="164">
        <f>ROUND(I573*H573,2)</f>
        <v>0</v>
      </c>
      <c r="K573" s="160" t="s">
        <v>1</v>
      </c>
      <c r="L573" s="33"/>
      <c r="M573" s="165" t="s">
        <v>1</v>
      </c>
      <c r="N573" s="166" t="s">
        <v>38</v>
      </c>
      <c r="O573" s="65"/>
      <c r="P573" s="167">
        <f>O573*H573</f>
        <v>0</v>
      </c>
      <c r="Q573" s="167">
        <v>0</v>
      </c>
      <c r="R573" s="167">
        <f>Q573*H573</f>
        <v>0</v>
      </c>
      <c r="S573" s="167">
        <v>0</v>
      </c>
      <c r="T573" s="168">
        <f>S573*H573</f>
        <v>0</v>
      </c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R573" s="169" t="s">
        <v>125</v>
      </c>
      <c r="AT573" s="169" t="s">
        <v>121</v>
      </c>
      <c r="AU573" s="169" t="s">
        <v>73</v>
      </c>
      <c r="AY573" s="11" t="s">
        <v>126</v>
      </c>
      <c r="BE573" s="170">
        <f>IF(N573="základní",J573,0)</f>
        <v>0</v>
      </c>
      <c r="BF573" s="170">
        <f>IF(N573="snížená",J573,0)</f>
        <v>0</v>
      </c>
      <c r="BG573" s="170">
        <f>IF(N573="zákl. přenesená",J573,0)</f>
        <v>0</v>
      </c>
      <c r="BH573" s="170">
        <f>IF(N573="sníž. přenesená",J573,0)</f>
        <v>0</v>
      </c>
      <c r="BI573" s="170">
        <f>IF(N573="nulová",J573,0)</f>
        <v>0</v>
      </c>
      <c r="BJ573" s="11" t="s">
        <v>80</v>
      </c>
      <c r="BK573" s="170">
        <f>ROUND(I573*H573,2)</f>
        <v>0</v>
      </c>
      <c r="BL573" s="11" t="s">
        <v>125</v>
      </c>
      <c r="BM573" s="169" t="s">
        <v>1035</v>
      </c>
    </row>
    <row r="574" spans="1:65" s="2" customFormat="1" ht="19.5">
      <c r="A574" s="28"/>
      <c r="B574" s="29"/>
      <c r="C574" s="30"/>
      <c r="D574" s="171" t="s">
        <v>128</v>
      </c>
      <c r="E574" s="30"/>
      <c r="F574" s="172" t="s">
        <v>1034</v>
      </c>
      <c r="G574" s="30"/>
      <c r="H574" s="30"/>
      <c r="I574" s="173"/>
      <c r="J574" s="30"/>
      <c r="K574" s="30"/>
      <c r="L574" s="33"/>
      <c r="M574" s="174"/>
      <c r="N574" s="175"/>
      <c r="O574" s="65"/>
      <c r="P574" s="65"/>
      <c r="Q574" s="65"/>
      <c r="R574" s="65"/>
      <c r="S574" s="65"/>
      <c r="T574" s="66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T574" s="11" t="s">
        <v>128</v>
      </c>
      <c r="AU574" s="11" t="s">
        <v>73</v>
      </c>
    </row>
    <row r="575" spans="1:65" s="2" customFormat="1" ht="24.2" customHeight="1">
      <c r="A575" s="28"/>
      <c r="B575" s="29"/>
      <c r="C575" s="158" t="s">
        <v>1036</v>
      </c>
      <c r="D575" s="158" t="s">
        <v>121</v>
      </c>
      <c r="E575" s="159" t="s">
        <v>1037</v>
      </c>
      <c r="F575" s="160" t="s">
        <v>1038</v>
      </c>
      <c r="G575" s="161" t="s">
        <v>124</v>
      </c>
      <c r="H575" s="162">
        <v>0.2</v>
      </c>
      <c r="I575" s="163"/>
      <c r="J575" s="164">
        <f>ROUND(I575*H575,2)</f>
        <v>0</v>
      </c>
      <c r="K575" s="160" t="s">
        <v>1</v>
      </c>
      <c r="L575" s="33"/>
      <c r="M575" s="165" t="s">
        <v>1</v>
      </c>
      <c r="N575" s="166" t="s">
        <v>38</v>
      </c>
      <c r="O575" s="65"/>
      <c r="P575" s="167">
        <f>O575*H575</f>
        <v>0</v>
      </c>
      <c r="Q575" s="167">
        <v>0</v>
      </c>
      <c r="R575" s="167">
        <f>Q575*H575</f>
        <v>0</v>
      </c>
      <c r="S575" s="167">
        <v>0</v>
      </c>
      <c r="T575" s="168">
        <f>S575*H575</f>
        <v>0</v>
      </c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R575" s="169" t="s">
        <v>125</v>
      </c>
      <c r="AT575" s="169" t="s">
        <v>121</v>
      </c>
      <c r="AU575" s="169" t="s">
        <v>73</v>
      </c>
      <c r="AY575" s="11" t="s">
        <v>126</v>
      </c>
      <c r="BE575" s="170">
        <f>IF(N575="základní",J575,0)</f>
        <v>0</v>
      </c>
      <c r="BF575" s="170">
        <f>IF(N575="snížená",J575,0)</f>
        <v>0</v>
      </c>
      <c r="BG575" s="170">
        <f>IF(N575="zákl. přenesená",J575,0)</f>
        <v>0</v>
      </c>
      <c r="BH575" s="170">
        <f>IF(N575="sníž. přenesená",J575,0)</f>
        <v>0</v>
      </c>
      <c r="BI575" s="170">
        <f>IF(N575="nulová",J575,0)</f>
        <v>0</v>
      </c>
      <c r="BJ575" s="11" t="s">
        <v>80</v>
      </c>
      <c r="BK575" s="170">
        <f>ROUND(I575*H575,2)</f>
        <v>0</v>
      </c>
      <c r="BL575" s="11" t="s">
        <v>125</v>
      </c>
      <c r="BM575" s="169" t="s">
        <v>1039</v>
      </c>
    </row>
    <row r="576" spans="1:65" s="2" customFormat="1" ht="19.5">
      <c r="A576" s="28"/>
      <c r="B576" s="29"/>
      <c r="C576" s="30"/>
      <c r="D576" s="171" t="s">
        <v>128</v>
      </c>
      <c r="E576" s="30"/>
      <c r="F576" s="172" t="s">
        <v>1038</v>
      </c>
      <c r="G576" s="30"/>
      <c r="H576" s="30"/>
      <c r="I576" s="173"/>
      <c r="J576" s="30"/>
      <c r="K576" s="30"/>
      <c r="L576" s="33"/>
      <c r="M576" s="174"/>
      <c r="N576" s="175"/>
      <c r="O576" s="65"/>
      <c r="P576" s="65"/>
      <c r="Q576" s="65"/>
      <c r="R576" s="65"/>
      <c r="S576" s="65"/>
      <c r="T576" s="66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T576" s="11" t="s">
        <v>128</v>
      </c>
      <c r="AU576" s="11" t="s">
        <v>73</v>
      </c>
    </row>
    <row r="577" spans="1:65" s="2" customFormat="1" ht="24.2" customHeight="1">
      <c r="A577" s="28"/>
      <c r="B577" s="29"/>
      <c r="C577" s="158" t="s">
        <v>1040</v>
      </c>
      <c r="D577" s="158" t="s">
        <v>121</v>
      </c>
      <c r="E577" s="159" t="s">
        <v>1041</v>
      </c>
      <c r="F577" s="160" t="s">
        <v>1042</v>
      </c>
      <c r="G577" s="161" t="s">
        <v>124</v>
      </c>
      <c r="H577" s="162">
        <v>0.2</v>
      </c>
      <c r="I577" s="163"/>
      <c r="J577" s="164">
        <f>ROUND(I577*H577,2)</f>
        <v>0</v>
      </c>
      <c r="K577" s="160" t="s">
        <v>1</v>
      </c>
      <c r="L577" s="33"/>
      <c r="M577" s="165" t="s">
        <v>1</v>
      </c>
      <c r="N577" s="166" t="s">
        <v>38</v>
      </c>
      <c r="O577" s="65"/>
      <c r="P577" s="167">
        <f>O577*H577</f>
        <v>0</v>
      </c>
      <c r="Q577" s="167">
        <v>0</v>
      </c>
      <c r="R577" s="167">
        <f>Q577*H577</f>
        <v>0</v>
      </c>
      <c r="S577" s="167">
        <v>0</v>
      </c>
      <c r="T577" s="168">
        <f>S577*H577</f>
        <v>0</v>
      </c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R577" s="169" t="s">
        <v>125</v>
      </c>
      <c r="AT577" s="169" t="s">
        <v>121</v>
      </c>
      <c r="AU577" s="169" t="s">
        <v>73</v>
      </c>
      <c r="AY577" s="11" t="s">
        <v>126</v>
      </c>
      <c r="BE577" s="170">
        <f>IF(N577="základní",J577,0)</f>
        <v>0</v>
      </c>
      <c r="BF577" s="170">
        <f>IF(N577="snížená",J577,0)</f>
        <v>0</v>
      </c>
      <c r="BG577" s="170">
        <f>IF(N577="zákl. přenesená",J577,0)</f>
        <v>0</v>
      </c>
      <c r="BH577" s="170">
        <f>IF(N577="sníž. přenesená",J577,0)</f>
        <v>0</v>
      </c>
      <c r="BI577" s="170">
        <f>IF(N577="nulová",J577,0)</f>
        <v>0</v>
      </c>
      <c r="BJ577" s="11" t="s">
        <v>80</v>
      </c>
      <c r="BK577" s="170">
        <f>ROUND(I577*H577,2)</f>
        <v>0</v>
      </c>
      <c r="BL577" s="11" t="s">
        <v>125</v>
      </c>
      <c r="BM577" s="169" t="s">
        <v>1043</v>
      </c>
    </row>
    <row r="578" spans="1:65" s="2" customFormat="1" ht="19.5">
      <c r="A578" s="28"/>
      <c r="B578" s="29"/>
      <c r="C578" s="30"/>
      <c r="D578" s="171" t="s">
        <v>128</v>
      </c>
      <c r="E578" s="30"/>
      <c r="F578" s="172" t="s">
        <v>1042</v>
      </c>
      <c r="G578" s="30"/>
      <c r="H578" s="30"/>
      <c r="I578" s="173"/>
      <c r="J578" s="30"/>
      <c r="K578" s="30"/>
      <c r="L578" s="33"/>
      <c r="M578" s="174"/>
      <c r="N578" s="175"/>
      <c r="O578" s="65"/>
      <c r="P578" s="65"/>
      <c r="Q578" s="65"/>
      <c r="R578" s="65"/>
      <c r="S578" s="65"/>
      <c r="T578" s="66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T578" s="11" t="s">
        <v>128</v>
      </c>
      <c r="AU578" s="11" t="s">
        <v>73</v>
      </c>
    </row>
    <row r="579" spans="1:65" s="2" customFormat="1" ht="24.2" customHeight="1">
      <c r="A579" s="28"/>
      <c r="B579" s="29"/>
      <c r="C579" s="158" t="s">
        <v>1044</v>
      </c>
      <c r="D579" s="158" t="s">
        <v>121</v>
      </c>
      <c r="E579" s="159" t="s">
        <v>1045</v>
      </c>
      <c r="F579" s="160" t="s">
        <v>1046</v>
      </c>
      <c r="G579" s="161" t="s">
        <v>124</v>
      </c>
      <c r="H579" s="162">
        <v>0.2</v>
      </c>
      <c r="I579" s="163"/>
      <c r="J579" s="164">
        <f>ROUND(I579*H579,2)</f>
        <v>0</v>
      </c>
      <c r="K579" s="160" t="s">
        <v>1</v>
      </c>
      <c r="L579" s="33"/>
      <c r="M579" s="165" t="s">
        <v>1</v>
      </c>
      <c r="N579" s="166" t="s">
        <v>38</v>
      </c>
      <c r="O579" s="65"/>
      <c r="P579" s="167">
        <f>O579*H579</f>
        <v>0</v>
      </c>
      <c r="Q579" s="167">
        <v>0</v>
      </c>
      <c r="R579" s="167">
        <f>Q579*H579</f>
        <v>0</v>
      </c>
      <c r="S579" s="167">
        <v>0</v>
      </c>
      <c r="T579" s="168">
        <f>S579*H579</f>
        <v>0</v>
      </c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R579" s="169" t="s">
        <v>125</v>
      </c>
      <c r="AT579" s="169" t="s">
        <v>121</v>
      </c>
      <c r="AU579" s="169" t="s">
        <v>73</v>
      </c>
      <c r="AY579" s="11" t="s">
        <v>126</v>
      </c>
      <c r="BE579" s="170">
        <f>IF(N579="základní",J579,0)</f>
        <v>0</v>
      </c>
      <c r="BF579" s="170">
        <f>IF(N579="snížená",J579,0)</f>
        <v>0</v>
      </c>
      <c r="BG579" s="170">
        <f>IF(N579="zákl. přenesená",J579,0)</f>
        <v>0</v>
      </c>
      <c r="BH579" s="170">
        <f>IF(N579="sníž. přenesená",J579,0)</f>
        <v>0</v>
      </c>
      <c r="BI579" s="170">
        <f>IF(N579="nulová",J579,0)</f>
        <v>0</v>
      </c>
      <c r="BJ579" s="11" t="s">
        <v>80</v>
      </c>
      <c r="BK579" s="170">
        <f>ROUND(I579*H579,2)</f>
        <v>0</v>
      </c>
      <c r="BL579" s="11" t="s">
        <v>125</v>
      </c>
      <c r="BM579" s="169" t="s">
        <v>1047</v>
      </c>
    </row>
    <row r="580" spans="1:65" s="2" customFormat="1" ht="19.5">
      <c r="A580" s="28"/>
      <c r="B580" s="29"/>
      <c r="C580" s="30"/>
      <c r="D580" s="171" t="s">
        <v>128</v>
      </c>
      <c r="E580" s="30"/>
      <c r="F580" s="172" t="s">
        <v>1046</v>
      </c>
      <c r="G580" s="30"/>
      <c r="H580" s="30"/>
      <c r="I580" s="173"/>
      <c r="J580" s="30"/>
      <c r="K580" s="30"/>
      <c r="L580" s="33"/>
      <c r="M580" s="174"/>
      <c r="N580" s="175"/>
      <c r="O580" s="65"/>
      <c r="P580" s="65"/>
      <c r="Q580" s="65"/>
      <c r="R580" s="65"/>
      <c r="S580" s="65"/>
      <c r="T580" s="66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T580" s="11" t="s">
        <v>128</v>
      </c>
      <c r="AU580" s="11" t="s">
        <v>73</v>
      </c>
    </row>
    <row r="581" spans="1:65" s="2" customFormat="1" ht="24.2" customHeight="1">
      <c r="A581" s="28"/>
      <c r="B581" s="29"/>
      <c r="C581" s="158" t="s">
        <v>1048</v>
      </c>
      <c r="D581" s="158" t="s">
        <v>121</v>
      </c>
      <c r="E581" s="159" t="s">
        <v>1049</v>
      </c>
      <c r="F581" s="160" t="s">
        <v>1050</v>
      </c>
      <c r="G581" s="161" t="s">
        <v>124</v>
      </c>
      <c r="H581" s="162">
        <v>0.2</v>
      </c>
      <c r="I581" s="163"/>
      <c r="J581" s="164">
        <f>ROUND(I581*H581,2)</f>
        <v>0</v>
      </c>
      <c r="K581" s="160" t="s">
        <v>1</v>
      </c>
      <c r="L581" s="33"/>
      <c r="M581" s="165" t="s">
        <v>1</v>
      </c>
      <c r="N581" s="166" t="s">
        <v>38</v>
      </c>
      <c r="O581" s="65"/>
      <c r="P581" s="167">
        <f>O581*H581</f>
        <v>0</v>
      </c>
      <c r="Q581" s="167">
        <v>0</v>
      </c>
      <c r="R581" s="167">
        <f>Q581*H581</f>
        <v>0</v>
      </c>
      <c r="S581" s="167">
        <v>0</v>
      </c>
      <c r="T581" s="168">
        <f>S581*H581</f>
        <v>0</v>
      </c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R581" s="169" t="s">
        <v>125</v>
      </c>
      <c r="AT581" s="169" t="s">
        <v>121</v>
      </c>
      <c r="AU581" s="169" t="s">
        <v>73</v>
      </c>
      <c r="AY581" s="11" t="s">
        <v>126</v>
      </c>
      <c r="BE581" s="170">
        <f>IF(N581="základní",J581,0)</f>
        <v>0</v>
      </c>
      <c r="BF581" s="170">
        <f>IF(N581="snížená",J581,0)</f>
        <v>0</v>
      </c>
      <c r="BG581" s="170">
        <f>IF(N581="zákl. přenesená",J581,0)</f>
        <v>0</v>
      </c>
      <c r="BH581" s="170">
        <f>IF(N581="sníž. přenesená",J581,0)</f>
        <v>0</v>
      </c>
      <c r="BI581" s="170">
        <f>IF(N581="nulová",J581,0)</f>
        <v>0</v>
      </c>
      <c r="BJ581" s="11" t="s">
        <v>80</v>
      </c>
      <c r="BK581" s="170">
        <f>ROUND(I581*H581,2)</f>
        <v>0</v>
      </c>
      <c r="BL581" s="11" t="s">
        <v>125</v>
      </c>
      <c r="BM581" s="169" t="s">
        <v>1051</v>
      </c>
    </row>
    <row r="582" spans="1:65" s="2" customFormat="1" ht="19.5">
      <c r="A582" s="28"/>
      <c r="B582" s="29"/>
      <c r="C582" s="30"/>
      <c r="D582" s="171" t="s">
        <v>128</v>
      </c>
      <c r="E582" s="30"/>
      <c r="F582" s="172" t="s">
        <v>1050</v>
      </c>
      <c r="G582" s="30"/>
      <c r="H582" s="30"/>
      <c r="I582" s="173"/>
      <c r="J582" s="30"/>
      <c r="K582" s="30"/>
      <c r="L582" s="33"/>
      <c r="M582" s="174"/>
      <c r="N582" s="175"/>
      <c r="O582" s="65"/>
      <c r="P582" s="65"/>
      <c r="Q582" s="65"/>
      <c r="R582" s="65"/>
      <c r="S582" s="65"/>
      <c r="T582" s="66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T582" s="11" t="s">
        <v>128</v>
      </c>
      <c r="AU582" s="11" t="s">
        <v>73</v>
      </c>
    </row>
    <row r="583" spans="1:65" s="2" customFormat="1" ht="24.2" customHeight="1">
      <c r="A583" s="28"/>
      <c r="B583" s="29"/>
      <c r="C583" s="158" t="s">
        <v>1052</v>
      </c>
      <c r="D583" s="158" t="s">
        <v>121</v>
      </c>
      <c r="E583" s="159" t="s">
        <v>1053</v>
      </c>
      <c r="F583" s="160" t="s">
        <v>1054</v>
      </c>
      <c r="G583" s="161" t="s">
        <v>124</v>
      </c>
      <c r="H583" s="162">
        <v>0.2</v>
      </c>
      <c r="I583" s="163"/>
      <c r="J583" s="164">
        <f>ROUND(I583*H583,2)</f>
        <v>0</v>
      </c>
      <c r="K583" s="160" t="s">
        <v>1</v>
      </c>
      <c r="L583" s="33"/>
      <c r="M583" s="165" t="s">
        <v>1</v>
      </c>
      <c r="N583" s="166" t="s">
        <v>38</v>
      </c>
      <c r="O583" s="65"/>
      <c r="P583" s="167">
        <f>O583*H583</f>
        <v>0</v>
      </c>
      <c r="Q583" s="167">
        <v>0</v>
      </c>
      <c r="R583" s="167">
        <f>Q583*H583</f>
        <v>0</v>
      </c>
      <c r="S583" s="167">
        <v>0</v>
      </c>
      <c r="T583" s="168">
        <f>S583*H583</f>
        <v>0</v>
      </c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R583" s="169" t="s">
        <v>125</v>
      </c>
      <c r="AT583" s="169" t="s">
        <v>121</v>
      </c>
      <c r="AU583" s="169" t="s">
        <v>73</v>
      </c>
      <c r="AY583" s="11" t="s">
        <v>126</v>
      </c>
      <c r="BE583" s="170">
        <f>IF(N583="základní",J583,0)</f>
        <v>0</v>
      </c>
      <c r="BF583" s="170">
        <f>IF(N583="snížená",J583,0)</f>
        <v>0</v>
      </c>
      <c r="BG583" s="170">
        <f>IF(N583="zákl. přenesená",J583,0)</f>
        <v>0</v>
      </c>
      <c r="BH583" s="170">
        <f>IF(N583="sníž. přenesená",J583,0)</f>
        <v>0</v>
      </c>
      <c r="BI583" s="170">
        <f>IF(N583="nulová",J583,0)</f>
        <v>0</v>
      </c>
      <c r="BJ583" s="11" t="s">
        <v>80</v>
      </c>
      <c r="BK583" s="170">
        <f>ROUND(I583*H583,2)</f>
        <v>0</v>
      </c>
      <c r="BL583" s="11" t="s">
        <v>125</v>
      </c>
      <c r="BM583" s="169" t="s">
        <v>1055</v>
      </c>
    </row>
    <row r="584" spans="1:65" s="2" customFormat="1" ht="19.5">
      <c r="A584" s="28"/>
      <c r="B584" s="29"/>
      <c r="C584" s="30"/>
      <c r="D584" s="171" t="s">
        <v>128</v>
      </c>
      <c r="E584" s="30"/>
      <c r="F584" s="172" t="s">
        <v>1054</v>
      </c>
      <c r="G584" s="30"/>
      <c r="H584" s="30"/>
      <c r="I584" s="173"/>
      <c r="J584" s="30"/>
      <c r="K584" s="30"/>
      <c r="L584" s="33"/>
      <c r="M584" s="174"/>
      <c r="N584" s="175"/>
      <c r="O584" s="65"/>
      <c r="P584" s="65"/>
      <c r="Q584" s="65"/>
      <c r="R584" s="65"/>
      <c r="S584" s="65"/>
      <c r="T584" s="66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T584" s="11" t="s">
        <v>128</v>
      </c>
      <c r="AU584" s="11" t="s">
        <v>73</v>
      </c>
    </row>
    <row r="585" spans="1:65" s="2" customFormat="1" ht="24.2" customHeight="1">
      <c r="A585" s="28"/>
      <c r="B585" s="29"/>
      <c r="C585" s="158" t="s">
        <v>1056</v>
      </c>
      <c r="D585" s="158" t="s">
        <v>121</v>
      </c>
      <c r="E585" s="159" t="s">
        <v>1057</v>
      </c>
      <c r="F585" s="160" t="s">
        <v>1058</v>
      </c>
      <c r="G585" s="161" t="s">
        <v>124</v>
      </c>
      <c r="H585" s="162">
        <v>0.2</v>
      </c>
      <c r="I585" s="163"/>
      <c r="J585" s="164">
        <f>ROUND(I585*H585,2)</f>
        <v>0</v>
      </c>
      <c r="K585" s="160" t="s">
        <v>1</v>
      </c>
      <c r="L585" s="33"/>
      <c r="M585" s="165" t="s">
        <v>1</v>
      </c>
      <c r="N585" s="166" t="s">
        <v>38</v>
      </c>
      <c r="O585" s="65"/>
      <c r="P585" s="167">
        <f>O585*H585</f>
        <v>0</v>
      </c>
      <c r="Q585" s="167">
        <v>0</v>
      </c>
      <c r="R585" s="167">
        <f>Q585*H585</f>
        <v>0</v>
      </c>
      <c r="S585" s="167">
        <v>0</v>
      </c>
      <c r="T585" s="168">
        <f>S585*H585</f>
        <v>0</v>
      </c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R585" s="169" t="s">
        <v>125</v>
      </c>
      <c r="AT585" s="169" t="s">
        <v>121</v>
      </c>
      <c r="AU585" s="169" t="s">
        <v>73</v>
      </c>
      <c r="AY585" s="11" t="s">
        <v>126</v>
      </c>
      <c r="BE585" s="170">
        <f>IF(N585="základní",J585,0)</f>
        <v>0</v>
      </c>
      <c r="BF585" s="170">
        <f>IF(N585="snížená",J585,0)</f>
        <v>0</v>
      </c>
      <c r="BG585" s="170">
        <f>IF(N585="zákl. přenesená",J585,0)</f>
        <v>0</v>
      </c>
      <c r="BH585" s="170">
        <f>IF(N585="sníž. přenesená",J585,0)</f>
        <v>0</v>
      </c>
      <c r="BI585" s="170">
        <f>IF(N585="nulová",J585,0)</f>
        <v>0</v>
      </c>
      <c r="BJ585" s="11" t="s">
        <v>80</v>
      </c>
      <c r="BK585" s="170">
        <f>ROUND(I585*H585,2)</f>
        <v>0</v>
      </c>
      <c r="BL585" s="11" t="s">
        <v>125</v>
      </c>
      <c r="BM585" s="169" t="s">
        <v>1059</v>
      </c>
    </row>
    <row r="586" spans="1:65" s="2" customFormat="1" ht="19.5">
      <c r="A586" s="28"/>
      <c r="B586" s="29"/>
      <c r="C586" s="30"/>
      <c r="D586" s="171" t="s">
        <v>128</v>
      </c>
      <c r="E586" s="30"/>
      <c r="F586" s="172" t="s">
        <v>1058</v>
      </c>
      <c r="G586" s="30"/>
      <c r="H586" s="30"/>
      <c r="I586" s="173"/>
      <c r="J586" s="30"/>
      <c r="K586" s="30"/>
      <c r="L586" s="33"/>
      <c r="M586" s="174"/>
      <c r="N586" s="175"/>
      <c r="O586" s="65"/>
      <c r="P586" s="65"/>
      <c r="Q586" s="65"/>
      <c r="R586" s="65"/>
      <c r="S586" s="65"/>
      <c r="T586" s="66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T586" s="11" t="s">
        <v>128</v>
      </c>
      <c r="AU586" s="11" t="s">
        <v>73</v>
      </c>
    </row>
    <row r="587" spans="1:65" s="2" customFormat="1" ht="24.2" customHeight="1">
      <c r="A587" s="28"/>
      <c r="B587" s="29"/>
      <c r="C587" s="158" t="s">
        <v>1060</v>
      </c>
      <c r="D587" s="158" t="s">
        <v>121</v>
      </c>
      <c r="E587" s="159" t="s">
        <v>1061</v>
      </c>
      <c r="F587" s="160" t="s">
        <v>1062</v>
      </c>
      <c r="G587" s="161" t="s">
        <v>124</v>
      </c>
      <c r="H587" s="162">
        <v>0.2</v>
      </c>
      <c r="I587" s="163"/>
      <c r="J587" s="164">
        <f>ROUND(I587*H587,2)</f>
        <v>0</v>
      </c>
      <c r="K587" s="160" t="s">
        <v>1</v>
      </c>
      <c r="L587" s="33"/>
      <c r="M587" s="165" t="s">
        <v>1</v>
      </c>
      <c r="N587" s="166" t="s">
        <v>38</v>
      </c>
      <c r="O587" s="65"/>
      <c r="P587" s="167">
        <f>O587*H587</f>
        <v>0</v>
      </c>
      <c r="Q587" s="167">
        <v>0</v>
      </c>
      <c r="R587" s="167">
        <f>Q587*H587</f>
        <v>0</v>
      </c>
      <c r="S587" s="167">
        <v>0</v>
      </c>
      <c r="T587" s="168">
        <f>S587*H587</f>
        <v>0</v>
      </c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R587" s="169" t="s">
        <v>125</v>
      </c>
      <c r="AT587" s="169" t="s">
        <v>121</v>
      </c>
      <c r="AU587" s="169" t="s">
        <v>73</v>
      </c>
      <c r="AY587" s="11" t="s">
        <v>126</v>
      </c>
      <c r="BE587" s="170">
        <f>IF(N587="základní",J587,0)</f>
        <v>0</v>
      </c>
      <c r="BF587" s="170">
        <f>IF(N587="snížená",J587,0)</f>
        <v>0</v>
      </c>
      <c r="BG587" s="170">
        <f>IF(N587="zákl. přenesená",J587,0)</f>
        <v>0</v>
      </c>
      <c r="BH587" s="170">
        <f>IF(N587="sníž. přenesená",J587,0)</f>
        <v>0</v>
      </c>
      <c r="BI587" s="170">
        <f>IF(N587="nulová",J587,0)</f>
        <v>0</v>
      </c>
      <c r="BJ587" s="11" t="s">
        <v>80</v>
      </c>
      <c r="BK587" s="170">
        <f>ROUND(I587*H587,2)</f>
        <v>0</v>
      </c>
      <c r="BL587" s="11" t="s">
        <v>125</v>
      </c>
      <c r="BM587" s="169" t="s">
        <v>1063</v>
      </c>
    </row>
    <row r="588" spans="1:65" s="2" customFormat="1" ht="19.5">
      <c r="A588" s="28"/>
      <c r="B588" s="29"/>
      <c r="C588" s="30"/>
      <c r="D588" s="171" t="s">
        <v>128</v>
      </c>
      <c r="E588" s="30"/>
      <c r="F588" s="172" t="s">
        <v>1062</v>
      </c>
      <c r="G588" s="30"/>
      <c r="H588" s="30"/>
      <c r="I588" s="173"/>
      <c r="J588" s="30"/>
      <c r="K588" s="30"/>
      <c r="L588" s="33"/>
      <c r="M588" s="174"/>
      <c r="N588" s="175"/>
      <c r="O588" s="65"/>
      <c r="P588" s="65"/>
      <c r="Q588" s="65"/>
      <c r="R588" s="65"/>
      <c r="S588" s="65"/>
      <c r="T588" s="66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T588" s="11" t="s">
        <v>128</v>
      </c>
      <c r="AU588" s="11" t="s">
        <v>73</v>
      </c>
    </row>
    <row r="589" spans="1:65" s="2" customFormat="1" ht="24.2" customHeight="1">
      <c r="A589" s="28"/>
      <c r="B589" s="29"/>
      <c r="C589" s="158" t="s">
        <v>1064</v>
      </c>
      <c r="D589" s="158" t="s">
        <v>121</v>
      </c>
      <c r="E589" s="159" t="s">
        <v>1065</v>
      </c>
      <c r="F589" s="160" t="s">
        <v>1066</v>
      </c>
      <c r="G589" s="161" t="s">
        <v>124</v>
      </c>
      <c r="H589" s="162">
        <v>0.2</v>
      </c>
      <c r="I589" s="163"/>
      <c r="J589" s="164">
        <f>ROUND(I589*H589,2)</f>
        <v>0</v>
      </c>
      <c r="K589" s="160" t="s">
        <v>1</v>
      </c>
      <c r="L589" s="33"/>
      <c r="M589" s="165" t="s">
        <v>1</v>
      </c>
      <c r="N589" s="166" t="s">
        <v>38</v>
      </c>
      <c r="O589" s="65"/>
      <c r="P589" s="167">
        <f>O589*H589</f>
        <v>0</v>
      </c>
      <c r="Q589" s="167">
        <v>0</v>
      </c>
      <c r="R589" s="167">
        <f>Q589*H589</f>
        <v>0</v>
      </c>
      <c r="S589" s="167">
        <v>0</v>
      </c>
      <c r="T589" s="168">
        <f>S589*H589</f>
        <v>0</v>
      </c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R589" s="169" t="s">
        <v>125</v>
      </c>
      <c r="AT589" s="169" t="s">
        <v>121</v>
      </c>
      <c r="AU589" s="169" t="s">
        <v>73</v>
      </c>
      <c r="AY589" s="11" t="s">
        <v>126</v>
      </c>
      <c r="BE589" s="170">
        <f>IF(N589="základní",J589,0)</f>
        <v>0</v>
      </c>
      <c r="BF589" s="170">
        <f>IF(N589="snížená",J589,0)</f>
        <v>0</v>
      </c>
      <c r="BG589" s="170">
        <f>IF(N589="zákl. přenesená",J589,0)</f>
        <v>0</v>
      </c>
      <c r="BH589" s="170">
        <f>IF(N589="sníž. přenesená",J589,0)</f>
        <v>0</v>
      </c>
      <c r="BI589" s="170">
        <f>IF(N589="nulová",J589,0)</f>
        <v>0</v>
      </c>
      <c r="BJ589" s="11" t="s">
        <v>80</v>
      </c>
      <c r="BK589" s="170">
        <f>ROUND(I589*H589,2)</f>
        <v>0</v>
      </c>
      <c r="BL589" s="11" t="s">
        <v>125</v>
      </c>
      <c r="BM589" s="169" t="s">
        <v>1067</v>
      </c>
    </row>
    <row r="590" spans="1:65" s="2" customFormat="1" ht="19.5">
      <c r="A590" s="28"/>
      <c r="B590" s="29"/>
      <c r="C590" s="30"/>
      <c r="D590" s="171" t="s">
        <v>128</v>
      </c>
      <c r="E590" s="30"/>
      <c r="F590" s="172" t="s">
        <v>1066</v>
      </c>
      <c r="G590" s="30"/>
      <c r="H590" s="30"/>
      <c r="I590" s="173"/>
      <c r="J590" s="30"/>
      <c r="K590" s="30"/>
      <c r="L590" s="33"/>
      <c r="M590" s="174"/>
      <c r="N590" s="175"/>
      <c r="O590" s="65"/>
      <c r="P590" s="65"/>
      <c r="Q590" s="65"/>
      <c r="R590" s="65"/>
      <c r="S590" s="65"/>
      <c r="T590" s="66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T590" s="11" t="s">
        <v>128</v>
      </c>
      <c r="AU590" s="11" t="s">
        <v>73</v>
      </c>
    </row>
    <row r="591" spans="1:65" s="2" customFormat="1" ht="24.2" customHeight="1">
      <c r="A591" s="28"/>
      <c r="B591" s="29"/>
      <c r="C591" s="158" t="s">
        <v>1068</v>
      </c>
      <c r="D591" s="158" t="s">
        <v>121</v>
      </c>
      <c r="E591" s="159" t="s">
        <v>1069</v>
      </c>
      <c r="F591" s="160" t="s">
        <v>1070</v>
      </c>
      <c r="G591" s="161" t="s">
        <v>124</v>
      </c>
      <c r="H591" s="162">
        <v>0.2</v>
      </c>
      <c r="I591" s="163"/>
      <c r="J591" s="164">
        <f>ROUND(I591*H591,2)</f>
        <v>0</v>
      </c>
      <c r="K591" s="160" t="s">
        <v>1</v>
      </c>
      <c r="L591" s="33"/>
      <c r="M591" s="165" t="s">
        <v>1</v>
      </c>
      <c r="N591" s="166" t="s">
        <v>38</v>
      </c>
      <c r="O591" s="65"/>
      <c r="P591" s="167">
        <f>O591*H591</f>
        <v>0</v>
      </c>
      <c r="Q591" s="167">
        <v>0</v>
      </c>
      <c r="R591" s="167">
        <f>Q591*H591</f>
        <v>0</v>
      </c>
      <c r="S591" s="167">
        <v>0</v>
      </c>
      <c r="T591" s="168">
        <f>S591*H591</f>
        <v>0</v>
      </c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R591" s="169" t="s">
        <v>125</v>
      </c>
      <c r="AT591" s="169" t="s">
        <v>121</v>
      </c>
      <c r="AU591" s="169" t="s">
        <v>73</v>
      </c>
      <c r="AY591" s="11" t="s">
        <v>126</v>
      </c>
      <c r="BE591" s="170">
        <f>IF(N591="základní",J591,0)</f>
        <v>0</v>
      </c>
      <c r="BF591" s="170">
        <f>IF(N591="snížená",J591,0)</f>
        <v>0</v>
      </c>
      <c r="BG591" s="170">
        <f>IF(N591="zákl. přenesená",J591,0)</f>
        <v>0</v>
      </c>
      <c r="BH591" s="170">
        <f>IF(N591="sníž. přenesená",J591,0)</f>
        <v>0</v>
      </c>
      <c r="BI591" s="170">
        <f>IF(N591="nulová",J591,0)</f>
        <v>0</v>
      </c>
      <c r="BJ591" s="11" t="s">
        <v>80</v>
      </c>
      <c r="BK591" s="170">
        <f>ROUND(I591*H591,2)</f>
        <v>0</v>
      </c>
      <c r="BL591" s="11" t="s">
        <v>125</v>
      </c>
      <c r="BM591" s="169" t="s">
        <v>1071</v>
      </c>
    </row>
    <row r="592" spans="1:65" s="2" customFormat="1" ht="19.5">
      <c r="A592" s="28"/>
      <c r="B592" s="29"/>
      <c r="C592" s="30"/>
      <c r="D592" s="171" t="s">
        <v>128</v>
      </c>
      <c r="E592" s="30"/>
      <c r="F592" s="172" t="s">
        <v>1070</v>
      </c>
      <c r="G592" s="30"/>
      <c r="H592" s="30"/>
      <c r="I592" s="173"/>
      <c r="J592" s="30"/>
      <c r="K592" s="30"/>
      <c r="L592" s="33"/>
      <c r="M592" s="174"/>
      <c r="N592" s="175"/>
      <c r="O592" s="65"/>
      <c r="P592" s="65"/>
      <c r="Q592" s="65"/>
      <c r="R592" s="65"/>
      <c r="S592" s="65"/>
      <c r="T592" s="66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T592" s="11" t="s">
        <v>128</v>
      </c>
      <c r="AU592" s="11" t="s">
        <v>73</v>
      </c>
    </row>
    <row r="593" spans="1:65" s="2" customFormat="1" ht="24.2" customHeight="1">
      <c r="A593" s="28"/>
      <c r="B593" s="29"/>
      <c r="C593" s="158" t="s">
        <v>1072</v>
      </c>
      <c r="D593" s="158" t="s">
        <v>121</v>
      </c>
      <c r="E593" s="159" t="s">
        <v>1073</v>
      </c>
      <c r="F593" s="160" t="s">
        <v>1074</v>
      </c>
      <c r="G593" s="161" t="s">
        <v>124</v>
      </c>
      <c r="H593" s="162">
        <v>0.2</v>
      </c>
      <c r="I593" s="163"/>
      <c r="J593" s="164">
        <f>ROUND(I593*H593,2)</f>
        <v>0</v>
      </c>
      <c r="K593" s="160" t="s">
        <v>1</v>
      </c>
      <c r="L593" s="33"/>
      <c r="M593" s="165" t="s">
        <v>1</v>
      </c>
      <c r="N593" s="166" t="s">
        <v>38</v>
      </c>
      <c r="O593" s="65"/>
      <c r="P593" s="167">
        <f>O593*H593</f>
        <v>0</v>
      </c>
      <c r="Q593" s="167">
        <v>0</v>
      </c>
      <c r="R593" s="167">
        <f>Q593*H593</f>
        <v>0</v>
      </c>
      <c r="S593" s="167">
        <v>0</v>
      </c>
      <c r="T593" s="168">
        <f>S593*H593</f>
        <v>0</v>
      </c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R593" s="169" t="s">
        <v>125</v>
      </c>
      <c r="AT593" s="169" t="s">
        <v>121</v>
      </c>
      <c r="AU593" s="169" t="s">
        <v>73</v>
      </c>
      <c r="AY593" s="11" t="s">
        <v>126</v>
      </c>
      <c r="BE593" s="170">
        <f>IF(N593="základní",J593,0)</f>
        <v>0</v>
      </c>
      <c r="BF593" s="170">
        <f>IF(N593="snížená",J593,0)</f>
        <v>0</v>
      </c>
      <c r="BG593" s="170">
        <f>IF(N593="zákl. přenesená",J593,0)</f>
        <v>0</v>
      </c>
      <c r="BH593" s="170">
        <f>IF(N593="sníž. přenesená",J593,0)</f>
        <v>0</v>
      </c>
      <c r="BI593" s="170">
        <f>IF(N593="nulová",J593,0)</f>
        <v>0</v>
      </c>
      <c r="BJ593" s="11" t="s">
        <v>80</v>
      </c>
      <c r="BK593" s="170">
        <f>ROUND(I593*H593,2)</f>
        <v>0</v>
      </c>
      <c r="BL593" s="11" t="s">
        <v>125</v>
      </c>
      <c r="BM593" s="169" t="s">
        <v>1075</v>
      </c>
    </row>
    <row r="594" spans="1:65" s="2" customFormat="1" ht="19.5">
      <c r="A594" s="28"/>
      <c r="B594" s="29"/>
      <c r="C594" s="30"/>
      <c r="D594" s="171" t="s">
        <v>128</v>
      </c>
      <c r="E594" s="30"/>
      <c r="F594" s="172" t="s">
        <v>1074</v>
      </c>
      <c r="G594" s="30"/>
      <c r="H594" s="30"/>
      <c r="I594" s="173"/>
      <c r="J594" s="30"/>
      <c r="K594" s="30"/>
      <c r="L594" s="33"/>
      <c r="M594" s="174"/>
      <c r="N594" s="175"/>
      <c r="O594" s="65"/>
      <c r="P594" s="65"/>
      <c r="Q594" s="65"/>
      <c r="R594" s="65"/>
      <c r="S594" s="65"/>
      <c r="T594" s="66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T594" s="11" t="s">
        <v>128</v>
      </c>
      <c r="AU594" s="11" t="s">
        <v>73</v>
      </c>
    </row>
    <row r="595" spans="1:65" s="2" customFormat="1" ht="24.2" customHeight="1">
      <c r="A595" s="28"/>
      <c r="B595" s="29"/>
      <c r="C595" s="158" t="s">
        <v>1076</v>
      </c>
      <c r="D595" s="158" t="s">
        <v>121</v>
      </c>
      <c r="E595" s="159" t="s">
        <v>1077</v>
      </c>
      <c r="F595" s="160" t="s">
        <v>1078</v>
      </c>
      <c r="G595" s="161" t="s">
        <v>124</v>
      </c>
      <c r="H595" s="162">
        <v>0.2</v>
      </c>
      <c r="I595" s="163"/>
      <c r="J595" s="164">
        <f>ROUND(I595*H595,2)</f>
        <v>0</v>
      </c>
      <c r="K595" s="160" t="s">
        <v>1</v>
      </c>
      <c r="L595" s="33"/>
      <c r="M595" s="165" t="s">
        <v>1</v>
      </c>
      <c r="N595" s="166" t="s">
        <v>38</v>
      </c>
      <c r="O595" s="65"/>
      <c r="P595" s="167">
        <f>O595*H595</f>
        <v>0</v>
      </c>
      <c r="Q595" s="167">
        <v>0</v>
      </c>
      <c r="R595" s="167">
        <f>Q595*H595</f>
        <v>0</v>
      </c>
      <c r="S595" s="167">
        <v>0</v>
      </c>
      <c r="T595" s="168">
        <f>S595*H595</f>
        <v>0</v>
      </c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R595" s="169" t="s">
        <v>125</v>
      </c>
      <c r="AT595" s="169" t="s">
        <v>121</v>
      </c>
      <c r="AU595" s="169" t="s">
        <v>73</v>
      </c>
      <c r="AY595" s="11" t="s">
        <v>126</v>
      </c>
      <c r="BE595" s="170">
        <f>IF(N595="základní",J595,0)</f>
        <v>0</v>
      </c>
      <c r="BF595" s="170">
        <f>IF(N595="snížená",J595,0)</f>
        <v>0</v>
      </c>
      <c r="BG595" s="170">
        <f>IF(N595="zákl. přenesená",J595,0)</f>
        <v>0</v>
      </c>
      <c r="BH595" s="170">
        <f>IF(N595="sníž. přenesená",J595,0)</f>
        <v>0</v>
      </c>
      <c r="BI595" s="170">
        <f>IF(N595="nulová",J595,0)</f>
        <v>0</v>
      </c>
      <c r="BJ595" s="11" t="s">
        <v>80</v>
      </c>
      <c r="BK595" s="170">
        <f>ROUND(I595*H595,2)</f>
        <v>0</v>
      </c>
      <c r="BL595" s="11" t="s">
        <v>125</v>
      </c>
      <c r="BM595" s="169" t="s">
        <v>1079</v>
      </c>
    </row>
    <row r="596" spans="1:65" s="2" customFormat="1" ht="19.5">
      <c r="A596" s="28"/>
      <c r="B596" s="29"/>
      <c r="C596" s="30"/>
      <c r="D596" s="171" t="s">
        <v>128</v>
      </c>
      <c r="E596" s="30"/>
      <c r="F596" s="172" t="s">
        <v>1078</v>
      </c>
      <c r="G596" s="30"/>
      <c r="H596" s="30"/>
      <c r="I596" s="173"/>
      <c r="J596" s="30"/>
      <c r="K596" s="30"/>
      <c r="L596" s="33"/>
      <c r="M596" s="174"/>
      <c r="N596" s="175"/>
      <c r="O596" s="65"/>
      <c r="P596" s="65"/>
      <c r="Q596" s="65"/>
      <c r="R596" s="65"/>
      <c r="S596" s="65"/>
      <c r="T596" s="66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T596" s="11" t="s">
        <v>128</v>
      </c>
      <c r="AU596" s="11" t="s">
        <v>73</v>
      </c>
    </row>
    <row r="597" spans="1:65" s="2" customFormat="1" ht="24.2" customHeight="1">
      <c r="A597" s="28"/>
      <c r="B597" s="29"/>
      <c r="C597" s="158" t="s">
        <v>1080</v>
      </c>
      <c r="D597" s="158" t="s">
        <v>121</v>
      </c>
      <c r="E597" s="159" t="s">
        <v>1081</v>
      </c>
      <c r="F597" s="160" t="s">
        <v>1082</v>
      </c>
      <c r="G597" s="161" t="s">
        <v>124</v>
      </c>
      <c r="H597" s="162">
        <v>0.2</v>
      </c>
      <c r="I597" s="163"/>
      <c r="J597" s="164">
        <f>ROUND(I597*H597,2)</f>
        <v>0</v>
      </c>
      <c r="K597" s="160" t="s">
        <v>1</v>
      </c>
      <c r="L597" s="33"/>
      <c r="M597" s="165" t="s">
        <v>1</v>
      </c>
      <c r="N597" s="166" t="s">
        <v>38</v>
      </c>
      <c r="O597" s="65"/>
      <c r="P597" s="167">
        <f>O597*H597</f>
        <v>0</v>
      </c>
      <c r="Q597" s="167">
        <v>0</v>
      </c>
      <c r="R597" s="167">
        <f>Q597*H597</f>
        <v>0</v>
      </c>
      <c r="S597" s="167">
        <v>0</v>
      </c>
      <c r="T597" s="168">
        <f>S597*H597</f>
        <v>0</v>
      </c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R597" s="169" t="s">
        <v>125</v>
      </c>
      <c r="AT597" s="169" t="s">
        <v>121</v>
      </c>
      <c r="AU597" s="169" t="s">
        <v>73</v>
      </c>
      <c r="AY597" s="11" t="s">
        <v>126</v>
      </c>
      <c r="BE597" s="170">
        <f>IF(N597="základní",J597,0)</f>
        <v>0</v>
      </c>
      <c r="BF597" s="170">
        <f>IF(N597="snížená",J597,0)</f>
        <v>0</v>
      </c>
      <c r="BG597" s="170">
        <f>IF(N597="zákl. přenesená",J597,0)</f>
        <v>0</v>
      </c>
      <c r="BH597" s="170">
        <f>IF(N597="sníž. přenesená",J597,0)</f>
        <v>0</v>
      </c>
      <c r="BI597" s="170">
        <f>IF(N597="nulová",J597,0)</f>
        <v>0</v>
      </c>
      <c r="BJ597" s="11" t="s">
        <v>80</v>
      </c>
      <c r="BK597" s="170">
        <f>ROUND(I597*H597,2)</f>
        <v>0</v>
      </c>
      <c r="BL597" s="11" t="s">
        <v>125</v>
      </c>
      <c r="BM597" s="169" t="s">
        <v>1083</v>
      </c>
    </row>
    <row r="598" spans="1:65" s="2" customFormat="1" ht="19.5">
      <c r="A598" s="28"/>
      <c r="B598" s="29"/>
      <c r="C598" s="30"/>
      <c r="D598" s="171" t="s">
        <v>128</v>
      </c>
      <c r="E598" s="30"/>
      <c r="F598" s="172" t="s">
        <v>1082</v>
      </c>
      <c r="G598" s="30"/>
      <c r="H598" s="30"/>
      <c r="I598" s="173"/>
      <c r="J598" s="30"/>
      <c r="K598" s="30"/>
      <c r="L598" s="33"/>
      <c r="M598" s="174"/>
      <c r="N598" s="175"/>
      <c r="O598" s="65"/>
      <c r="P598" s="65"/>
      <c r="Q598" s="65"/>
      <c r="R598" s="65"/>
      <c r="S598" s="65"/>
      <c r="T598" s="66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T598" s="11" t="s">
        <v>128</v>
      </c>
      <c r="AU598" s="11" t="s">
        <v>73</v>
      </c>
    </row>
    <row r="599" spans="1:65" s="2" customFormat="1" ht="24.2" customHeight="1">
      <c r="A599" s="28"/>
      <c r="B599" s="29"/>
      <c r="C599" s="158" t="s">
        <v>1084</v>
      </c>
      <c r="D599" s="158" t="s">
        <v>121</v>
      </c>
      <c r="E599" s="159" t="s">
        <v>1085</v>
      </c>
      <c r="F599" s="160" t="s">
        <v>1086</v>
      </c>
      <c r="G599" s="161" t="s">
        <v>124</v>
      </c>
      <c r="H599" s="162">
        <v>0.2</v>
      </c>
      <c r="I599" s="163"/>
      <c r="J599" s="164">
        <f>ROUND(I599*H599,2)</f>
        <v>0</v>
      </c>
      <c r="K599" s="160" t="s">
        <v>1</v>
      </c>
      <c r="L599" s="33"/>
      <c r="M599" s="165" t="s">
        <v>1</v>
      </c>
      <c r="N599" s="166" t="s">
        <v>38</v>
      </c>
      <c r="O599" s="65"/>
      <c r="P599" s="167">
        <f>O599*H599</f>
        <v>0</v>
      </c>
      <c r="Q599" s="167">
        <v>0</v>
      </c>
      <c r="R599" s="167">
        <f>Q599*H599</f>
        <v>0</v>
      </c>
      <c r="S599" s="167">
        <v>0</v>
      </c>
      <c r="T599" s="168">
        <f>S599*H599</f>
        <v>0</v>
      </c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R599" s="169" t="s">
        <v>125</v>
      </c>
      <c r="AT599" s="169" t="s">
        <v>121</v>
      </c>
      <c r="AU599" s="169" t="s">
        <v>73</v>
      </c>
      <c r="AY599" s="11" t="s">
        <v>126</v>
      </c>
      <c r="BE599" s="170">
        <f>IF(N599="základní",J599,0)</f>
        <v>0</v>
      </c>
      <c r="BF599" s="170">
        <f>IF(N599="snížená",J599,0)</f>
        <v>0</v>
      </c>
      <c r="BG599" s="170">
        <f>IF(N599="zákl. přenesená",J599,0)</f>
        <v>0</v>
      </c>
      <c r="BH599" s="170">
        <f>IF(N599="sníž. přenesená",J599,0)</f>
        <v>0</v>
      </c>
      <c r="BI599" s="170">
        <f>IF(N599="nulová",J599,0)</f>
        <v>0</v>
      </c>
      <c r="BJ599" s="11" t="s">
        <v>80</v>
      </c>
      <c r="BK599" s="170">
        <f>ROUND(I599*H599,2)</f>
        <v>0</v>
      </c>
      <c r="BL599" s="11" t="s">
        <v>125</v>
      </c>
      <c r="BM599" s="169" t="s">
        <v>1087</v>
      </c>
    </row>
    <row r="600" spans="1:65" s="2" customFormat="1" ht="19.5">
      <c r="A600" s="28"/>
      <c r="B600" s="29"/>
      <c r="C600" s="30"/>
      <c r="D600" s="171" t="s">
        <v>128</v>
      </c>
      <c r="E600" s="30"/>
      <c r="F600" s="172" t="s">
        <v>1086</v>
      </c>
      <c r="G600" s="30"/>
      <c r="H600" s="30"/>
      <c r="I600" s="173"/>
      <c r="J600" s="30"/>
      <c r="K600" s="30"/>
      <c r="L600" s="33"/>
      <c r="M600" s="174"/>
      <c r="N600" s="175"/>
      <c r="O600" s="65"/>
      <c r="P600" s="65"/>
      <c r="Q600" s="65"/>
      <c r="R600" s="65"/>
      <c r="S600" s="65"/>
      <c r="T600" s="66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T600" s="11" t="s">
        <v>128</v>
      </c>
      <c r="AU600" s="11" t="s">
        <v>73</v>
      </c>
    </row>
    <row r="601" spans="1:65" s="2" customFormat="1" ht="24.2" customHeight="1">
      <c r="A601" s="28"/>
      <c r="B601" s="29"/>
      <c r="C601" s="158" t="s">
        <v>1088</v>
      </c>
      <c r="D601" s="158" t="s">
        <v>121</v>
      </c>
      <c r="E601" s="159" t="s">
        <v>1089</v>
      </c>
      <c r="F601" s="160" t="s">
        <v>1090</v>
      </c>
      <c r="G601" s="161" t="s">
        <v>124</v>
      </c>
      <c r="H601" s="162">
        <v>0.2</v>
      </c>
      <c r="I601" s="163"/>
      <c r="J601" s="164">
        <f>ROUND(I601*H601,2)</f>
        <v>0</v>
      </c>
      <c r="K601" s="160" t="s">
        <v>1</v>
      </c>
      <c r="L601" s="33"/>
      <c r="M601" s="165" t="s">
        <v>1</v>
      </c>
      <c r="N601" s="166" t="s">
        <v>38</v>
      </c>
      <c r="O601" s="65"/>
      <c r="P601" s="167">
        <f>O601*H601</f>
        <v>0</v>
      </c>
      <c r="Q601" s="167">
        <v>0</v>
      </c>
      <c r="R601" s="167">
        <f>Q601*H601</f>
        <v>0</v>
      </c>
      <c r="S601" s="167">
        <v>0</v>
      </c>
      <c r="T601" s="168">
        <f>S601*H601</f>
        <v>0</v>
      </c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R601" s="169" t="s">
        <v>125</v>
      </c>
      <c r="AT601" s="169" t="s">
        <v>121</v>
      </c>
      <c r="AU601" s="169" t="s">
        <v>73</v>
      </c>
      <c r="AY601" s="11" t="s">
        <v>126</v>
      </c>
      <c r="BE601" s="170">
        <f>IF(N601="základní",J601,0)</f>
        <v>0</v>
      </c>
      <c r="BF601" s="170">
        <f>IF(N601="snížená",J601,0)</f>
        <v>0</v>
      </c>
      <c r="BG601" s="170">
        <f>IF(N601="zákl. přenesená",J601,0)</f>
        <v>0</v>
      </c>
      <c r="BH601" s="170">
        <f>IF(N601="sníž. přenesená",J601,0)</f>
        <v>0</v>
      </c>
      <c r="BI601" s="170">
        <f>IF(N601="nulová",J601,0)</f>
        <v>0</v>
      </c>
      <c r="BJ601" s="11" t="s">
        <v>80</v>
      </c>
      <c r="BK601" s="170">
        <f>ROUND(I601*H601,2)</f>
        <v>0</v>
      </c>
      <c r="BL601" s="11" t="s">
        <v>125</v>
      </c>
      <c r="BM601" s="169" t="s">
        <v>1091</v>
      </c>
    </row>
    <row r="602" spans="1:65" s="2" customFormat="1" ht="19.5">
      <c r="A602" s="28"/>
      <c r="B602" s="29"/>
      <c r="C602" s="30"/>
      <c r="D602" s="171" t="s">
        <v>128</v>
      </c>
      <c r="E602" s="30"/>
      <c r="F602" s="172" t="s">
        <v>1090</v>
      </c>
      <c r="G602" s="30"/>
      <c r="H602" s="30"/>
      <c r="I602" s="173"/>
      <c r="J602" s="30"/>
      <c r="K602" s="30"/>
      <c r="L602" s="33"/>
      <c r="M602" s="174"/>
      <c r="N602" s="175"/>
      <c r="O602" s="65"/>
      <c r="P602" s="65"/>
      <c r="Q602" s="65"/>
      <c r="R602" s="65"/>
      <c r="S602" s="65"/>
      <c r="T602" s="66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T602" s="11" t="s">
        <v>128</v>
      </c>
      <c r="AU602" s="11" t="s">
        <v>73</v>
      </c>
    </row>
    <row r="603" spans="1:65" s="2" customFormat="1" ht="24.2" customHeight="1">
      <c r="A603" s="28"/>
      <c r="B603" s="29"/>
      <c r="C603" s="158" t="s">
        <v>1092</v>
      </c>
      <c r="D603" s="158" t="s">
        <v>121</v>
      </c>
      <c r="E603" s="159" t="s">
        <v>1093</v>
      </c>
      <c r="F603" s="160" t="s">
        <v>1094</v>
      </c>
      <c r="G603" s="161" t="s">
        <v>124</v>
      </c>
      <c r="H603" s="162">
        <v>0.2</v>
      </c>
      <c r="I603" s="163"/>
      <c r="J603" s="164">
        <f>ROUND(I603*H603,2)</f>
        <v>0</v>
      </c>
      <c r="K603" s="160" t="s">
        <v>1</v>
      </c>
      <c r="L603" s="33"/>
      <c r="M603" s="165" t="s">
        <v>1</v>
      </c>
      <c r="N603" s="166" t="s">
        <v>38</v>
      </c>
      <c r="O603" s="65"/>
      <c r="P603" s="167">
        <f>O603*H603</f>
        <v>0</v>
      </c>
      <c r="Q603" s="167">
        <v>0</v>
      </c>
      <c r="R603" s="167">
        <f>Q603*H603</f>
        <v>0</v>
      </c>
      <c r="S603" s="167">
        <v>0</v>
      </c>
      <c r="T603" s="168">
        <f>S603*H603</f>
        <v>0</v>
      </c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R603" s="169" t="s">
        <v>125</v>
      </c>
      <c r="AT603" s="169" t="s">
        <v>121</v>
      </c>
      <c r="AU603" s="169" t="s">
        <v>73</v>
      </c>
      <c r="AY603" s="11" t="s">
        <v>126</v>
      </c>
      <c r="BE603" s="170">
        <f>IF(N603="základní",J603,0)</f>
        <v>0</v>
      </c>
      <c r="BF603" s="170">
        <f>IF(N603="snížená",J603,0)</f>
        <v>0</v>
      </c>
      <c r="BG603" s="170">
        <f>IF(N603="zákl. přenesená",J603,0)</f>
        <v>0</v>
      </c>
      <c r="BH603" s="170">
        <f>IF(N603="sníž. přenesená",J603,0)</f>
        <v>0</v>
      </c>
      <c r="BI603" s="170">
        <f>IF(N603="nulová",J603,0)</f>
        <v>0</v>
      </c>
      <c r="BJ603" s="11" t="s">
        <v>80</v>
      </c>
      <c r="BK603" s="170">
        <f>ROUND(I603*H603,2)</f>
        <v>0</v>
      </c>
      <c r="BL603" s="11" t="s">
        <v>125</v>
      </c>
      <c r="BM603" s="169" t="s">
        <v>1095</v>
      </c>
    </row>
    <row r="604" spans="1:65" s="2" customFormat="1" ht="19.5">
      <c r="A604" s="28"/>
      <c r="B604" s="29"/>
      <c r="C604" s="30"/>
      <c r="D604" s="171" t="s">
        <v>128</v>
      </c>
      <c r="E604" s="30"/>
      <c r="F604" s="172" t="s">
        <v>1094</v>
      </c>
      <c r="G604" s="30"/>
      <c r="H604" s="30"/>
      <c r="I604" s="173"/>
      <c r="J604" s="30"/>
      <c r="K604" s="30"/>
      <c r="L604" s="33"/>
      <c r="M604" s="174"/>
      <c r="N604" s="175"/>
      <c r="O604" s="65"/>
      <c r="P604" s="65"/>
      <c r="Q604" s="65"/>
      <c r="R604" s="65"/>
      <c r="S604" s="65"/>
      <c r="T604" s="66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T604" s="11" t="s">
        <v>128</v>
      </c>
      <c r="AU604" s="11" t="s">
        <v>73</v>
      </c>
    </row>
    <row r="605" spans="1:65" s="2" customFormat="1" ht="24.2" customHeight="1">
      <c r="A605" s="28"/>
      <c r="B605" s="29"/>
      <c r="C605" s="158" t="s">
        <v>1096</v>
      </c>
      <c r="D605" s="158" t="s">
        <v>121</v>
      </c>
      <c r="E605" s="159" t="s">
        <v>1097</v>
      </c>
      <c r="F605" s="160" t="s">
        <v>1098</v>
      </c>
      <c r="G605" s="161" t="s">
        <v>124</v>
      </c>
      <c r="H605" s="162">
        <v>0.2</v>
      </c>
      <c r="I605" s="163"/>
      <c r="J605" s="164">
        <f>ROUND(I605*H605,2)</f>
        <v>0</v>
      </c>
      <c r="K605" s="160" t="s">
        <v>1</v>
      </c>
      <c r="L605" s="33"/>
      <c r="M605" s="165" t="s">
        <v>1</v>
      </c>
      <c r="N605" s="166" t="s">
        <v>38</v>
      </c>
      <c r="O605" s="65"/>
      <c r="P605" s="167">
        <f>O605*H605</f>
        <v>0</v>
      </c>
      <c r="Q605" s="167">
        <v>0</v>
      </c>
      <c r="R605" s="167">
        <f>Q605*H605</f>
        <v>0</v>
      </c>
      <c r="S605" s="167">
        <v>0</v>
      </c>
      <c r="T605" s="168">
        <f>S605*H605</f>
        <v>0</v>
      </c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R605" s="169" t="s">
        <v>125</v>
      </c>
      <c r="AT605" s="169" t="s">
        <v>121</v>
      </c>
      <c r="AU605" s="169" t="s">
        <v>73</v>
      </c>
      <c r="AY605" s="11" t="s">
        <v>126</v>
      </c>
      <c r="BE605" s="170">
        <f>IF(N605="základní",J605,0)</f>
        <v>0</v>
      </c>
      <c r="BF605" s="170">
        <f>IF(N605="snížená",J605,0)</f>
        <v>0</v>
      </c>
      <c r="BG605" s="170">
        <f>IF(N605="zákl. přenesená",J605,0)</f>
        <v>0</v>
      </c>
      <c r="BH605" s="170">
        <f>IF(N605="sníž. přenesená",J605,0)</f>
        <v>0</v>
      </c>
      <c r="BI605" s="170">
        <f>IF(N605="nulová",J605,0)</f>
        <v>0</v>
      </c>
      <c r="BJ605" s="11" t="s">
        <v>80</v>
      </c>
      <c r="BK605" s="170">
        <f>ROUND(I605*H605,2)</f>
        <v>0</v>
      </c>
      <c r="BL605" s="11" t="s">
        <v>125</v>
      </c>
      <c r="BM605" s="169" t="s">
        <v>1099</v>
      </c>
    </row>
    <row r="606" spans="1:65" s="2" customFormat="1" ht="19.5">
      <c r="A606" s="28"/>
      <c r="B606" s="29"/>
      <c r="C606" s="30"/>
      <c r="D606" s="171" t="s">
        <v>128</v>
      </c>
      <c r="E606" s="30"/>
      <c r="F606" s="172" t="s">
        <v>1098</v>
      </c>
      <c r="G606" s="30"/>
      <c r="H606" s="30"/>
      <c r="I606" s="173"/>
      <c r="J606" s="30"/>
      <c r="K606" s="30"/>
      <c r="L606" s="33"/>
      <c r="M606" s="174"/>
      <c r="N606" s="175"/>
      <c r="O606" s="65"/>
      <c r="P606" s="65"/>
      <c r="Q606" s="65"/>
      <c r="R606" s="65"/>
      <c r="S606" s="65"/>
      <c r="T606" s="66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T606" s="11" t="s">
        <v>128</v>
      </c>
      <c r="AU606" s="11" t="s">
        <v>73</v>
      </c>
    </row>
    <row r="607" spans="1:65" s="2" customFormat="1" ht="24.2" customHeight="1">
      <c r="A607" s="28"/>
      <c r="B607" s="29"/>
      <c r="C607" s="158" t="s">
        <v>1100</v>
      </c>
      <c r="D607" s="158" t="s">
        <v>121</v>
      </c>
      <c r="E607" s="159" t="s">
        <v>1101</v>
      </c>
      <c r="F607" s="160" t="s">
        <v>1102</v>
      </c>
      <c r="G607" s="161" t="s">
        <v>124</v>
      </c>
      <c r="H607" s="162">
        <v>0.2</v>
      </c>
      <c r="I607" s="163"/>
      <c r="J607" s="164">
        <f>ROUND(I607*H607,2)</f>
        <v>0</v>
      </c>
      <c r="K607" s="160" t="s">
        <v>1</v>
      </c>
      <c r="L607" s="33"/>
      <c r="M607" s="165" t="s">
        <v>1</v>
      </c>
      <c r="N607" s="166" t="s">
        <v>38</v>
      </c>
      <c r="O607" s="65"/>
      <c r="P607" s="167">
        <f>O607*H607</f>
        <v>0</v>
      </c>
      <c r="Q607" s="167">
        <v>0</v>
      </c>
      <c r="R607" s="167">
        <f>Q607*H607</f>
        <v>0</v>
      </c>
      <c r="S607" s="167">
        <v>0</v>
      </c>
      <c r="T607" s="168">
        <f>S607*H607</f>
        <v>0</v>
      </c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R607" s="169" t="s">
        <v>125</v>
      </c>
      <c r="AT607" s="169" t="s">
        <v>121</v>
      </c>
      <c r="AU607" s="169" t="s">
        <v>73</v>
      </c>
      <c r="AY607" s="11" t="s">
        <v>126</v>
      </c>
      <c r="BE607" s="170">
        <f>IF(N607="základní",J607,0)</f>
        <v>0</v>
      </c>
      <c r="BF607" s="170">
        <f>IF(N607="snížená",J607,0)</f>
        <v>0</v>
      </c>
      <c r="BG607" s="170">
        <f>IF(N607="zákl. přenesená",J607,0)</f>
        <v>0</v>
      </c>
      <c r="BH607" s="170">
        <f>IF(N607="sníž. přenesená",J607,0)</f>
        <v>0</v>
      </c>
      <c r="BI607" s="170">
        <f>IF(N607="nulová",J607,0)</f>
        <v>0</v>
      </c>
      <c r="BJ607" s="11" t="s">
        <v>80</v>
      </c>
      <c r="BK607" s="170">
        <f>ROUND(I607*H607,2)</f>
        <v>0</v>
      </c>
      <c r="BL607" s="11" t="s">
        <v>125</v>
      </c>
      <c r="BM607" s="169" t="s">
        <v>1103</v>
      </c>
    </row>
    <row r="608" spans="1:65" s="2" customFormat="1" ht="19.5">
      <c r="A608" s="28"/>
      <c r="B608" s="29"/>
      <c r="C608" s="30"/>
      <c r="D608" s="171" t="s">
        <v>128</v>
      </c>
      <c r="E608" s="30"/>
      <c r="F608" s="172" t="s">
        <v>1102</v>
      </c>
      <c r="G608" s="30"/>
      <c r="H608" s="30"/>
      <c r="I608" s="173"/>
      <c r="J608" s="30"/>
      <c r="K608" s="30"/>
      <c r="L608" s="33"/>
      <c r="M608" s="174"/>
      <c r="N608" s="175"/>
      <c r="O608" s="65"/>
      <c r="P608" s="65"/>
      <c r="Q608" s="65"/>
      <c r="R608" s="65"/>
      <c r="S608" s="65"/>
      <c r="T608" s="66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T608" s="11" t="s">
        <v>128</v>
      </c>
      <c r="AU608" s="11" t="s">
        <v>73</v>
      </c>
    </row>
    <row r="609" spans="1:65" s="2" customFormat="1" ht="24.2" customHeight="1">
      <c r="A609" s="28"/>
      <c r="B609" s="29"/>
      <c r="C609" s="158" t="s">
        <v>1104</v>
      </c>
      <c r="D609" s="158" t="s">
        <v>121</v>
      </c>
      <c r="E609" s="159" t="s">
        <v>1105</v>
      </c>
      <c r="F609" s="160" t="s">
        <v>1106</v>
      </c>
      <c r="G609" s="161" t="s">
        <v>124</v>
      </c>
      <c r="H609" s="162">
        <v>0.2</v>
      </c>
      <c r="I609" s="163"/>
      <c r="J609" s="164">
        <f>ROUND(I609*H609,2)</f>
        <v>0</v>
      </c>
      <c r="K609" s="160" t="s">
        <v>1</v>
      </c>
      <c r="L609" s="33"/>
      <c r="M609" s="165" t="s">
        <v>1</v>
      </c>
      <c r="N609" s="166" t="s">
        <v>38</v>
      </c>
      <c r="O609" s="65"/>
      <c r="P609" s="167">
        <f>O609*H609</f>
        <v>0</v>
      </c>
      <c r="Q609" s="167">
        <v>0</v>
      </c>
      <c r="R609" s="167">
        <f>Q609*H609</f>
        <v>0</v>
      </c>
      <c r="S609" s="167">
        <v>0</v>
      </c>
      <c r="T609" s="168">
        <f>S609*H609</f>
        <v>0</v>
      </c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R609" s="169" t="s">
        <v>125</v>
      </c>
      <c r="AT609" s="169" t="s">
        <v>121</v>
      </c>
      <c r="AU609" s="169" t="s">
        <v>73</v>
      </c>
      <c r="AY609" s="11" t="s">
        <v>126</v>
      </c>
      <c r="BE609" s="170">
        <f>IF(N609="základní",J609,0)</f>
        <v>0</v>
      </c>
      <c r="BF609" s="170">
        <f>IF(N609="snížená",J609,0)</f>
        <v>0</v>
      </c>
      <c r="BG609" s="170">
        <f>IF(N609="zákl. přenesená",J609,0)</f>
        <v>0</v>
      </c>
      <c r="BH609" s="170">
        <f>IF(N609="sníž. přenesená",J609,0)</f>
        <v>0</v>
      </c>
      <c r="BI609" s="170">
        <f>IF(N609="nulová",J609,0)</f>
        <v>0</v>
      </c>
      <c r="BJ609" s="11" t="s">
        <v>80</v>
      </c>
      <c r="BK609" s="170">
        <f>ROUND(I609*H609,2)</f>
        <v>0</v>
      </c>
      <c r="BL609" s="11" t="s">
        <v>125</v>
      </c>
      <c r="BM609" s="169" t="s">
        <v>1107</v>
      </c>
    </row>
    <row r="610" spans="1:65" s="2" customFormat="1" ht="19.5">
      <c r="A610" s="28"/>
      <c r="B610" s="29"/>
      <c r="C610" s="30"/>
      <c r="D610" s="171" t="s">
        <v>128</v>
      </c>
      <c r="E610" s="30"/>
      <c r="F610" s="172" t="s">
        <v>1106</v>
      </c>
      <c r="G610" s="30"/>
      <c r="H610" s="30"/>
      <c r="I610" s="173"/>
      <c r="J610" s="30"/>
      <c r="K610" s="30"/>
      <c r="L610" s="33"/>
      <c r="M610" s="174"/>
      <c r="N610" s="175"/>
      <c r="O610" s="65"/>
      <c r="P610" s="65"/>
      <c r="Q610" s="65"/>
      <c r="R610" s="65"/>
      <c r="S610" s="65"/>
      <c r="T610" s="66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T610" s="11" t="s">
        <v>128</v>
      </c>
      <c r="AU610" s="11" t="s">
        <v>73</v>
      </c>
    </row>
    <row r="611" spans="1:65" s="2" customFormat="1" ht="24.2" customHeight="1">
      <c r="A611" s="28"/>
      <c r="B611" s="29"/>
      <c r="C611" s="158" t="s">
        <v>1108</v>
      </c>
      <c r="D611" s="158" t="s">
        <v>121</v>
      </c>
      <c r="E611" s="159" t="s">
        <v>1109</v>
      </c>
      <c r="F611" s="160" t="s">
        <v>1110</v>
      </c>
      <c r="G611" s="161" t="s">
        <v>124</v>
      </c>
      <c r="H611" s="162">
        <v>0.2</v>
      </c>
      <c r="I611" s="163"/>
      <c r="J611" s="164">
        <f>ROUND(I611*H611,2)</f>
        <v>0</v>
      </c>
      <c r="K611" s="160" t="s">
        <v>1</v>
      </c>
      <c r="L611" s="33"/>
      <c r="M611" s="165" t="s">
        <v>1</v>
      </c>
      <c r="N611" s="166" t="s">
        <v>38</v>
      </c>
      <c r="O611" s="65"/>
      <c r="P611" s="167">
        <f>O611*H611</f>
        <v>0</v>
      </c>
      <c r="Q611" s="167">
        <v>0</v>
      </c>
      <c r="R611" s="167">
        <f>Q611*H611</f>
        <v>0</v>
      </c>
      <c r="S611" s="167">
        <v>0</v>
      </c>
      <c r="T611" s="168">
        <f>S611*H611</f>
        <v>0</v>
      </c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R611" s="169" t="s">
        <v>125</v>
      </c>
      <c r="AT611" s="169" t="s">
        <v>121</v>
      </c>
      <c r="AU611" s="169" t="s">
        <v>73</v>
      </c>
      <c r="AY611" s="11" t="s">
        <v>126</v>
      </c>
      <c r="BE611" s="170">
        <f>IF(N611="základní",J611,0)</f>
        <v>0</v>
      </c>
      <c r="BF611" s="170">
        <f>IF(N611="snížená",J611,0)</f>
        <v>0</v>
      </c>
      <c r="BG611" s="170">
        <f>IF(N611="zákl. přenesená",J611,0)</f>
        <v>0</v>
      </c>
      <c r="BH611" s="170">
        <f>IF(N611="sníž. přenesená",J611,0)</f>
        <v>0</v>
      </c>
      <c r="BI611" s="170">
        <f>IF(N611="nulová",J611,0)</f>
        <v>0</v>
      </c>
      <c r="BJ611" s="11" t="s">
        <v>80</v>
      </c>
      <c r="BK611" s="170">
        <f>ROUND(I611*H611,2)</f>
        <v>0</v>
      </c>
      <c r="BL611" s="11" t="s">
        <v>125</v>
      </c>
      <c r="BM611" s="169" t="s">
        <v>1111</v>
      </c>
    </row>
    <row r="612" spans="1:65" s="2" customFormat="1" ht="19.5">
      <c r="A612" s="28"/>
      <c r="B612" s="29"/>
      <c r="C612" s="30"/>
      <c r="D612" s="171" t="s">
        <v>128</v>
      </c>
      <c r="E612" s="30"/>
      <c r="F612" s="172" t="s">
        <v>1110</v>
      </c>
      <c r="G612" s="30"/>
      <c r="H612" s="30"/>
      <c r="I612" s="173"/>
      <c r="J612" s="30"/>
      <c r="K612" s="30"/>
      <c r="L612" s="33"/>
      <c r="M612" s="174"/>
      <c r="N612" s="175"/>
      <c r="O612" s="65"/>
      <c r="P612" s="65"/>
      <c r="Q612" s="65"/>
      <c r="R612" s="65"/>
      <c r="S612" s="65"/>
      <c r="T612" s="66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T612" s="11" t="s">
        <v>128</v>
      </c>
      <c r="AU612" s="11" t="s">
        <v>73</v>
      </c>
    </row>
    <row r="613" spans="1:65" s="2" customFormat="1" ht="24.2" customHeight="1">
      <c r="A613" s="28"/>
      <c r="B613" s="29"/>
      <c r="C613" s="158" t="s">
        <v>1112</v>
      </c>
      <c r="D613" s="158" t="s">
        <v>121</v>
      </c>
      <c r="E613" s="159" t="s">
        <v>1113</v>
      </c>
      <c r="F613" s="160" t="s">
        <v>1114</v>
      </c>
      <c r="G613" s="161" t="s">
        <v>124</v>
      </c>
      <c r="H613" s="162">
        <v>0.2</v>
      </c>
      <c r="I613" s="163"/>
      <c r="J613" s="164">
        <f>ROUND(I613*H613,2)</f>
        <v>0</v>
      </c>
      <c r="K613" s="160" t="s">
        <v>1</v>
      </c>
      <c r="L613" s="33"/>
      <c r="M613" s="165" t="s">
        <v>1</v>
      </c>
      <c r="N613" s="166" t="s">
        <v>38</v>
      </c>
      <c r="O613" s="65"/>
      <c r="P613" s="167">
        <f>O613*H613</f>
        <v>0</v>
      </c>
      <c r="Q613" s="167">
        <v>0</v>
      </c>
      <c r="R613" s="167">
        <f>Q613*H613</f>
        <v>0</v>
      </c>
      <c r="S613" s="167">
        <v>0</v>
      </c>
      <c r="T613" s="168">
        <f>S613*H613</f>
        <v>0</v>
      </c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R613" s="169" t="s">
        <v>125</v>
      </c>
      <c r="AT613" s="169" t="s">
        <v>121</v>
      </c>
      <c r="AU613" s="169" t="s">
        <v>73</v>
      </c>
      <c r="AY613" s="11" t="s">
        <v>126</v>
      </c>
      <c r="BE613" s="170">
        <f>IF(N613="základní",J613,0)</f>
        <v>0</v>
      </c>
      <c r="BF613" s="170">
        <f>IF(N613="snížená",J613,0)</f>
        <v>0</v>
      </c>
      <c r="BG613" s="170">
        <f>IF(N613="zákl. přenesená",J613,0)</f>
        <v>0</v>
      </c>
      <c r="BH613" s="170">
        <f>IF(N613="sníž. přenesená",J613,0)</f>
        <v>0</v>
      </c>
      <c r="BI613" s="170">
        <f>IF(N613="nulová",J613,0)</f>
        <v>0</v>
      </c>
      <c r="BJ613" s="11" t="s">
        <v>80</v>
      </c>
      <c r="BK613" s="170">
        <f>ROUND(I613*H613,2)</f>
        <v>0</v>
      </c>
      <c r="BL613" s="11" t="s">
        <v>125</v>
      </c>
      <c r="BM613" s="169" t="s">
        <v>1115</v>
      </c>
    </row>
    <row r="614" spans="1:65" s="2" customFormat="1" ht="19.5">
      <c r="A614" s="28"/>
      <c r="B614" s="29"/>
      <c r="C614" s="30"/>
      <c r="D614" s="171" t="s">
        <v>128</v>
      </c>
      <c r="E614" s="30"/>
      <c r="F614" s="172" t="s">
        <v>1114</v>
      </c>
      <c r="G614" s="30"/>
      <c r="H614" s="30"/>
      <c r="I614" s="173"/>
      <c r="J614" s="30"/>
      <c r="K614" s="30"/>
      <c r="L614" s="33"/>
      <c r="M614" s="174"/>
      <c r="N614" s="175"/>
      <c r="O614" s="65"/>
      <c r="P614" s="65"/>
      <c r="Q614" s="65"/>
      <c r="R614" s="65"/>
      <c r="S614" s="65"/>
      <c r="T614" s="66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T614" s="11" t="s">
        <v>128</v>
      </c>
      <c r="AU614" s="11" t="s">
        <v>73</v>
      </c>
    </row>
    <row r="615" spans="1:65" s="2" customFormat="1" ht="24.2" customHeight="1">
      <c r="A615" s="28"/>
      <c r="B615" s="29"/>
      <c r="C615" s="158" t="s">
        <v>1116</v>
      </c>
      <c r="D615" s="158" t="s">
        <v>121</v>
      </c>
      <c r="E615" s="159" t="s">
        <v>1117</v>
      </c>
      <c r="F615" s="160" t="s">
        <v>1118</v>
      </c>
      <c r="G615" s="161" t="s">
        <v>124</v>
      </c>
      <c r="H615" s="162">
        <v>0.2</v>
      </c>
      <c r="I615" s="163"/>
      <c r="J615" s="164">
        <f>ROUND(I615*H615,2)</f>
        <v>0</v>
      </c>
      <c r="K615" s="160" t="s">
        <v>1</v>
      </c>
      <c r="L615" s="33"/>
      <c r="M615" s="165" t="s">
        <v>1</v>
      </c>
      <c r="N615" s="166" t="s">
        <v>38</v>
      </c>
      <c r="O615" s="65"/>
      <c r="P615" s="167">
        <f>O615*H615</f>
        <v>0</v>
      </c>
      <c r="Q615" s="167">
        <v>0</v>
      </c>
      <c r="R615" s="167">
        <f>Q615*H615</f>
        <v>0</v>
      </c>
      <c r="S615" s="167">
        <v>0</v>
      </c>
      <c r="T615" s="168">
        <f>S615*H615</f>
        <v>0</v>
      </c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R615" s="169" t="s">
        <v>125</v>
      </c>
      <c r="AT615" s="169" t="s">
        <v>121</v>
      </c>
      <c r="AU615" s="169" t="s">
        <v>73</v>
      </c>
      <c r="AY615" s="11" t="s">
        <v>126</v>
      </c>
      <c r="BE615" s="170">
        <f>IF(N615="základní",J615,0)</f>
        <v>0</v>
      </c>
      <c r="BF615" s="170">
        <f>IF(N615="snížená",J615,0)</f>
        <v>0</v>
      </c>
      <c r="BG615" s="170">
        <f>IF(N615="zákl. přenesená",J615,0)</f>
        <v>0</v>
      </c>
      <c r="BH615" s="170">
        <f>IF(N615="sníž. přenesená",J615,0)</f>
        <v>0</v>
      </c>
      <c r="BI615" s="170">
        <f>IF(N615="nulová",J615,0)</f>
        <v>0</v>
      </c>
      <c r="BJ615" s="11" t="s">
        <v>80</v>
      </c>
      <c r="BK615" s="170">
        <f>ROUND(I615*H615,2)</f>
        <v>0</v>
      </c>
      <c r="BL615" s="11" t="s">
        <v>125</v>
      </c>
      <c r="BM615" s="169" t="s">
        <v>1119</v>
      </c>
    </row>
    <row r="616" spans="1:65" s="2" customFormat="1" ht="19.5">
      <c r="A616" s="28"/>
      <c r="B616" s="29"/>
      <c r="C616" s="30"/>
      <c r="D616" s="171" t="s">
        <v>128</v>
      </c>
      <c r="E616" s="30"/>
      <c r="F616" s="172" t="s">
        <v>1118</v>
      </c>
      <c r="G616" s="30"/>
      <c r="H616" s="30"/>
      <c r="I616" s="173"/>
      <c r="J616" s="30"/>
      <c r="K616" s="30"/>
      <c r="L616" s="33"/>
      <c r="M616" s="174"/>
      <c r="N616" s="175"/>
      <c r="O616" s="65"/>
      <c r="P616" s="65"/>
      <c r="Q616" s="65"/>
      <c r="R616" s="65"/>
      <c r="S616" s="65"/>
      <c r="T616" s="66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T616" s="11" t="s">
        <v>128</v>
      </c>
      <c r="AU616" s="11" t="s">
        <v>73</v>
      </c>
    </row>
    <row r="617" spans="1:65" s="2" customFormat="1" ht="16.5" customHeight="1">
      <c r="A617" s="28"/>
      <c r="B617" s="29"/>
      <c r="C617" s="158" t="s">
        <v>1120</v>
      </c>
      <c r="D617" s="158" t="s">
        <v>121</v>
      </c>
      <c r="E617" s="159" t="s">
        <v>1121</v>
      </c>
      <c r="F617" s="160" t="s">
        <v>1122</v>
      </c>
      <c r="G617" s="161" t="s">
        <v>131</v>
      </c>
      <c r="H617" s="162">
        <v>200</v>
      </c>
      <c r="I617" s="163"/>
      <c r="J617" s="164">
        <f>ROUND(I617*H617,2)</f>
        <v>0</v>
      </c>
      <c r="K617" s="160" t="s">
        <v>1</v>
      </c>
      <c r="L617" s="33"/>
      <c r="M617" s="165" t="s">
        <v>1</v>
      </c>
      <c r="N617" s="166" t="s">
        <v>38</v>
      </c>
      <c r="O617" s="65"/>
      <c r="P617" s="167">
        <f>O617*H617</f>
        <v>0</v>
      </c>
      <c r="Q617" s="167">
        <v>0</v>
      </c>
      <c r="R617" s="167">
        <f>Q617*H617</f>
        <v>0</v>
      </c>
      <c r="S617" s="167">
        <v>0</v>
      </c>
      <c r="T617" s="168">
        <f>S617*H617</f>
        <v>0</v>
      </c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R617" s="169" t="s">
        <v>125</v>
      </c>
      <c r="AT617" s="169" t="s">
        <v>121</v>
      </c>
      <c r="AU617" s="169" t="s">
        <v>73</v>
      </c>
      <c r="AY617" s="11" t="s">
        <v>126</v>
      </c>
      <c r="BE617" s="170">
        <f>IF(N617="základní",J617,0)</f>
        <v>0</v>
      </c>
      <c r="BF617" s="170">
        <f>IF(N617="snížená",J617,0)</f>
        <v>0</v>
      </c>
      <c r="BG617" s="170">
        <f>IF(N617="zákl. přenesená",J617,0)</f>
        <v>0</v>
      </c>
      <c r="BH617" s="170">
        <f>IF(N617="sníž. přenesená",J617,0)</f>
        <v>0</v>
      </c>
      <c r="BI617" s="170">
        <f>IF(N617="nulová",J617,0)</f>
        <v>0</v>
      </c>
      <c r="BJ617" s="11" t="s">
        <v>80</v>
      </c>
      <c r="BK617" s="170">
        <f>ROUND(I617*H617,2)</f>
        <v>0</v>
      </c>
      <c r="BL617" s="11" t="s">
        <v>125</v>
      </c>
      <c r="BM617" s="169" t="s">
        <v>1123</v>
      </c>
    </row>
    <row r="618" spans="1:65" s="2" customFormat="1" ht="11.25">
      <c r="A618" s="28"/>
      <c r="B618" s="29"/>
      <c r="C618" s="30"/>
      <c r="D618" s="171" t="s">
        <v>128</v>
      </c>
      <c r="E618" s="30"/>
      <c r="F618" s="172" t="s">
        <v>1122</v>
      </c>
      <c r="G618" s="30"/>
      <c r="H618" s="30"/>
      <c r="I618" s="173"/>
      <c r="J618" s="30"/>
      <c r="K618" s="30"/>
      <c r="L618" s="33"/>
      <c r="M618" s="174"/>
      <c r="N618" s="175"/>
      <c r="O618" s="65"/>
      <c r="P618" s="65"/>
      <c r="Q618" s="65"/>
      <c r="R618" s="65"/>
      <c r="S618" s="65"/>
      <c r="T618" s="66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T618" s="11" t="s">
        <v>128</v>
      </c>
      <c r="AU618" s="11" t="s">
        <v>73</v>
      </c>
    </row>
    <row r="619" spans="1:65" s="2" customFormat="1" ht="16.5" customHeight="1">
      <c r="A619" s="28"/>
      <c r="B619" s="29"/>
      <c r="C619" s="158" t="s">
        <v>1124</v>
      </c>
      <c r="D619" s="158" t="s">
        <v>121</v>
      </c>
      <c r="E619" s="159" t="s">
        <v>1125</v>
      </c>
      <c r="F619" s="160" t="s">
        <v>1126</v>
      </c>
      <c r="G619" s="161" t="s">
        <v>131</v>
      </c>
      <c r="H619" s="162">
        <v>200</v>
      </c>
      <c r="I619" s="163"/>
      <c r="J619" s="164">
        <f>ROUND(I619*H619,2)</f>
        <v>0</v>
      </c>
      <c r="K619" s="160" t="s">
        <v>1</v>
      </c>
      <c r="L619" s="33"/>
      <c r="M619" s="165" t="s">
        <v>1</v>
      </c>
      <c r="N619" s="166" t="s">
        <v>38</v>
      </c>
      <c r="O619" s="65"/>
      <c r="P619" s="167">
        <f>O619*H619</f>
        <v>0</v>
      </c>
      <c r="Q619" s="167">
        <v>0</v>
      </c>
      <c r="R619" s="167">
        <f>Q619*H619</f>
        <v>0</v>
      </c>
      <c r="S619" s="167">
        <v>0</v>
      </c>
      <c r="T619" s="168">
        <f>S619*H619</f>
        <v>0</v>
      </c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R619" s="169" t="s">
        <v>125</v>
      </c>
      <c r="AT619" s="169" t="s">
        <v>121</v>
      </c>
      <c r="AU619" s="169" t="s">
        <v>73</v>
      </c>
      <c r="AY619" s="11" t="s">
        <v>126</v>
      </c>
      <c r="BE619" s="170">
        <f>IF(N619="základní",J619,0)</f>
        <v>0</v>
      </c>
      <c r="BF619" s="170">
        <f>IF(N619="snížená",J619,0)</f>
        <v>0</v>
      </c>
      <c r="BG619" s="170">
        <f>IF(N619="zákl. přenesená",J619,0)</f>
        <v>0</v>
      </c>
      <c r="BH619" s="170">
        <f>IF(N619="sníž. přenesená",J619,0)</f>
        <v>0</v>
      </c>
      <c r="BI619" s="170">
        <f>IF(N619="nulová",J619,0)</f>
        <v>0</v>
      </c>
      <c r="BJ619" s="11" t="s">
        <v>80</v>
      </c>
      <c r="BK619" s="170">
        <f>ROUND(I619*H619,2)</f>
        <v>0</v>
      </c>
      <c r="BL619" s="11" t="s">
        <v>125</v>
      </c>
      <c r="BM619" s="169" t="s">
        <v>1127</v>
      </c>
    </row>
    <row r="620" spans="1:65" s="2" customFormat="1" ht="11.25">
      <c r="A620" s="28"/>
      <c r="B620" s="29"/>
      <c r="C620" s="30"/>
      <c r="D620" s="171" t="s">
        <v>128</v>
      </c>
      <c r="E620" s="30"/>
      <c r="F620" s="172" t="s">
        <v>1126</v>
      </c>
      <c r="G620" s="30"/>
      <c r="H620" s="30"/>
      <c r="I620" s="173"/>
      <c r="J620" s="30"/>
      <c r="K620" s="30"/>
      <c r="L620" s="33"/>
      <c r="M620" s="174"/>
      <c r="N620" s="175"/>
      <c r="O620" s="65"/>
      <c r="P620" s="65"/>
      <c r="Q620" s="65"/>
      <c r="R620" s="65"/>
      <c r="S620" s="65"/>
      <c r="T620" s="66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T620" s="11" t="s">
        <v>128</v>
      </c>
      <c r="AU620" s="11" t="s">
        <v>73</v>
      </c>
    </row>
    <row r="621" spans="1:65" s="2" customFormat="1" ht="16.5" customHeight="1">
      <c r="A621" s="28"/>
      <c r="B621" s="29"/>
      <c r="C621" s="158" t="s">
        <v>1128</v>
      </c>
      <c r="D621" s="158" t="s">
        <v>121</v>
      </c>
      <c r="E621" s="159" t="s">
        <v>1129</v>
      </c>
      <c r="F621" s="160" t="s">
        <v>1130</v>
      </c>
      <c r="G621" s="161" t="s">
        <v>131</v>
      </c>
      <c r="H621" s="162">
        <v>200</v>
      </c>
      <c r="I621" s="163"/>
      <c r="J621" s="164">
        <f>ROUND(I621*H621,2)</f>
        <v>0</v>
      </c>
      <c r="K621" s="160" t="s">
        <v>1</v>
      </c>
      <c r="L621" s="33"/>
      <c r="M621" s="165" t="s">
        <v>1</v>
      </c>
      <c r="N621" s="166" t="s">
        <v>38</v>
      </c>
      <c r="O621" s="65"/>
      <c r="P621" s="167">
        <f>O621*H621</f>
        <v>0</v>
      </c>
      <c r="Q621" s="167">
        <v>0</v>
      </c>
      <c r="R621" s="167">
        <f>Q621*H621</f>
        <v>0</v>
      </c>
      <c r="S621" s="167">
        <v>0</v>
      </c>
      <c r="T621" s="168">
        <f>S621*H621</f>
        <v>0</v>
      </c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R621" s="169" t="s">
        <v>125</v>
      </c>
      <c r="AT621" s="169" t="s">
        <v>121</v>
      </c>
      <c r="AU621" s="169" t="s">
        <v>73</v>
      </c>
      <c r="AY621" s="11" t="s">
        <v>126</v>
      </c>
      <c r="BE621" s="170">
        <f>IF(N621="základní",J621,0)</f>
        <v>0</v>
      </c>
      <c r="BF621" s="170">
        <f>IF(N621="snížená",J621,0)</f>
        <v>0</v>
      </c>
      <c r="BG621" s="170">
        <f>IF(N621="zákl. přenesená",J621,0)</f>
        <v>0</v>
      </c>
      <c r="BH621" s="170">
        <f>IF(N621="sníž. přenesená",J621,0)</f>
        <v>0</v>
      </c>
      <c r="BI621" s="170">
        <f>IF(N621="nulová",J621,0)</f>
        <v>0</v>
      </c>
      <c r="BJ621" s="11" t="s">
        <v>80</v>
      </c>
      <c r="BK621" s="170">
        <f>ROUND(I621*H621,2)</f>
        <v>0</v>
      </c>
      <c r="BL621" s="11" t="s">
        <v>125</v>
      </c>
      <c r="BM621" s="169" t="s">
        <v>1131</v>
      </c>
    </row>
    <row r="622" spans="1:65" s="2" customFormat="1" ht="11.25">
      <c r="A622" s="28"/>
      <c r="B622" s="29"/>
      <c r="C622" s="30"/>
      <c r="D622" s="171" t="s">
        <v>128</v>
      </c>
      <c r="E622" s="30"/>
      <c r="F622" s="172" t="s">
        <v>1130</v>
      </c>
      <c r="G622" s="30"/>
      <c r="H622" s="30"/>
      <c r="I622" s="173"/>
      <c r="J622" s="30"/>
      <c r="K622" s="30"/>
      <c r="L622" s="33"/>
      <c r="M622" s="174"/>
      <c r="N622" s="175"/>
      <c r="O622" s="65"/>
      <c r="P622" s="65"/>
      <c r="Q622" s="65"/>
      <c r="R622" s="65"/>
      <c r="S622" s="65"/>
      <c r="T622" s="66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T622" s="11" t="s">
        <v>128</v>
      </c>
      <c r="AU622" s="11" t="s">
        <v>73</v>
      </c>
    </row>
    <row r="623" spans="1:65" s="2" customFormat="1" ht="16.5" customHeight="1">
      <c r="A623" s="28"/>
      <c r="B623" s="29"/>
      <c r="C623" s="158" t="s">
        <v>1132</v>
      </c>
      <c r="D623" s="158" t="s">
        <v>121</v>
      </c>
      <c r="E623" s="159" t="s">
        <v>1133</v>
      </c>
      <c r="F623" s="160" t="s">
        <v>1134</v>
      </c>
      <c r="G623" s="161" t="s">
        <v>131</v>
      </c>
      <c r="H623" s="162">
        <v>200</v>
      </c>
      <c r="I623" s="163"/>
      <c r="J623" s="164">
        <f>ROUND(I623*H623,2)</f>
        <v>0</v>
      </c>
      <c r="K623" s="160" t="s">
        <v>1</v>
      </c>
      <c r="L623" s="33"/>
      <c r="M623" s="165" t="s">
        <v>1</v>
      </c>
      <c r="N623" s="166" t="s">
        <v>38</v>
      </c>
      <c r="O623" s="65"/>
      <c r="P623" s="167">
        <f>O623*H623</f>
        <v>0</v>
      </c>
      <c r="Q623" s="167">
        <v>0</v>
      </c>
      <c r="R623" s="167">
        <f>Q623*H623</f>
        <v>0</v>
      </c>
      <c r="S623" s="167">
        <v>0</v>
      </c>
      <c r="T623" s="168">
        <f>S623*H623</f>
        <v>0</v>
      </c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R623" s="169" t="s">
        <v>125</v>
      </c>
      <c r="AT623" s="169" t="s">
        <v>121</v>
      </c>
      <c r="AU623" s="169" t="s">
        <v>73</v>
      </c>
      <c r="AY623" s="11" t="s">
        <v>126</v>
      </c>
      <c r="BE623" s="170">
        <f>IF(N623="základní",J623,0)</f>
        <v>0</v>
      </c>
      <c r="BF623" s="170">
        <f>IF(N623="snížená",J623,0)</f>
        <v>0</v>
      </c>
      <c r="BG623" s="170">
        <f>IF(N623="zákl. přenesená",J623,0)</f>
        <v>0</v>
      </c>
      <c r="BH623" s="170">
        <f>IF(N623="sníž. přenesená",J623,0)</f>
        <v>0</v>
      </c>
      <c r="BI623" s="170">
        <f>IF(N623="nulová",J623,0)</f>
        <v>0</v>
      </c>
      <c r="BJ623" s="11" t="s">
        <v>80</v>
      </c>
      <c r="BK623" s="170">
        <f>ROUND(I623*H623,2)</f>
        <v>0</v>
      </c>
      <c r="BL623" s="11" t="s">
        <v>125</v>
      </c>
      <c r="BM623" s="169" t="s">
        <v>1135</v>
      </c>
    </row>
    <row r="624" spans="1:65" s="2" customFormat="1" ht="11.25">
      <c r="A624" s="28"/>
      <c r="B624" s="29"/>
      <c r="C624" s="30"/>
      <c r="D624" s="171" t="s">
        <v>128</v>
      </c>
      <c r="E624" s="30"/>
      <c r="F624" s="172" t="s">
        <v>1134</v>
      </c>
      <c r="G624" s="30"/>
      <c r="H624" s="30"/>
      <c r="I624" s="173"/>
      <c r="J624" s="30"/>
      <c r="K624" s="30"/>
      <c r="L624" s="33"/>
      <c r="M624" s="174"/>
      <c r="N624" s="175"/>
      <c r="O624" s="65"/>
      <c r="P624" s="65"/>
      <c r="Q624" s="65"/>
      <c r="R624" s="65"/>
      <c r="S624" s="65"/>
      <c r="T624" s="66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T624" s="11" t="s">
        <v>128</v>
      </c>
      <c r="AU624" s="11" t="s">
        <v>73</v>
      </c>
    </row>
    <row r="625" spans="1:65" s="2" customFormat="1" ht="16.5" customHeight="1">
      <c r="A625" s="28"/>
      <c r="B625" s="29"/>
      <c r="C625" s="158" t="s">
        <v>1136</v>
      </c>
      <c r="D625" s="158" t="s">
        <v>121</v>
      </c>
      <c r="E625" s="159" t="s">
        <v>1137</v>
      </c>
      <c r="F625" s="160" t="s">
        <v>1138</v>
      </c>
      <c r="G625" s="161" t="s">
        <v>131</v>
      </c>
      <c r="H625" s="162">
        <v>200</v>
      </c>
      <c r="I625" s="163"/>
      <c r="J625" s="164">
        <f>ROUND(I625*H625,2)</f>
        <v>0</v>
      </c>
      <c r="K625" s="160" t="s">
        <v>1</v>
      </c>
      <c r="L625" s="33"/>
      <c r="M625" s="165" t="s">
        <v>1</v>
      </c>
      <c r="N625" s="166" t="s">
        <v>38</v>
      </c>
      <c r="O625" s="65"/>
      <c r="P625" s="167">
        <f>O625*H625</f>
        <v>0</v>
      </c>
      <c r="Q625" s="167">
        <v>0</v>
      </c>
      <c r="R625" s="167">
        <f>Q625*H625</f>
        <v>0</v>
      </c>
      <c r="S625" s="167">
        <v>0</v>
      </c>
      <c r="T625" s="168">
        <f>S625*H625</f>
        <v>0</v>
      </c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R625" s="169" t="s">
        <v>125</v>
      </c>
      <c r="AT625" s="169" t="s">
        <v>121</v>
      </c>
      <c r="AU625" s="169" t="s">
        <v>73</v>
      </c>
      <c r="AY625" s="11" t="s">
        <v>126</v>
      </c>
      <c r="BE625" s="170">
        <f>IF(N625="základní",J625,0)</f>
        <v>0</v>
      </c>
      <c r="BF625" s="170">
        <f>IF(N625="snížená",J625,0)</f>
        <v>0</v>
      </c>
      <c r="BG625" s="170">
        <f>IF(N625="zákl. přenesená",J625,0)</f>
        <v>0</v>
      </c>
      <c r="BH625" s="170">
        <f>IF(N625="sníž. přenesená",J625,0)</f>
        <v>0</v>
      </c>
      <c r="BI625" s="170">
        <f>IF(N625="nulová",J625,0)</f>
        <v>0</v>
      </c>
      <c r="BJ625" s="11" t="s">
        <v>80</v>
      </c>
      <c r="BK625" s="170">
        <f>ROUND(I625*H625,2)</f>
        <v>0</v>
      </c>
      <c r="BL625" s="11" t="s">
        <v>125</v>
      </c>
      <c r="BM625" s="169" t="s">
        <v>1139</v>
      </c>
    </row>
    <row r="626" spans="1:65" s="2" customFormat="1" ht="11.25">
      <c r="A626" s="28"/>
      <c r="B626" s="29"/>
      <c r="C626" s="30"/>
      <c r="D626" s="171" t="s">
        <v>128</v>
      </c>
      <c r="E626" s="30"/>
      <c r="F626" s="172" t="s">
        <v>1138</v>
      </c>
      <c r="G626" s="30"/>
      <c r="H626" s="30"/>
      <c r="I626" s="173"/>
      <c r="J626" s="30"/>
      <c r="K626" s="30"/>
      <c r="L626" s="33"/>
      <c r="M626" s="174"/>
      <c r="N626" s="175"/>
      <c r="O626" s="65"/>
      <c r="P626" s="65"/>
      <c r="Q626" s="65"/>
      <c r="R626" s="65"/>
      <c r="S626" s="65"/>
      <c r="T626" s="66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T626" s="11" t="s">
        <v>128</v>
      </c>
      <c r="AU626" s="11" t="s">
        <v>73</v>
      </c>
    </row>
    <row r="627" spans="1:65" s="2" customFormat="1" ht="16.5" customHeight="1">
      <c r="A627" s="28"/>
      <c r="B627" s="29"/>
      <c r="C627" s="158" t="s">
        <v>1140</v>
      </c>
      <c r="D627" s="158" t="s">
        <v>121</v>
      </c>
      <c r="E627" s="159" t="s">
        <v>1141</v>
      </c>
      <c r="F627" s="160" t="s">
        <v>1142</v>
      </c>
      <c r="G627" s="161" t="s">
        <v>131</v>
      </c>
      <c r="H627" s="162">
        <v>200</v>
      </c>
      <c r="I627" s="163"/>
      <c r="J627" s="164">
        <f>ROUND(I627*H627,2)</f>
        <v>0</v>
      </c>
      <c r="K627" s="160" t="s">
        <v>1</v>
      </c>
      <c r="L627" s="33"/>
      <c r="M627" s="165" t="s">
        <v>1</v>
      </c>
      <c r="N627" s="166" t="s">
        <v>38</v>
      </c>
      <c r="O627" s="65"/>
      <c r="P627" s="167">
        <f>O627*H627</f>
        <v>0</v>
      </c>
      <c r="Q627" s="167">
        <v>0</v>
      </c>
      <c r="R627" s="167">
        <f>Q627*H627</f>
        <v>0</v>
      </c>
      <c r="S627" s="167">
        <v>0</v>
      </c>
      <c r="T627" s="168">
        <f>S627*H627</f>
        <v>0</v>
      </c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R627" s="169" t="s">
        <v>125</v>
      </c>
      <c r="AT627" s="169" t="s">
        <v>121</v>
      </c>
      <c r="AU627" s="169" t="s">
        <v>73</v>
      </c>
      <c r="AY627" s="11" t="s">
        <v>126</v>
      </c>
      <c r="BE627" s="170">
        <f>IF(N627="základní",J627,0)</f>
        <v>0</v>
      </c>
      <c r="BF627" s="170">
        <f>IF(N627="snížená",J627,0)</f>
        <v>0</v>
      </c>
      <c r="BG627" s="170">
        <f>IF(N627="zákl. přenesená",J627,0)</f>
        <v>0</v>
      </c>
      <c r="BH627" s="170">
        <f>IF(N627="sníž. přenesená",J627,0)</f>
        <v>0</v>
      </c>
      <c r="BI627" s="170">
        <f>IF(N627="nulová",J627,0)</f>
        <v>0</v>
      </c>
      <c r="BJ627" s="11" t="s">
        <v>80</v>
      </c>
      <c r="BK627" s="170">
        <f>ROUND(I627*H627,2)</f>
        <v>0</v>
      </c>
      <c r="BL627" s="11" t="s">
        <v>125</v>
      </c>
      <c r="BM627" s="169" t="s">
        <v>1143</v>
      </c>
    </row>
    <row r="628" spans="1:65" s="2" customFormat="1" ht="11.25">
      <c r="A628" s="28"/>
      <c r="B628" s="29"/>
      <c r="C628" s="30"/>
      <c r="D628" s="171" t="s">
        <v>128</v>
      </c>
      <c r="E628" s="30"/>
      <c r="F628" s="172" t="s">
        <v>1142</v>
      </c>
      <c r="G628" s="30"/>
      <c r="H628" s="30"/>
      <c r="I628" s="173"/>
      <c r="J628" s="30"/>
      <c r="K628" s="30"/>
      <c r="L628" s="33"/>
      <c r="M628" s="174"/>
      <c r="N628" s="175"/>
      <c r="O628" s="65"/>
      <c r="P628" s="65"/>
      <c r="Q628" s="65"/>
      <c r="R628" s="65"/>
      <c r="S628" s="65"/>
      <c r="T628" s="66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T628" s="11" t="s">
        <v>128</v>
      </c>
      <c r="AU628" s="11" t="s">
        <v>73</v>
      </c>
    </row>
    <row r="629" spans="1:65" s="2" customFormat="1" ht="16.5" customHeight="1">
      <c r="A629" s="28"/>
      <c r="B629" s="29"/>
      <c r="C629" s="158" t="s">
        <v>1144</v>
      </c>
      <c r="D629" s="158" t="s">
        <v>121</v>
      </c>
      <c r="E629" s="159" t="s">
        <v>1145</v>
      </c>
      <c r="F629" s="160" t="s">
        <v>1146</v>
      </c>
      <c r="G629" s="161" t="s">
        <v>131</v>
      </c>
      <c r="H629" s="162">
        <v>200</v>
      </c>
      <c r="I629" s="163"/>
      <c r="J629" s="164">
        <f>ROUND(I629*H629,2)</f>
        <v>0</v>
      </c>
      <c r="K629" s="160" t="s">
        <v>1</v>
      </c>
      <c r="L629" s="33"/>
      <c r="M629" s="165" t="s">
        <v>1</v>
      </c>
      <c r="N629" s="166" t="s">
        <v>38</v>
      </c>
      <c r="O629" s="65"/>
      <c r="P629" s="167">
        <f>O629*H629</f>
        <v>0</v>
      </c>
      <c r="Q629" s="167">
        <v>0</v>
      </c>
      <c r="R629" s="167">
        <f>Q629*H629</f>
        <v>0</v>
      </c>
      <c r="S629" s="167">
        <v>0</v>
      </c>
      <c r="T629" s="168">
        <f>S629*H629</f>
        <v>0</v>
      </c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R629" s="169" t="s">
        <v>125</v>
      </c>
      <c r="AT629" s="169" t="s">
        <v>121</v>
      </c>
      <c r="AU629" s="169" t="s">
        <v>73</v>
      </c>
      <c r="AY629" s="11" t="s">
        <v>126</v>
      </c>
      <c r="BE629" s="170">
        <f>IF(N629="základní",J629,0)</f>
        <v>0</v>
      </c>
      <c r="BF629" s="170">
        <f>IF(N629="snížená",J629,0)</f>
        <v>0</v>
      </c>
      <c r="BG629" s="170">
        <f>IF(N629="zákl. přenesená",J629,0)</f>
        <v>0</v>
      </c>
      <c r="BH629" s="170">
        <f>IF(N629="sníž. přenesená",J629,0)</f>
        <v>0</v>
      </c>
      <c r="BI629" s="170">
        <f>IF(N629="nulová",J629,0)</f>
        <v>0</v>
      </c>
      <c r="BJ629" s="11" t="s">
        <v>80</v>
      </c>
      <c r="BK629" s="170">
        <f>ROUND(I629*H629,2)</f>
        <v>0</v>
      </c>
      <c r="BL629" s="11" t="s">
        <v>125</v>
      </c>
      <c r="BM629" s="169" t="s">
        <v>1147</v>
      </c>
    </row>
    <row r="630" spans="1:65" s="2" customFormat="1" ht="11.25">
      <c r="A630" s="28"/>
      <c r="B630" s="29"/>
      <c r="C630" s="30"/>
      <c r="D630" s="171" t="s">
        <v>128</v>
      </c>
      <c r="E630" s="30"/>
      <c r="F630" s="172" t="s">
        <v>1146</v>
      </c>
      <c r="G630" s="30"/>
      <c r="H630" s="30"/>
      <c r="I630" s="173"/>
      <c r="J630" s="30"/>
      <c r="K630" s="30"/>
      <c r="L630" s="33"/>
      <c r="M630" s="174"/>
      <c r="N630" s="175"/>
      <c r="O630" s="65"/>
      <c r="P630" s="65"/>
      <c r="Q630" s="65"/>
      <c r="R630" s="65"/>
      <c r="S630" s="65"/>
      <c r="T630" s="66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T630" s="11" t="s">
        <v>128</v>
      </c>
      <c r="AU630" s="11" t="s">
        <v>73</v>
      </c>
    </row>
    <row r="631" spans="1:65" s="2" customFormat="1" ht="16.5" customHeight="1">
      <c r="A631" s="28"/>
      <c r="B631" s="29"/>
      <c r="C631" s="158" t="s">
        <v>1148</v>
      </c>
      <c r="D631" s="158" t="s">
        <v>121</v>
      </c>
      <c r="E631" s="159" t="s">
        <v>1149</v>
      </c>
      <c r="F631" s="160" t="s">
        <v>1150</v>
      </c>
      <c r="G631" s="161" t="s">
        <v>131</v>
      </c>
      <c r="H631" s="162">
        <v>200</v>
      </c>
      <c r="I631" s="163"/>
      <c r="J631" s="164">
        <f>ROUND(I631*H631,2)</f>
        <v>0</v>
      </c>
      <c r="K631" s="160" t="s">
        <v>1</v>
      </c>
      <c r="L631" s="33"/>
      <c r="M631" s="165" t="s">
        <v>1</v>
      </c>
      <c r="N631" s="166" t="s">
        <v>38</v>
      </c>
      <c r="O631" s="65"/>
      <c r="P631" s="167">
        <f>O631*H631</f>
        <v>0</v>
      </c>
      <c r="Q631" s="167">
        <v>0</v>
      </c>
      <c r="R631" s="167">
        <f>Q631*H631</f>
        <v>0</v>
      </c>
      <c r="S631" s="167">
        <v>0</v>
      </c>
      <c r="T631" s="168">
        <f>S631*H631</f>
        <v>0</v>
      </c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R631" s="169" t="s">
        <v>125</v>
      </c>
      <c r="AT631" s="169" t="s">
        <v>121</v>
      </c>
      <c r="AU631" s="169" t="s">
        <v>73</v>
      </c>
      <c r="AY631" s="11" t="s">
        <v>126</v>
      </c>
      <c r="BE631" s="170">
        <f>IF(N631="základní",J631,0)</f>
        <v>0</v>
      </c>
      <c r="BF631" s="170">
        <f>IF(N631="snížená",J631,0)</f>
        <v>0</v>
      </c>
      <c r="BG631" s="170">
        <f>IF(N631="zákl. přenesená",J631,0)</f>
        <v>0</v>
      </c>
      <c r="BH631" s="170">
        <f>IF(N631="sníž. přenesená",J631,0)</f>
        <v>0</v>
      </c>
      <c r="BI631" s="170">
        <f>IF(N631="nulová",J631,0)</f>
        <v>0</v>
      </c>
      <c r="BJ631" s="11" t="s">
        <v>80</v>
      </c>
      <c r="BK631" s="170">
        <f>ROUND(I631*H631,2)</f>
        <v>0</v>
      </c>
      <c r="BL631" s="11" t="s">
        <v>125</v>
      </c>
      <c r="BM631" s="169" t="s">
        <v>1151</v>
      </c>
    </row>
    <row r="632" spans="1:65" s="2" customFormat="1" ht="11.25">
      <c r="A632" s="28"/>
      <c r="B632" s="29"/>
      <c r="C632" s="30"/>
      <c r="D632" s="171" t="s">
        <v>128</v>
      </c>
      <c r="E632" s="30"/>
      <c r="F632" s="172" t="s">
        <v>1150</v>
      </c>
      <c r="G632" s="30"/>
      <c r="H632" s="30"/>
      <c r="I632" s="173"/>
      <c r="J632" s="30"/>
      <c r="K632" s="30"/>
      <c r="L632" s="33"/>
      <c r="M632" s="174"/>
      <c r="N632" s="175"/>
      <c r="O632" s="65"/>
      <c r="P632" s="65"/>
      <c r="Q632" s="65"/>
      <c r="R632" s="65"/>
      <c r="S632" s="65"/>
      <c r="T632" s="66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T632" s="11" t="s">
        <v>128</v>
      </c>
      <c r="AU632" s="11" t="s">
        <v>73</v>
      </c>
    </row>
    <row r="633" spans="1:65" s="2" customFormat="1" ht="16.5" customHeight="1">
      <c r="A633" s="28"/>
      <c r="B633" s="29"/>
      <c r="C633" s="158" t="s">
        <v>1152</v>
      </c>
      <c r="D633" s="158" t="s">
        <v>121</v>
      </c>
      <c r="E633" s="159" t="s">
        <v>1153</v>
      </c>
      <c r="F633" s="160" t="s">
        <v>1154</v>
      </c>
      <c r="G633" s="161" t="s">
        <v>131</v>
      </c>
      <c r="H633" s="162">
        <v>200</v>
      </c>
      <c r="I633" s="163"/>
      <c r="J633" s="164">
        <f>ROUND(I633*H633,2)</f>
        <v>0</v>
      </c>
      <c r="K633" s="160" t="s">
        <v>1</v>
      </c>
      <c r="L633" s="33"/>
      <c r="M633" s="165" t="s">
        <v>1</v>
      </c>
      <c r="N633" s="166" t="s">
        <v>38</v>
      </c>
      <c r="O633" s="65"/>
      <c r="P633" s="167">
        <f>O633*H633</f>
        <v>0</v>
      </c>
      <c r="Q633" s="167">
        <v>0</v>
      </c>
      <c r="R633" s="167">
        <f>Q633*H633</f>
        <v>0</v>
      </c>
      <c r="S633" s="167">
        <v>0</v>
      </c>
      <c r="T633" s="168">
        <f>S633*H633</f>
        <v>0</v>
      </c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R633" s="169" t="s">
        <v>125</v>
      </c>
      <c r="AT633" s="169" t="s">
        <v>121</v>
      </c>
      <c r="AU633" s="169" t="s">
        <v>73</v>
      </c>
      <c r="AY633" s="11" t="s">
        <v>126</v>
      </c>
      <c r="BE633" s="170">
        <f>IF(N633="základní",J633,0)</f>
        <v>0</v>
      </c>
      <c r="BF633" s="170">
        <f>IF(N633="snížená",J633,0)</f>
        <v>0</v>
      </c>
      <c r="BG633" s="170">
        <f>IF(N633="zákl. přenesená",J633,0)</f>
        <v>0</v>
      </c>
      <c r="BH633" s="170">
        <f>IF(N633="sníž. přenesená",J633,0)</f>
        <v>0</v>
      </c>
      <c r="BI633" s="170">
        <f>IF(N633="nulová",J633,0)</f>
        <v>0</v>
      </c>
      <c r="BJ633" s="11" t="s">
        <v>80</v>
      </c>
      <c r="BK633" s="170">
        <f>ROUND(I633*H633,2)</f>
        <v>0</v>
      </c>
      <c r="BL633" s="11" t="s">
        <v>125</v>
      </c>
      <c r="BM633" s="169" t="s">
        <v>1155</v>
      </c>
    </row>
    <row r="634" spans="1:65" s="2" customFormat="1" ht="11.25">
      <c r="A634" s="28"/>
      <c r="B634" s="29"/>
      <c r="C634" s="30"/>
      <c r="D634" s="171" t="s">
        <v>128</v>
      </c>
      <c r="E634" s="30"/>
      <c r="F634" s="172" t="s">
        <v>1154</v>
      </c>
      <c r="G634" s="30"/>
      <c r="H634" s="30"/>
      <c r="I634" s="173"/>
      <c r="J634" s="30"/>
      <c r="K634" s="30"/>
      <c r="L634" s="33"/>
      <c r="M634" s="174"/>
      <c r="N634" s="175"/>
      <c r="O634" s="65"/>
      <c r="P634" s="65"/>
      <c r="Q634" s="65"/>
      <c r="R634" s="65"/>
      <c r="S634" s="65"/>
      <c r="T634" s="66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T634" s="11" t="s">
        <v>128</v>
      </c>
      <c r="AU634" s="11" t="s">
        <v>73</v>
      </c>
    </row>
    <row r="635" spans="1:65" s="2" customFormat="1" ht="16.5" customHeight="1">
      <c r="A635" s="28"/>
      <c r="B635" s="29"/>
      <c r="C635" s="158" t="s">
        <v>1156</v>
      </c>
      <c r="D635" s="158" t="s">
        <v>121</v>
      </c>
      <c r="E635" s="159" t="s">
        <v>1157</v>
      </c>
      <c r="F635" s="160" t="s">
        <v>1158</v>
      </c>
      <c r="G635" s="161" t="s">
        <v>131</v>
      </c>
      <c r="H635" s="162">
        <v>200</v>
      </c>
      <c r="I635" s="163"/>
      <c r="J635" s="164">
        <f>ROUND(I635*H635,2)</f>
        <v>0</v>
      </c>
      <c r="K635" s="160" t="s">
        <v>1</v>
      </c>
      <c r="L635" s="33"/>
      <c r="M635" s="165" t="s">
        <v>1</v>
      </c>
      <c r="N635" s="166" t="s">
        <v>38</v>
      </c>
      <c r="O635" s="65"/>
      <c r="P635" s="167">
        <f>O635*H635</f>
        <v>0</v>
      </c>
      <c r="Q635" s="167">
        <v>0</v>
      </c>
      <c r="R635" s="167">
        <f>Q635*H635</f>
        <v>0</v>
      </c>
      <c r="S635" s="167">
        <v>0</v>
      </c>
      <c r="T635" s="168">
        <f>S635*H635</f>
        <v>0</v>
      </c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R635" s="169" t="s">
        <v>125</v>
      </c>
      <c r="AT635" s="169" t="s">
        <v>121</v>
      </c>
      <c r="AU635" s="169" t="s">
        <v>73</v>
      </c>
      <c r="AY635" s="11" t="s">
        <v>126</v>
      </c>
      <c r="BE635" s="170">
        <f>IF(N635="základní",J635,0)</f>
        <v>0</v>
      </c>
      <c r="BF635" s="170">
        <f>IF(N635="snížená",J635,0)</f>
        <v>0</v>
      </c>
      <c r="BG635" s="170">
        <f>IF(N635="zákl. přenesená",J635,0)</f>
        <v>0</v>
      </c>
      <c r="BH635" s="170">
        <f>IF(N635="sníž. přenesená",J635,0)</f>
        <v>0</v>
      </c>
      <c r="BI635" s="170">
        <f>IF(N635="nulová",J635,0)</f>
        <v>0</v>
      </c>
      <c r="BJ635" s="11" t="s">
        <v>80</v>
      </c>
      <c r="BK635" s="170">
        <f>ROUND(I635*H635,2)</f>
        <v>0</v>
      </c>
      <c r="BL635" s="11" t="s">
        <v>125</v>
      </c>
      <c r="BM635" s="169" t="s">
        <v>1159</v>
      </c>
    </row>
    <row r="636" spans="1:65" s="2" customFormat="1" ht="11.25">
      <c r="A636" s="28"/>
      <c r="B636" s="29"/>
      <c r="C636" s="30"/>
      <c r="D636" s="171" t="s">
        <v>128</v>
      </c>
      <c r="E636" s="30"/>
      <c r="F636" s="172" t="s">
        <v>1158</v>
      </c>
      <c r="G636" s="30"/>
      <c r="H636" s="30"/>
      <c r="I636" s="173"/>
      <c r="J636" s="30"/>
      <c r="K636" s="30"/>
      <c r="L636" s="33"/>
      <c r="M636" s="174"/>
      <c r="N636" s="175"/>
      <c r="O636" s="65"/>
      <c r="P636" s="65"/>
      <c r="Q636" s="65"/>
      <c r="R636" s="65"/>
      <c r="S636" s="65"/>
      <c r="T636" s="66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T636" s="11" t="s">
        <v>128</v>
      </c>
      <c r="AU636" s="11" t="s">
        <v>73</v>
      </c>
    </row>
    <row r="637" spans="1:65" s="2" customFormat="1" ht="24.2" customHeight="1">
      <c r="A637" s="28"/>
      <c r="B637" s="29"/>
      <c r="C637" s="158" t="s">
        <v>1160</v>
      </c>
      <c r="D637" s="158" t="s">
        <v>121</v>
      </c>
      <c r="E637" s="159" t="s">
        <v>1161</v>
      </c>
      <c r="F637" s="160" t="s">
        <v>1162</v>
      </c>
      <c r="G637" s="161" t="s">
        <v>131</v>
      </c>
      <c r="H637" s="162">
        <v>1500</v>
      </c>
      <c r="I637" s="163"/>
      <c r="J637" s="164">
        <f>ROUND(I637*H637,2)</f>
        <v>0</v>
      </c>
      <c r="K637" s="160" t="s">
        <v>1</v>
      </c>
      <c r="L637" s="33"/>
      <c r="M637" s="165" t="s">
        <v>1</v>
      </c>
      <c r="N637" s="166" t="s">
        <v>38</v>
      </c>
      <c r="O637" s="65"/>
      <c r="P637" s="167">
        <f>O637*H637</f>
        <v>0</v>
      </c>
      <c r="Q637" s="167">
        <v>0</v>
      </c>
      <c r="R637" s="167">
        <f>Q637*H637</f>
        <v>0</v>
      </c>
      <c r="S637" s="167">
        <v>0</v>
      </c>
      <c r="T637" s="168">
        <f>S637*H637</f>
        <v>0</v>
      </c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R637" s="169" t="s">
        <v>125</v>
      </c>
      <c r="AT637" s="169" t="s">
        <v>121</v>
      </c>
      <c r="AU637" s="169" t="s">
        <v>73</v>
      </c>
      <c r="AY637" s="11" t="s">
        <v>126</v>
      </c>
      <c r="BE637" s="170">
        <f>IF(N637="základní",J637,0)</f>
        <v>0</v>
      </c>
      <c r="BF637" s="170">
        <f>IF(N637="snížená",J637,0)</f>
        <v>0</v>
      </c>
      <c r="BG637" s="170">
        <f>IF(N637="zákl. přenesená",J637,0)</f>
        <v>0</v>
      </c>
      <c r="BH637" s="170">
        <f>IF(N637="sníž. přenesená",J637,0)</f>
        <v>0</v>
      </c>
      <c r="BI637" s="170">
        <f>IF(N637="nulová",J637,0)</f>
        <v>0</v>
      </c>
      <c r="BJ637" s="11" t="s">
        <v>80</v>
      </c>
      <c r="BK637" s="170">
        <f>ROUND(I637*H637,2)</f>
        <v>0</v>
      </c>
      <c r="BL637" s="11" t="s">
        <v>125</v>
      </c>
      <c r="BM637" s="169" t="s">
        <v>1163</v>
      </c>
    </row>
    <row r="638" spans="1:65" s="2" customFormat="1" ht="19.5">
      <c r="A638" s="28"/>
      <c r="B638" s="29"/>
      <c r="C638" s="30"/>
      <c r="D638" s="171" t="s">
        <v>128</v>
      </c>
      <c r="E638" s="30"/>
      <c r="F638" s="172" t="s">
        <v>1162</v>
      </c>
      <c r="G638" s="30"/>
      <c r="H638" s="30"/>
      <c r="I638" s="173"/>
      <c r="J638" s="30"/>
      <c r="K638" s="30"/>
      <c r="L638" s="33"/>
      <c r="M638" s="174"/>
      <c r="N638" s="175"/>
      <c r="O638" s="65"/>
      <c r="P638" s="65"/>
      <c r="Q638" s="65"/>
      <c r="R638" s="65"/>
      <c r="S638" s="65"/>
      <c r="T638" s="66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T638" s="11" t="s">
        <v>128</v>
      </c>
      <c r="AU638" s="11" t="s">
        <v>73</v>
      </c>
    </row>
    <row r="639" spans="1:65" s="2" customFormat="1" ht="24.2" customHeight="1">
      <c r="A639" s="28"/>
      <c r="B639" s="29"/>
      <c r="C639" s="158" t="s">
        <v>1164</v>
      </c>
      <c r="D639" s="158" t="s">
        <v>121</v>
      </c>
      <c r="E639" s="159" t="s">
        <v>1165</v>
      </c>
      <c r="F639" s="160" t="s">
        <v>1166</v>
      </c>
      <c r="G639" s="161" t="s">
        <v>131</v>
      </c>
      <c r="H639" s="162">
        <v>1500</v>
      </c>
      <c r="I639" s="163"/>
      <c r="J639" s="164">
        <f>ROUND(I639*H639,2)</f>
        <v>0</v>
      </c>
      <c r="K639" s="160" t="s">
        <v>1</v>
      </c>
      <c r="L639" s="33"/>
      <c r="M639" s="165" t="s">
        <v>1</v>
      </c>
      <c r="N639" s="166" t="s">
        <v>38</v>
      </c>
      <c r="O639" s="65"/>
      <c r="P639" s="167">
        <f>O639*H639</f>
        <v>0</v>
      </c>
      <c r="Q639" s="167">
        <v>0</v>
      </c>
      <c r="R639" s="167">
        <f>Q639*H639</f>
        <v>0</v>
      </c>
      <c r="S639" s="167">
        <v>0</v>
      </c>
      <c r="T639" s="168">
        <f>S639*H639</f>
        <v>0</v>
      </c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R639" s="169" t="s">
        <v>125</v>
      </c>
      <c r="AT639" s="169" t="s">
        <v>121</v>
      </c>
      <c r="AU639" s="169" t="s">
        <v>73</v>
      </c>
      <c r="AY639" s="11" t="s">
        <v>126</v>
      </c>
      <c r="BE639" s="170">
        <f>IF(N639="základní",J639,0)</f>
        <v>0</v>
      </c>
      <c r="BF639" s="170">
        <f>IF(N639="snížená",J639,0)</f>
        <v>0</v>
      </c>
      <c r="BG639" s="170">
        <f>IF(N639="zákl. přenesená",J639,0)</f>
        <v>0</v>
      </c>
      <c r="BH639" s="170">
        <f>IF(N639="sníž. přenesená",J639,0)</f>
        <v>0</v>
      </c>
      <c r="BI639" s="170">
        <f>IF(N639="nulová",J639,0)</f>
        <v>0</v>
      </c>
      <c r="BJ639" s="11" t="s">
        <v>80</v>
      </c>
      <c r="BK639" s="170">
        <f>ROUND(I639*H639,2)</f>
        <v>0</v>
      </c>
      <c r="BL639" s="11" t="s">
        <v>125</v>
      </c>
      <c r="BM639" s="169" t="s">
        <v>1167</v>
      </c>
    </row>
    <row r="640" spans="1:65" s="2" customFormat="1" ht="19.5">
      <c r="A640" s="28"/>
      <c r="B640" s="29"/>
      <c r="C640" s="30"/>
      <c r="D640" s="171" t="s">
        <v>128</v>
      </c>
      <c r="E640" s="30"/>
      <c r="F640" s="172" t="s">
        <v>1166</v>
      </c>
      <c r="G640" s="30"/>
      <c r="H640" s="30"/>
      <c r="I640" s="173"/>
      <c r="J640" s="30"/>
      <c r="K640" s="30"/>
      <c r="L640" s="33"/>
      <c r="M640" s="174"/>
      <c r="N640" s="175"/>
      <c r="O640" s="65"/>
      <c r="P640" s="65"/>
      <c r="Q640" s="65"/>
      <c r="R640" s="65"/>
      <c r="S640" s="65"/>
      <c r="T640" s="66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T640" s="11" t="s">
        <v>128</v>
      </c>
      <c r="AU640" s="11" t="s">
        <v>73</v>
      </c>
    </row>
    <row r="641" spans="1:65" s="2" customFormat="1" ht="24.2" customHeight="1">
      <c r="A641" s="28"/>
      <c r="B641" s="29"/>
      <c r="C641" s="158" t="s">
        <v>1168</v>
      </c>
      <c r="D641" s="158" t="s">
        <v>121</v>
      </c>
      <c r="E641" s="159" t="s">
        <v>1169</v>
      </c>
      <c r="F641" s="160" t="s">
        <v>1170</v>
      </c>
      <c r="G641" s="161" t="s">
        <v>131</v>
      </c>
      <c r="H641" s="162">
        <v>1500</v>
      </c>
      <c r="I641" s="163"/>
      <c r="J641" s="164">
        <f>ROUND(I641*H641,2)</f>
        <v>0</v>
      </c>
      <c r="K641" s="160" t="s">
        <v>1</v>
      </c>
      <c r="L641" s="33"/>
      <c r="M641" s="165" t="s">
        <v>1</v>
      </c>
      <c r="N641" s="166" t="s">
        <v>38</v>
      </c>
      <c r="O641" s="65"/>
      <c r="P641" s="167">
        <f>O641*H641</f>
        <v>0</v>
      </c>
      <c r="Q641" s="167">
        <v>0</v>
      </c>
      <c r="R641" s="167">
        <f>Q641*H641</f>
        <v>0</v>
      </c>
      <c r="S641" s="167">
        <v>0</v>
      </c>
      <c r="T641" s="168">
        <f>S641*H641</f>
        <v>0</v>
      </c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R641" s="169" t="s">
        <v>125</v>
      </c>
      <c r="AT641" s="169" t="s">
        <v>121</v>
      </c>
      <c r="AU641" s="169" t="s">
        <v>73</v>
      </c>
      <c r="AY641" s="11" t="s">
        <v>126</v>
      </c>
      <c r="BE641" s="170">
        <f>IF(N641="základní",J641,0)</f>
        <v>0</v>
      </c>
      <c r="BF641" s="170">
        <f>IF(N641="snížená",J641,0)</f>
        <v>0</v>
      </c>
      <c r="BG641" s="170">
        <f>IF(N641="zákl. přenesená",J641,0)</f>
        <v>0</v>
      </c>
      <c r="BH641" s="170">
        <f>IF(N641="sníž. přenesená",J641,0)</f>
        <v>0</v>
      </c>
      <c r="BI641" s="170">
        <f>IF(N641="nulová",J641,0)</f>
        <v>0</v>
      </c>
      <c r="BJ641" s="11" t="s">
        <v>80</v>
      </c>
      <c r="BK641" s="170">
        <f>ROUND(I641*H641,2)</f>
        <v>0</v>
      </c>
      <c r="BL641" s="11" t="s">
        <v>125</v>
      </c>
      <c r="BM641" s="169" t="s">
        <v>1171</v>
      </c>
    </row>
    <row r="642" spans="1:65" s="2" customFormat="1" ht="11.25">
      <c r="A642" s="28"/>
      <c r="B642" s="29"/>
      <c r="C642" s="30"/>
      <c r="D642" s="171" t="s">
        <v>128</v>
      </c>
      <c r="E642" s="30"/>
      <c r="F642" s="172" t="s">
        <v>1170</v>
      </c>
      <c r="G642" s="30"/>
      <c r="H642" s="30"/>
      <c r="I642" s="173"/>
      <c r="J642" s="30"/>
      <c r="K642" s="30"/>
      <c r="L642" s="33"/>
      <c r="M642" s="174"/>
      <c r="N642" s="175"/>
      <c r="O642" s="65"/>
      <c r="P642" s="65"/>
      <c r="Q642" s="65"/>
      <c r="R642" s="65"/>
      <c r="S642" s="65"/>
      <c r="T642" s="66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T642" s="11" t="s">
        <v>128</v>
      </c>
      <c r="AU642" s="11" t="s">
        <v>73</v>
      </c>
    </row>
    <row r="643" spans="1:65" s="2" customFormat="1" ht="24.2" customHeight="1">
      <c r="A643" s="28"/>
      <c r="B643" s="29"/>
      <c r="C643" s="158" t="s">
        <v>1172</v>
      </c>
      <c r="D643" s="158" t="s">
        <v>121</v>
      </c>
      <c r="E643" s="159" t="s">
        <v>1173</v>
      </c>
      <c r="F643" s="160" t="s">
        <v>1174</v>
      </c>
      <c r="G643" s="161" t="s">
        <v>131</v>
      </c>
      <c r="H643" s="162">
        <v>1500</v>
      </c>
      <c r="I643" s="163"/>
      <c r="J643" s="164">
        <f>ROUND(I643*H643,2)</f>
        <v>0</v>
      </c>
      <c r="K643" s="160" t="s">
        <v>1</v>
      </c>
      <c r="L643" s="33"/>
      <c r="M643" s="165" t="s">
        <v>1</v>
      </c>
      <c r="N643" s="166" t="s">
        <v>38</v>
      </c>
      <c r="O643" s="65"/>
      <c r="P643" s="167">
        <f>O643*H643</f>
        <v>0</v>
      </c>
      <c r="Q643" s="167">
        <v>0</v>
      </c>
      <c r="R643" s="167">
        <f>Q643*H643</f>
        <v>0</v>
      </c>
      <c r="S643" s="167">
        <v>0</v>
      </c>
      <c r="T643" s="168">
        <f>S643*H643</f>
        <v>0</v>
      </c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R643" s="169" t="s">
        <v>125</v>
      </c>
      <c r="AT643" s="169" t="s">
        <v>121</v>
      </c>
      <c r="AU643" s="169" t="s">
        <v>73</v>
      </c>
      <c r="AY643" s="11" t="s">
        <v>126</v>
      </c>
      <c r="BE643" s="170">
        <f>IF(N643="základní",J643,0)</f>
        <v>0</v>
      </c>
      <c r="BF643" s="170">
        <f>IF(N643="snížená",J643,0)</f>
        <v>0</v>
      </c>
      <c r="BG643" s="170">
        <f>IF(N643="zákl. přenesená",J643,0)</f>
        <v>0</v>
      </c>
      <c r="BH643" s="170">
        <f>IF(N643="sníž. přenesená",J643,0)</f>
        <v>0</v>
      </c>
      <c r="BI643" s="170">
        <f>IF(N643="nulová",J643,0)</f>
        <v>0</v>
      </c>
      <c r="BJ643" s="11" t="s">
        <v>80</v>
      </c>
      <c r="BK643" s="170">
        <f>ROUND(I643*H643,2)</f>
        <v>0</v>
      </c>
      <c r="BL643" s="11" t="s">
        <v>125</v>
      </c>
      <c r="BM643" s="169" t="s">
        <v>1175</v>
      </c>
    </row>
    <row r="644" spans="1:65" s="2" customFormat="1" ht="11.25">
      <c r="A644" s="28"/>
      <c r="B644" s="29"/>
      <c r="C644" s="30"/>
      <c r="D644" s="171" t="s">
        <v>128</v>
      </c>
      <c r="E644" s="30"/>
      <c r="F644" s="172" t="s">
        <v>1174</v>
      </c>
      <c r="G644" s="30"/>
      <c r="H644" s="30"/>
      <c r="I644" s="173"/>
      <c r="J644" s="30"/>
      <c r="K644" s="30"/>
      <c r="L644" s="33"/>
      <c r="M644" s="174"/>
      <c r="N644" s="175"/>
      <c r="O644" s="65"/>
      <c r="P644" s="65"/>
      <c r="Q644" s="65"/>
      <c r="R644" s="65"/>
      <c r="S644" s="65"/>
      <c r="T644" s="66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T644" s="11" t="s">
        <v>128</v>
      </c>
      <c r="AU644" s="11" t="s">
        <v>73</v>
      </c>
    </row>
    <row r="645" spans="1:65" s="2" customFormat="1" ht="24.2" customHeight="1">
      <c r="A645" s="28"/>
      <c r="B645" s="29"/>
      <c r="C645" s="158" t="s">
        <v>1176</v>
      </c>
      <c r="D645" s="158" t="s">
        <v>121</v>
      </c>
      <c r="E645" s="159" t="s">
        <v>1177</v>
      </c>
      <c r="F645" s="160" t="s">
        <v>1178</v>
      </c>
      <c r="G645" s="161" t="s">
        <v>131</v>
      </c>
      <c r="H645" s="162">
        <v>1500</v>
      </c>
      <c r="I645" s="163"/>
      <c r="J645" s="164">
        <f>ROUND(I645*H645,2)</f>
        <v>0</v>
      </c>
      <c r="K645" s="160" t="s">
        <v>1</v>
      </c>
      <c r="L645" s="33"/>
      <c r="M645" s="165" t="s">
        <v>1</v>
      </c>
      <c r="N645" s="166" t="s">
        <v>38</v>
      </c>
      <c r="O645" s="65"/>
      <c r="P645" s="167">
        <f>O645*H645</f>
        <v>0</v>
      </c>
      <c r="Q645" s="167">
        <v>0</v>
      </c>
      <c r="R645" s="167">
        <f>Q645*H645</f>
        <v>0</v>
      </c>
      <c r="S645" s="167">
        <v>0</v>
      </c>
      <c r="T645" s="168">
        <f>S645*H645</f>
        <v>0</v>
      </c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R645" s="169" t="s">
        <v>125</v>
      </c>
      <c r="AT645" s="169" t="s">
        <v>121</v>
      </c>
      <c r="AU645" s="169" t="s">
        <v>73</v>
      </c>
      <c r="AY645" s="11" t="s">
        <v>126</v>
      </c>
      <c r="BE645" s="170">
        <f>IF(N645="základní",J645,0)</f>
        <v>0</v>
      </c>
      <c r="BF645" s="170">
        <f>IF(N645="snížená",J645,0)</f>
        <v>0</v>
      </c>
      <c r="BG645" s="170">
        <f>IF(N645="zákl. přenesená",J645,0)</f>
        <v>0</v>
      </c>
      <c r="BH645" s="170">
        <f>IF(N645="sníž. přenesená",J645,0)</f>
        <v>0</v>
      </c>
      <c r="BI645" s="170">
        <f>IF(N645="nulová",J645,0)</f>
        <v>0</v>
      </c>
      <c r="BJ645" s="11" t="s">
        <v>80</v>
      </c>
      <c r="BK645" s="170">
        <f>ROUND(I645*H645,2)</f>
        <v>0</v>
      </c>
      <c r="BL645" s="11" t="s">
        <v>125</v>
      </c>
      <c r="BM645" s="169" t="s">
        <v>1179</v>
      </c>
    </row>
    <row r="646" spans="1:65" s="2" customFormat="1" ht="11.25">
      <c r="A646" s="28"/>
      <c r="B646" s="29"/>
      <c r="C646" s="30"/>
      <c r="D646" s="171" t="s">
        <v>128</v>
      </c>
      <c r="E646" s="30"/>
      <c r="F646" s="172" t="s">
        <v>1178</v>
      </c>
      <c r="G646" s="30"/>
      <c r="H646" s="30"/>
      <c r="I646" s="173"/>
      <c r="J646" s="30"/>
      <c r="K646" s="30"/>
      <c r="L646" s="33"/>
      <c r="M646" s="174"/>
      <c r="N646" s="175"/>
      <c r="O646" s="65"/>
      <c r="P646" s="65"/>
      <c r="Q646" s="65"/>
      <c r="R646" s="65"/>
      <c r="S646" s="65"/>
      <c r="T646" s="66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T646" s="11" t="s">
        <v>128</v>
      </c>
      <c r="AU646" s="11" t="s">
        <v>73</v>
      </c>
    </row>
    <row r="647" spans="1:65" s="2" customFormat="1" ht="24.2" customHeight="1">
      <c r="A647" s="28"/>
      <c r="B647" s="29"/>
      <c r="C647" s="158" t="s">
        <v>1180</v>
      </c>
      <c r="D647" s="158" t="s">
        <v>121</v>
      </c>
      <c r="E647" s="159" t="s">
        <v>1181</v>
      </c>
      <c r="F647" s="160" t="s">
        <v>1182</v>
      </c>
      <c r="G647" s="161" t="s">
        <v>131</v>
      </c>
      <c r="H647" s="162">
        <v>1500</v>
      </c>
      <c r="I647" s="163"/>
      <c r="J647" s="164">
        <f>ROUND(I647*H647,2)</f>
        <v>0</v>
      </c>
      <c r="K647" s="160" t="s">
        <v>1</v>
      </c>
      <c r="L647" s="33"/>
      <c r="M647" s="165" t="s">
        <v>1</v>
      </c>
      <c r="N647" s="166" t="s">
        <v>38</v>
      </c>
      <c r="O647" s="65"/>
      <c r="P647" s="167">
        <f>O647*H647</f>
        <v>0</v>
      </c>
      <c r="Q647" s="167">
        <v>0</v>
      </c>
      <c r="R647" s="167">
        <f>Q647*H647</f>
        <v>0</v>
      </c>
      <c r="S647" s="167">
        <v>0</v>
      </c>
      <c r="T647" s="168">
        <f>S647*H647</f>
        <v>0</v>
      </c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R647" s="169" t="s">
        <v>125</v>
      </c>
      <c r="AT647" s="169" t="s">
        <v>121</v>
      </c>
      <c r="AU647" s="169" t="s">
        <v>73</v>
      </c>
      <c r="AY647" s="11" t="s">
        <v>126</v>
      </c>
      <c r="BE647" s="170">
        <f>IF(N647="základní",J647,0)</f>
        <v>0</v>
      </c>
      <c r="BF647" s="170">
        <f>IF(N647="snížená",J647,0)</f>
        <v>0</v>
      </c>
      <c r="BG647" s="170">
        <f>IF(N647="zákl. přenesená",J647,0)</f>
        <v>0</v>
      </c>
      <c r="BH647" s="170">
        <f>IF(N647="sníž. přenesená",J647,0)</f>
        <v>0</v>
      </c>
      <c r="BI647" s="170">
        <f>IF(N647="nulová",J647,0)</f>
        <v>0</v>
      </c>
      <c r="BJ647" s="11" t="s">
        <v>80</v>
      </c>
      <c r="BK647" s="170">
        <f>ROUND(I647*H647,2)</f>
        <v>0</v>
      </c>
      <c r="BL647" s="11" t="s">
        <v>125</v>
      </c>
      <c r="BM647" s="169" t="s">
        <v>1183</v>
      </c>
    </row>
    <row r="648" spans="1:65" s="2" customFormat="1" ht="11.25">
      <c r="A648" s="28"/>
      <c r="B648" s="29"/>
      <c r="C648" s="30"/>
      <c r="D648" s="171" t="s">
        <v>128</v>
      </c>
      <c r="E648" s="30"/>
      <c r="F648" s="172" t="s">
        <v>1182</v>
      </c>
      <c r="G648" s="30"/>
      <c r="H648" s="30"/>
      <c r="I648" s="173"/>
      <c r="J648" s="30"/>
      <c r="K648" s="30"/>
      <c r="L648" s="33"/>
      <c r="M648" s="174"/>
      <c r="N648" s="175"/>
      <c r="O648" s="65"/>
      <c r="P648" s="65"/>
      <c r="Q648" s="65"/>
      <c r="R648" s="65"/>
      <c r="S648" s="65"/>
      <c r="T648" s="66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T648" s="11" t="s">
        <v>128</v>
      </c>
      <c r="AU648" s="11" t="s">
        <v>73</v>
      </c>
    </row>
    <row r="649" spans="1:65" s="2" customFormat="1" ht="24.2" customHeight="1">
      <c r="A649" s="28"/>
      <c r="B649" s="29"/>
      <c r="C649" s="158" t="s">
        <v>1184</v>
      </c>
      <c r="D649" s="158" t="s">
        <v>121</v>
      </c>
      <c r="E649" s="159" t="s">
        <v>1185</v>
      </c>
      <c r="F649" s="160" t="s">
        <v>1186</v>
      </c>
      <c r="G649" s="161" t="s">
        <v>131</v>
      </c>
      <c r="H649" s="162">
        <v>1500</v>
      </c>
      <c r="I649" s="163"/>
      <c r="J649" s="164">
        <f>ROUND(I649*H649,2)</f>
        <v>0</v>
      </c>
      <c r="K649" s="160" t="s">
        <v>1</v>
      </c>
      <c r="L649" s="33"/>
      <c r="M649" s="165" t="s">
        <v>1</v>
      </c>
      <c r="N649" s="166" t="s">
        <v>38</v>
      </c>
      <c r="O649" s="65"/>
      <c r="P649" s="167">
        <f>O649*H649</f>
        <v>0</v>
      </c>
      <c r="Q649" s="167">
        <v>0</v>
      </c>
      <c r="R649" s="167">
        <f>Q649*H649</f>
        <v>0</v>
      </c>
      <c r="S649" s="167">
        <v>0</v>
      </c>
      <c r="T649" s="168">
        <f>S649*H649</f>
        <v>0</v>
      </c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R649" s="169" t="s">
        <v>125</v>
      </c>
      <c r="AT649" s="169" t="s">
        <v>121</v>
      </c>
      <c r="AU649" s="169" t="s">
        <v>73</v>
      </c>
      <c r="AY649" s="11" t="s">
        <v>126</v>
      </c>
      <c r="BE649" s="170">
        <f>IF(N649="základní",J649,0)</f>
        <v>0</v>
      </c>
      <c r="BF649" s="170">
        <f>IF(N649="snížená",J649,0)</f>
        <v>0</v>
      </c>
      <c r="BG649" s="170">
        <f>IF(N649="zákl. přenesená",J649,0)</f>
        <v>0</v>
      </c>
      <c r="BH649" s="170">
        <f>IF(N649="sníž. přenesená",J649,0)</f>
        <v>0</v>
      </c>
      <c r="BI649" s="170">
        <f>IF(N649="nulová",J649,0)</f>
        <v>0</v>
      </c>
      <c r="BJ649" s="11" t="s">
        <v>80</v>
      </c>
      <c r="BK649" s="170">
        <f>ROUND(I649*H649,2)</f>
        <v>0</v>
      </c>
      <c r="BL649" s="11" t="s">
        <v>125</v>
      </c>
      <c r="BM649" s="169" t="s">
        <v>1187</v>
      </c>
    </row>
    <row r="650" spans="1:65" s="2" customFormat="1" ht="11.25">
      <c r="A650" s="28"/>
      <c r="B650" s="29"/>
      <c r="C650" s="30"/>
      <c r="D650" s="171" t="s">
        <v>128</v>
      </c>
      <c r="E650" s="30"/>
      <c r="F650" s="172" t="s">
        <v>1186</v>
      </c>
      <c r="G650" s="30"/>
      <c r="H650" s="30"/>
      <c r="I650" s="173"/>
      <c r="J650" s="30"/>
      <c r="K650" s="30"/>
      <c r="L650" s="33"/>
      <c r="M650" s="174"/>
      <c r="N650" s="175"/>
      <c r="O650" s="65"/>
      <c r="P650" s="65"/>
      <c r="Q650" s="65"/>
      <c r="R650" s="65"/>
      <c r="S650" s="65"/>
      <c r="T650" s="66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T650" s="11" t="s">
        <v>128</v>
      </c>
      <c r="AU650" s="11" t="s">
        <v>73</v>
      </c>
    </row>
    <row r="651" spans="1:65" s="2" customFormat="1" ht="24.2" customHeight="1">
      <c r="A651" s="28"/>
      <c r="B651" s="29"/>
      <c r="C651" s="158" t="s">
        <v>1188</v>
      </c>
      <c r="D651" s="158" t="s">
        <v>121</v>
      </c>
      <c r="E651" s="159" t="s">
        <v>1189</v>
      </c>
      <c r="F651" s="160" t="s">
        <v>1190</v>
      </c>
      <c r="G651" s="161" t="s">
        <v>131</v>
      </c>
      <c r="H651" s="162">
        <v>1500</v>
      </c>
      <c r="I651" s="163"/>
      <c r="J651" s="164">
        <f>ROUND(I651*H651,2)</f>
        <v>0</v>
      </c>
      <c r="K651" s="160" t="s">
        <v>1</v>
      </c>
      <c r="L651" s="33"/>
      <c r="M651" s="165" t="s">
        <v>1</v>
      </c>
      <c r="N651" s="166" t="s">
        <v>38</v>
      </c>
      <c r="O651" s="65"/>
      <c r="P651" s="167">
        <f>O651*H651</f>
        <v>0</v>
      </c>
      <c r="Q651" s="167">
        <v>0</v>
      </c>
      <c r="R651" s="167">
        <f>Q651*H651</f>
        <v>0</v>
      </c>
      <c r="S651" s="167">
        <v>0</v>
      </c>
      <c r="T651" s="168">
        <f>S651*H651</f>
        <v>0</v>
      </c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R651" s="169" t="s">
        <v>125</v>
      </c>
      <c r="AT651" s="169" t="s">
        <v>121</v>
      </c>
      <c r="AU651" s="169" t="s">
        <v>73</v>
      </c>
      <c r="AY651" s="11" t="s">
        <v>126</v>
      </c>
      <c r="BE651" s="170">
        <f>IF(N651="základní",J651,0)</f>
        <v>0</v>
      </c>
      <c r="BF651" s="170">
        <f>IF(N651="snížená",J651,0)</f>
        <v>0</v>
      </c>
      <c r="BG651" s="170">
        <f>IF(N651="zákl. přenesená",J651,0)</f>
        <v>0</v>
      </c>
      <c r="BH651" s="170">
        <f>IF(N651="sníž. přenesená",J651,0)</f>
        <v>0</v>
      </c>
      <c r="BI651" s="170">
        <f>IF(N651="nulová",J651,0)</f>
        <v>0</v>
      </c>
      <c r="BJ651" s="11" t="s">
        <v>80</v>
      </c>
      <c r="BK651" s="170">
        <f>ROUND(I651*H651,2)</f>
        <v>0</v>
      </c>
      <c r="BL651" s="11" t="s">
        <v>125</v>
      </c>
      <c r="BM651" s="169" t="s">
        <v>1191</v>
      </c>
    </row>
    <row r="652" spans="1:65" s="2" customFormat="1" ht="11.25">
      <c r="A652" s="28"/>
      <c r="B652" s="29"/>
      <c r="C652" s="30"/>
      <c r="D652" s="171" t="s">
        <v>128</v>
      </c>
      <c r="E652" s="30"/>
      <c r="F652" s="172" t="s">
        <v>1190</v>
      </c>
      <c r="G652" s="30"/>
      <c r="H652" s="30"/>
      <c r="I652" s="173"/>
      <c r="J652" s="30"/>
      <c r="K652" s="30"/>
      <c r="L652" s="33"/>
      <c r="M652" s="174"/>
      <c r="N652" s="175"/>
      <c r="O652" s="65"/>
      <c r="P652" s="65"/>
      <c r="Q652" s="65"/>
      <c r="R652" s="65"/>
      <c r="S652" s="65"/>
      <c r="T652" s="66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T652" s="11" t="s">
        <v>128</v>
      </c>
      <c r="AU652" s="11" t="s">
        <v>73</v>
      </c>
    </row>
    <row r="653" spans="1:65" s="2" customFormat="1" ht="24.2" customHeight="1">
      <c r="A653" s="28"/>
      <c r="B653" s="29"/>
      <c r="C653" s="158" t="s">
        <v>1192</v>
      </c>
      <c r="D653" s="158" t="s">
        <v>121</v>
      </c>
      <c r="E653" s="159" t="s">
        <v>1193</v>
      </c>
      <c r="F653" s="160" t="s">
        <v>1194</v>
      </c>
      <c r="G653" s="161" t="s">
        <v>131</v>
      </c>
      <c r="H653" s="162">
        <v>1500</v>
      </c>
      <c r="I653" s="163"/>
      <c r="J653" s="164">
        <f>ROUND(I653*H653,2)</f>
        <v>0</v>
      </c>
      <c r="K653" s="160" t="s">
        <v>1</v>
      </c>
      <c r="L653" s="33"/>
      <c r="M653" s="165" t="s">
        <v>1</v>
      </c>
      <c r="N653" s="166" t="s">
        <v>38</v>
      </c>
      <c r="O653" s="65"/>
      <c r="P653" s="167">
        <f>O653*H653</f>
        <v>0</v>
      </c>
      <c r="Q653" s="167">
        <v>0</v>
      </c>
      <c r="R653" s="167">
        <f>Q653*H653</f>
        <v>0</v>
      </c>
      <c r="S653" s="167">
        <v>0</v>
      </c>
      <c r="T653" s="168">
        <f>S653*H653</f>
        <v>0</v>
      </c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R653" s="169" t="s">
        <v>125</v>
      </c>
      <c r="AT653" s="169" t="s">
        <v>121</v>
      </c>
      <c r="AU653" s="169" t="s">
        <v>73</v>
      </c>
      <c r="AY653" s="11" t="s">
        <v>126</v>
      </c>
      <c r="BE653" s="170">
        <f>IF(N653="základní",J653,0)</f>
        <v>0</v>
      </c>
      <c r="BF653" s="170">
        <f>IF(N653="snížená",J653,0)</f>
        <v>0</v>
      </c>
      <c r="BG653" s="170">
        <f>IF(N653="zákl. přenesená",J653,0)</f>
        <v>0</v>
      </c>
      <c r="BH653" s="170">
        <f>IF(N653="sníž. přenesená",J653,0)</f>
        <v>0</v>
      </c>
      <c r="BI653" s="170">
        <f>IF(N653="nulová",J653,0)</f>
        <v>0</v>
      </c>
      <c r="BJ653" s="11" t="s">
        <v>80</v>
      </c>
      <c r="BK653" s="170">
        <f>ROUND(I653*H653,2)</f>
        <v>0</v>
      </c>
      <c r="BL653" s="11" t="s">
        <v>125</v>
      </c>
      <c r="BM653" s="169" t="s">
        <v>1195</v>
      </c>
    </row>
    <row r="654" spans="1:65" s="2" customFormat="1" ht="11.25">
      <c r="A654" s="28"/>
      <c r="B654" s="29"/>
      <c r="C654" s="30"/>
      <c r="D654" s="171" t="s">
        <v>128</v>
      </c>
      <c r="E654" s="30"/>
      <c r="F654" s="172" t="s">
        <v>1194</v>
      </c>
      <c r="G654" s="30"/>
      <c r="H654" s="30"/>
      <c r="I654" s="173"/>
      <c r="J654" s="30"/>
      <c r="K654" s="30"/>
      <c r="L654" s="33"/>
      <c r="M654" s="174"/>
      <c r="N654" s="175"/>
      <c r="O654" s="65"/>
      <c r="P654" s="65"/>
      <c r="Q654" s="65"/>
      <c r="R654" s="65"/>
      <c r="S654" s="65"/>
      <c r="T654" s="66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T654" s="11" t="s">
        <v>128</v>
      </c>
      <c r="AU654" s="11" t="s">
        <v>73</v>
      </c>
    </row>
    <row r="655" spans="1:65" s="2" customFormat="1" ht="24.2" customHeight="1">
      <c r="A655" s="28"/>
      <c r="B655" s="29"/>
      <c r="C655" s="158" t="s">
        <v>1196</v>
      </c>
      <c r="D655" s="158" t="s">
        <v>121</v>
      </c>
      <c r="E655" s="159" t="s">
        <v>1197</v>
      </c>
      <c r="F655" s="160" t="s">
        <v>1198</v>
      </c>
      <c r="G655" s="161" t="s">
        <v>131</v>
      </c>
      <c r="H655" s="162">
        <v>1500</v>
      </c>
      <c r="I655" s="163"/>
      <c r="J655" s="164">
        <f>ROUND(I655*H655,2)</f>
        <v>0</v>
      </c>
      <c r="K655" s="160" t="s">
        <v>1</v>
      </c>
      <c r="L655" s="33"/>
      <c r="M655" s="165" t="s">
        <v>1</v>
      </c>
      <c r="N655" s="166" t="s">
        <v>38</v>
      </c>
      <c r="O655" s="65"/>
      <c r="P655" s="167">
        <f>O655*H655</f>
        <v>0</v>
      </c>
      <c r="Q655" s="167">
        <v>0</v>
      </c>
      <c r="R655" s="167">
        <f>Q655*H655</f>
        <v>0</v>
      </c>
      <c r="S655" s="167">
        <v>0</v>
      </c>
      <c r="T655" s="168">
        <f>S655*H655</f>
        <v>0</v>
      </c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R655" s="169" t="s">
        <v>125</v>
      </c>
      <c r="AT655" s="169" t="s">
        <v>121</v>
      </c>
      <c r="AU655" s="169" t="s">
        <v>73</v>
      </c>
      <c r="AY655" s="11" t="s">
        <v>126</v>
      </c>
      <c r="BE655" s="170">
        <f>IF(N655="základní",J655,0)</f>
        <v>0</v>
      </c>
      <c r="BF655" s="170">
        <f>IF(N655="snížená",J655,0)</f>
        <v>0</v>
      </c>
      <c r="BG655" s="170">
        <f>IF(N655="zákl. přenesená",J655,0)</f>
        <v>0</v>
      </c>
      <c r="BH655" s="170">
        <f>IF(N655="sníž. přenesená",J655,0)</f>
        <v>0</v>
      </c>
      <c r="BI655" s="170">
        <f>IF(N655="nulová",J655,0)</f>
        <v>0</v>
      </c>
      <c r="BJ655" s="11" t="s">
        <v>80</v>
      </c>
      <c r="BK655" s="170">
        <f>ROUND(I655*H655,2)</f>
        <v>0</v>
      </c>
      <c r="BL655" s="11" t="s">
        <v>125</v>
      </c>
      <c r="BM655" s="169" t="s">
        <v>1199</v>
      </c>
    </row>
    <row r="656" spans="1:65" s="2" customFormat="1" ht="11.25">
      <c r="A656" s="28"/>
      <c r="B656" s="29"/>
      <c r="C656" s="30"/>
      <c r="D656" s="171" t="s">
        <v>128</v>
      </c>
      <c r="E656" s="30"/>
      <c r="F656" s="172" t="s">
        <v>1198</v>
      </c>
      <c r="G656" s="30"/>
      <c r="H656" s="30"/>
      <c r="I656" s="173"/>
      <c r="J656" s="30"/>
      <c r="K656" s="30"/>
      <c r="L656" s="33"/>
      <c r="M656" s="174"/>
      <c r="N656" s="175"/>
      <c r="O656" s="65"/>
      <c r="P656" s="65"/>
      <c r="Q656" s="65"/>
      <c r="R656" s="65"/>
      <c r="S656" s="65"/>
      <c r="T656" s="66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T656" s="11" t="s">
        <v>128</v>
      </c>
      <c r="AU656" s="11" t="s">
        <v>73</v>
      </c>
    </row>
    <row r="657" spans="1:65" s="2" customFormat="1" ht="24.2" customHeight="1">
      <c r="A657" s="28"/>
      <c r="B657" s="29"/>
      <c r="C657" s="158" t="s">
        <v>1200</v>
      </c>
      <c r="D657" s="158" t="s">
        <v>121</v>
      </c>
      <c r="E657" s="159" t="s">
        <v>1201</v>
      </c>
      <c r="F657" s="160" t="s">
        <v>1202</v>
      </c>
      <c r="G657" s="161" t="s">
        <v>131</v>
      </c>
      <c r="H657" s="162">
        <v>1000</v>
      </c>
      <c r="I657" s="163"/>
      <c r="J657" s="164">
        <f>ROUND(I657*H657,2)</f>
        <v>0</v>
      </c>
      <c r="K657" s="160" t="s">
        <v>1</v>
      </c>
      <c r="L657" s="33"/>
      <c r="M657" s="165" t="s">
        <v>1</v>
      </c>
      <c r="N657" s="166" t="s">
        <v>38</v>
      </c>
      <c r="O657" s="65"/>
      <c r="P657" s="167">
        <f>O657*H657</f>
        <v>0</v>
      </c>
      <c r="Q657" s="167">
        <v>0</v>
      </c>
      <c r="R657" s="167">
        <f>Q657*H657</f>
        <v>0</v>
      </c>
      <c r="S657" s="167">
        <v>0</v>
      </c>
      <c r="T657" s="168">
        <f>S657*H657</f>
        <v>0</v>
      </c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R657" s="169" t="s">
        <v>125</v>
      </c>
      <c r="AT657" s="169" t="s">
        <v>121</v>
      </c>
      <c r="AU657" s="169" t="s">
        <v>73</v>
      </c>
      <c r="AY657" s="11" t="s">
        <v>126</v>
      </c>
      <c r="BE657" s="170">
        <f>IF(N657="základní",J657,0)</f>
        <v>0</v>
      </c>
      <c r="BF657" s="170">
        <f>IF(N657="snížená",J657,0)</f>
        <v>0</v>
      </c>
      <c r="BG657" s="170">
        <f>IF(N657="zákl. přenesená",J657,0)</f>
        <v>0</v>
      </c>
      <c r="BH657" s="170">
        <f>IF(N657="sníž. přenesená",J657,0)</f>
        <v>0</v>
      </c>
      <c r="BI657" s="170">
        <f>IF(N657="nulová",J657,0)</f>
        <v>0</v>
      </c>
      <c r="BJ657" s="11" t="s">
        <v>80</v>
      </c>
      <c r="BK657" s="170">
        <f>ROUND(I657*H657,2)</f>
        <v>0</v>
      </c>
      <c r="BL657" s="11" t="s">
        <v>125</v>
      </c>
      <c r="BM657" s="169" t="s">
        <v>1203</v>
      </c>
    </row>
    <row r="658" spans="1:65" s="2" customFormat="1" ht="19.5">
      <c r="A658" s="28"/>
      <c r="B658" s="29"/>
      <c r="C658" s="30"/>
      <c r="D658" s="171" t="s">
        <v>128</v>
      </c>
      <c r="E658" s="30"/>
      <c r="F658" s="172" t="s">
        <v>1202</v>
      </c>
      <c r="G658" s="30"/>
      <c r="H658" s="30"/>
      <c r="I658" s="173"/>
      <c r="J658" s="30"/>
      <c r="K658" s="30"/>
      <c r="L658" s="33"/>
      <c r="M658" s="174"/>
      <c r="N658" s="175"/>
      <c r="O658" s="65"/>
      <c r="P658" s="65"/>
      <c r="Q658" s="65"/>
      <c r="R658" s="65"/>
      <c r="S658" s="65"/>
      <c r="T658" s="66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T658" s="11" t="s">
        <v>128</v>
      </c>
      <c r="AU658" s="11" t="s">
        <v>73</v>
      </c>
    </row>
    <row r="659" spans="1:65" s="2" customFormat="1" ht="24.2" customHeight="1">
      <c r="A659" s="28"/>
      <c r="B659" s="29"/>
      <c r="C659" s="158" t="s">
        <v>1204</v>
      </c>
      <c r="D659" s="158" t="s">
        <v>121</v>
      </c>
      <c r="E659" s="159" t="s">
        <v>1205</v>
      </c>
      <c r="F659" s="160" t="s">
        <v>1206</v>
      </c>
      <c r="G659" s="161" t="s">
        <v>131</v>
      </c>
      <c r="H659" s="162">
        <v>1000</v>
      </c>
      <c r="I659" s="163"/>
      <c r="J659" s="164">
        <f>ROUND(I659*H659,2)</f>
        <v>0</v>
      </c>
      <c r="K659" s="160" t="s">
        <v>1</v>
      </c>
      <c r="L659" s="33"/>
      <c r="M659" s="165" t="s">
        <v>1</v>
      </c>
      <c r="N659" s="166" t="s">
        <v>38</v>
      </c>
      <c r="O659" s="65"/>
      <c r="P659" s="167">
        <f>O659*H659</f>
        <v>0</v>
      </c>
      <c r="Q659" s="167">
        <v>0</v>
      </c>
      <c r="R659" s="167">
        <f>Q659*H659</f>
        <v>0</v>
      </c>
      <c r="S659" s="167">
        <v>0</v>
      </c>
      <c r="T659" s="168">
        <f>S659*H659</f>
        <v>0</v>
      </c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R659" s="169" t="s">
        <v>125</v>
      </c>
      <c r="AT659" s="169" t="s">
        <v>121</v>
      </c>
      <c r="AU659" s="169" t="s">
        <v>73</v>
      </c>
      <c r="AY659" s="11" t="s">
        <v>126</v>
      </c>
      <c r="BE659" s="170">
        <f>IF(N659="základní",J659,0)</f>
        <v>0</v>
      </c>
      <c r="BF659" s="170">
        <f>IF(N659="snížená",J659,0)</f>
        <v>0</v>
      </c>
      <c r="BG659" s="170">
        <f>IF(N659="zákl. přenesená",J659,0)</f>
        <v>0</v>
      </c>
      <c r="BH659" s="170">
        <f>IF(N659="sníž. přenesená",J659,0)</f>
        <v>0</v>
      </c>
      <c r="BI659" s="170">
        <f>IF(N659="nulová",J659,0)</f>
        <v>0</v>
      </c>
      <c r="BJ659" s="11" t="s">
        <v>80</v>
      </c>
      <c r="BK659" s="170">
        <f>ROUND(I659*H659,2)</f>
        <v>0</v>
      </c>
      <c r="BL659" s="11" t="s">
        <v>125</v>
      </c>
      <c r="BM659" s="169" t="s">
        <v>1207</v>
      </c>
    </row>
    <row r="660" spans="1:65" s="2" customFormat="1" ht="19.5">
      <c r="A660" s="28"/>
      <c r="B660" s="29"/>
      <c r="C660" s="30"/>
      <c r="D660" s="171" t="s">
        <v>128</v>
      </c>
      <c r="E660" s="30"/>
      <c r="F660" s="172" t="s">
        <v>1206</v>
      </c>
      <c r="G660" s="30"/>
      <c r="H660" s="30"/>
      <c r="I660" s="173"/>
      <c r="J660" s="30"/>
      <c r="K660" s="30"/>
      <c r="L660" s="33"/>
      <c r="M660" s="174"/>
      <c r="N660" s="175"/>
      <c r="O660" s="65"/>
      <c r="P660" s="65"/>
      <c r="Q660" s="65"/>
      <c r="R660" s="65"/>
      <c r="S660" s="65"/>
      <c r="T660" s="66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T660" s="11" t="s">
        <v>128</v>
      </c>
      <c r="AU660" s="11" t="s">
        <v>73</v>
      </c>
    </row>
    <row r="661" spans="1:65" s="2" customFormat="1" ht="24.2" customHeight="1">
      <c r="A661" s="28"/>
      <c r="B661" s="29"/>
      <c r="C661" s="158" t="s">
        <v>1208</v>
      </c>
      <c r="D661" s="158" t="s">
        <v>121</v>
      </c>
      <c r="E661" s="159" t="s">
        <v>1209</v>
      </c>
      <c r="F661" s="160" t="s">
        <v>1210</v>
      </c>
      <c r="G661" s="161" t="s">
        <v>131</v>
      </c>
      <c r="H661" s="162">
        <v>1000</v>
      </c>
      <c r="I661" s="163"/>
      <c r="J661" s="164">
        <f>ROUND(I661*H661,2)</f>
        <v>0</v>
      </c>
      <c r="K661" s="160" t="s">
        <v>1</v>
      </c>
      <c r="L661" s="33"/>
      <c r="M661" s="165" t="s">
        <v>1</v>
      </c>
      <c r="N661" s="166" t="s">
        <v>38</v>
      </c>
      <c r="O661" s="65"/>
      <c r="P661" s="167">
        <f>O661*H661</f>
        <v>0</v>
      </c>
      <c r="Q661" s="167">
        <v>0</v>
      </c>
      <c r="R661" s="167">
        <f>Q661*H661</f>
        <v>0</v>
      </c>
      <c r="S661" s="167">
        <v>0</v>
      </c>
      <c r="T661" s="168">
        <f>S661*H661</f>
        <v>0</v>
      </c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R661" s="169" t="s">
        <v>125</v>
      </c>
      <c r="AT661" s="169" t="s">
        <v>121</v>
      </c>
      <c r="AU661" s="169" t="s">
        <v>73</v>
      </c>
      <c r="AY661" s="11" t="s">
        <v>126</v>
      </c>
      <c r="BE661" s="170">
        <f>IF(N661="základní",J661,0)</f>
        <v>0</v>
      </c>
      <c r="BF661" s="170">
        <f>IF(N661="snížená",J661,0)</f>
        <v>0</v>
      </c>
      <c r="BG661" s="170">
        <f>IF(N661="zákl. přenesená",J661,0)</f>
        <v>0</v>
      </c>
      <c r="BH661" s="170">
        <f>IF(N661="sníž. přenesená",J661,0)</f>
        <v>0</v>
      </c>
      <c r="BI661" s="170">
        <f>IF(N661="nulová",J661,0)</f>
        <v>0</v>
      </c>
      <c r="BJ661" s="11" t="s">
        <v>80</v>
      </c>
      <c r="BK661" s="170">
        <f>ROUND(I661*H661,2)</f>
        <v>0</v>
      </c>
      <c r="BL661" s="11" t="s">
        <v>125</v>
      </c>
      <c r="BM661" s="169" t="s">
        <v>1211</v>
      </c>
    </row>
    <row r="662" spans="1:65" s="2" customFormat="1" ht="19.5">
      <c r="A662" s="28"/>
      <c r="B662" s="29"/>
      <c r="C662" s="30"/>
      <c r="D662" s="171" t="s">
        <v>128</v>
      </c>
      <c r="E662" s="30"/>
      <c r="F662" s="172" t="s">
        <v>1210</v>
      </c>
      <c r="G662" s="30"/>
      <c r="H662" s="30"/>
      <c r="I662" s="173"/>
      <c r="J662" s="30"/>
      <c r="K662" s="30"/>
      <c r="L662" s="33"/>
      <c r="M662" s="174"/>
      <c r="N662" s="175"/>
      <c r="O662" s="65"/>
      <c r="P662" s="65"/>
      <c r="Q662" s="65"/>
      <c r="R662" s="65"/>
      <c r="S662" s="65"/>
      <c r="T662" s="66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T662" s="11" t="s">
        <v>128</v>
      </c>
      <c r="AU662" s="11" t="s">
        <v>73</v>
      </c>
    </row>
    <row r="663" spans="1:65" s="2" customFormat="1" ht="24.2" customHeight="1">
      <c r="A663" s="28"/>
      <c r="B663" s="29"/>
      <c r="C663" s="158" t="s">
        <v>1212</v>
      </c>
      <c r="D663" s="158" t="s">
        <v>121</v>
      </c>
      <c r="E663" s="159" t="s">
        <v>1213</v>
      </c>
      <c r="F663" s="160" t="s">
        <v>1214</v>
      </c>
      <c r="G663" s="161" t="s">
        <v>131</v>
      </c>
      <c r="H663" s="162">
        <v>1000</v>
      </c>
      <c r="I663" s="163"/>
      <c r="J663" s="164">
        <f>ROUND(I663*H663,2)</f>
        <v>0</v>
      </c>
      <c r="K663" s="160" t="s">
        <v>1</v>
      </c>
      <c r="L663" s="33"/>
      <c r="M663" s="165" t="s">
        <v>1</v>
      </c>
      <c r="N663" s="166" t="s">
        <v>38</v>
      </c>
      <c r="O663" s="65"/>
      <c r="P663" s="167">
        <f>O663*H663</f>
        <v>0</v>
      </c>
      <c r="Q663" s="167">
        <v>0</v>
      </c>
      <c r="R663" s="167">
        <f>Q663*H663</f>
        <v>0</v>
      </c>
      <c r="S663" s="167">
        <v>0</v>
      </c>
      <c r="T663" s="168">
        <f>S663*H663</f>
        <v>0</v>
      </c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R663" s="169" t="s">
        <v>125</v>
      </c>
      <c r="AT663" s="169" t="s">
        <v>121</v>
      </c>
      <c r="AU663" s="169" t="s">
        <v>73</v>
      </c>
      <c r="AY663" s="11" t="s">
        <v>126</v>
      </c>
      <c r="BE663" s="170">
        <f>IF(N663="základní",J663,0)</f>
        <v>0</v>
      </c>
      <c r="BF663" s="170">
        <f>IF(N663="snížená",J663,0)</f>
        <v>0</v>
      </c>
      <c r="BG663" s="170">
        <f>IF(N663="zákl. přenesená",J663,0)</f>
        <v>0</v>
      </c>
      <c r="BH663" s="170">
        <f>IF(N663="sníž. přenesená",J663,0)</f>
        <v>0</v>
      </c>
      <c r="BI663" s="170">
        <f>IF(N663="nulová",J663,0)</f>
        <v>0</v>
      </c>
      <c r="BJ663" s="11" t="s">
        <v>80</v>
      </c>
      <c r="BK663" s="170">
        <f>ROUND(I663*H663,2)</f>
        <v>0</v>
      </c>
      <c r="BL663" s="11" t="s">
        <v>125</v>
      </c>
      <c r="BM663" s="169" t="s">
        <v>1215</v>
      </c>
    </row>
    <row r="664" spans="1:65" s="2" customFormat="1" ht="19.5">
      <c r="A664" s="28"/>
      <c r="B664" s="29"/>
      <c r="C664" s="30"/>
      <c r="D664" s="171" t="s">
        <v>128</v>
      </c>
      <c r="E664" s="30"/>
      <c r="F664" s="172" t="s">
        <v>1214</v>
      </c>
      <c r="G664" s="30"/>
      <c r="H664" s="30"/>
      <c r="I664" s="173"/>
      <c r="J664" s="30"/>
      <c r="K664" s="30"/>
      <c r="L664" s="33"/>
      <c r="M664" s="174"/>
      <c r="N664" s="175"/>
      <c r="O664" s="65"/>
      <c r="P664" s="65"/>
      <c r="Q664" s="65"/>
      <c r="R664" s="65"/>
      <c r="S664" s="65"/>
      <c r="T664" s="66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T664" s="11" t="s">
        <v>128</v>
      </c>
      <c r="AU664" s="11" t="s">
        <v>73</v>
      </c>
    </row>
    <row r="665" spans="1:65" s="2" customFormat="1" ht="24.2" customHeight="1">
      <c r="A665" s="28"/>
      <c r="B665" s="29"/>
      <c r="C665" s="158" t="s">
        <v>1216</v>
      </c>
      <c r="D665" s="158" t="s">
        <v>121</v>
      </c>
      <c r="E665" s="159" t="s">
        <v>1217</v>
      </c>
      <c r="F665" s="160" t="s">
        <v>1218</v>
      </c>
      <c r="G665" s="161" t="s">
        <v>131</v>
      </c>
      <c r="H665" s="162">
        <v>1000</v>
      </c>
      <c r="I665" s="163"/>
      <c r="J665" s="164">
        <f>ROUND(I665*H665,2)</f>
        <v>0</v>
      </c>
      <c r="K665" s="160" t="s">
        <v>1</v>
      </c>
      <c r="L665" s="33"/>
      <c r="M665" s="165" t="s">
        <v>1</v>
      </c>
      <c r="N665" s="166" t="s">
        <v>38</v>
      </c>
      <c r="O665" s="65"/>
      <c r="P665" s="167">
        <f>O665*H665</f>
        <v>0</v>
      </c>
      <c r="Q665" s="167">
        <v>0</v>
      </c>
      <c r="R665" s="167">
        <f>Q665*H665</f>
        <v>0</v>
      </c>
      <c r="S665" s="167">
        <v>0</v>
      </c>
      <c r="T665" s="168">
        <f>S665*H665</f>
        <v>0</v>
      </c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R665" s="169" t="s">
        <v>125</v>
      </c>
      <c r="AT665" s="169" t="s">
        <v>121</v>
      </c>
      <c r="AU665" s="169" t="s">
        <v>73</v>
      </c>
      <c r="AY665" s="11" t="s">
        <v>126</v>
      </c>
      <c r="BE665" s="170">
        <f>IF(N665="základní",J665,0)</f>
        <v>0</v>
      </c>
      <c r="BF665" s="170">
        <f>IF(N665="snížená",J665,0)</f>
        <v>0</v>
      </c>
      <c r="BG665" s="170">
        <f>IF(N665="zákl. přenesená",J665,0)</f>
        <v>0</v>
      </c>
      <c r="BH665" s="170">
        <f>IF(N665="sníž. přenesená",J665,0)</f>
        <v>0</v>
      </c>
      <c r="BI665" s="170">
        <f>IF(N665="nulová",J665,0)</f>
        <v>0</v>
      </c>
      <c r="BJ665" s="11" t="s">
        <v>80</v>
      </c>
      <c r="BK665" s="170">
        <f>ROUND(I665*H665,2)</f>
        <v>0</v>
      </c>
      <c r="BL665" s="11" t="s">
        <v>125</v>
      </c>
      <c r="BM665" s="169" t="s">
        <v>1219</v>
      </c>
    </row>
    <row r="666" spans="1:65" s="2" customFormat="1" ht="19.5">
      <c r="A666" s="28"/>
      <c r="B666" s="29"/>
      <c r="C666" s="30"/>
      <c r="D666" s="171" t="s">
        <v>128</v>
      </c>
      <c r="E666" s="30"/>
      <c r="F666" s="172" t="s">
        <v>1218</v>
      </c>
      <c r="G666" s="30"/>
      <c r="H666" s="30"/>
      <c r="I666" s="173"/>
      <c r="J666" s="30"/>
      <c r="K666" s="30"/>
      <c r="L666" s="33"/>
      <c r="M666" s="174"/>
      <c r="N666" s="175"/>
      <c r="O666" s="65"/>
      <c r="P666" s="65"/>
      <c r="Q666" s="65"/>
      <c r="R666" s="65"/>
      <c r="S666" s="65"/>
      <c r="T666" s="66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T666" s="11" t="s">
        <v>128</v>
      </c>
      <c r="AU666" s="11" t="s">
        <v>73</v>
      </c>
    </row>
    <row r="667" spans="1:65" s="2" customFormat="1" ht="24.2" customHeight="1">
      <c r="A667" s="28"/>
      <c r="B667" s="29"/>
      <c r="C667" s="158" t="s">
        <v>1220</v>
      </c>
      <c r="D667" s="158" t="s">
        <v>121</v>
      </c>
      <c r="E667" s="159" t="s">
        <v>1221</v>
      </c>
      <c r="F667" s="160" t="s">
        <v>1222</v>
      </c>
      <c r="G667" s="161" t="s">
        <v>131</v>
      </c>
      <c r="H667" s="162">
        <v>1000</v>
      </c>
      <c r="I667" s="163"/>
      <c r="J667" s="164">
        <f>ROUND(I667*H667,2)</f>
        <v>0</v>
      </c>
      <c r="K667" s="160" t="s">
        <v>1</v>
      </c>
      <c r="L667" s="33"/>
      <c r="M667" s="165" t="s">
        <v>1</v>
      </c>
      <c r="N667" s="166" t="s">
        <v>38</v>
      </c>
      <c r="O667" s="65"/>
      <c r="P667" s="167">
        <f>O667*H667</f>
        <v>0</v>
      </c>
      <c r="Q667" s="167">
        <v>0</v>
      </c>
      <c r="R667" s="167">
        <f>Q667*H667</f>
        <v>0</v>
      </c>
      <c r="S667" s="167">
        <v>0</v>
      </c>
      <c r="T667" s="168">
        <f>S667*H667</f>
        <v>0</v>
      </c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R667" s="169" t="s">
        <v>125</v>
      </c>
      <c r="AT667" s="169" t="s">
        <v>121</v>
      </c>
      <c r="AU667" s="169" t="s">
        <v>73</v>
      </c>
      <c r="AY667" s="11" t="s">
        <v>126</v>
      </c>
      <c r="BE667" s="170">
        <f>IF(N667="základní",J667,0)</f>
        <v>0</v>
      </c>
      <c r="BF667" s="170">
        <f>IF(N667="snížená",J667,0)</f>
        <v>0</v>
      </c>
      <c r="BG667" s="170">
        <f>IF(N667="zákl. přenesená",J667,0)</f>
        <v>0</v>
      </c>
      <c r="BH667" s="170">
        <f>IF(N667="sníž. přenesená",J667,0)</f>
        <v>0</v>
      </c>
      <c r="BI667" s="170">
        <f>IF(N667="nulová",J667,0)</f>
        <v>0</v>
      </c>
      <c r="BJ667" s="11" t="s">
        <v>80</v>
      </c>
      <c r="BK667" s="170">
        <f>ROUND(I667*H667,2)</f>
        <v>0</v>
      </c>
      <c r="BL667" s="11" t="s">
        <v>125</v>
      </c>
      <c r="BM667" s="169" t="s">
        <v>1223</v>
      </c>
    </row>
    <row r="668" spans="1:65" s="2" customFormat="1" ht="19.5">
      <c r="A668" s="28"/>
      <c r="B668" s="29"/>
      <c r="C668" s="30"/>
      <c r="D668" s="171" t="s">
        <v>128</v>
      </c>
      <c r="E668" s="30"/>
      <c r="F668" s="172" t="s">
        <v>1222</v>
      </c>
      <c r="G668" s="30"/>
      <c r="H668" s="30"/>
      <c r="I668" s="173"/>
      <c r="J668" s="30"/>
      <c r="K668" s="30"/>
      <c r="L668" s="33"/>
      <c r="M668" s="174"/>
      <c r="N668" s="175"/>
      <c r="O668" s="65"/>
      <c r="P668" s="65"/>
      <c r="Q668" s="65"/>
      <c r="R668" s="65"/>
      <c r="S668" s="65"/>
      <c r="T668" s="66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T668" s="11" t="s">
        <v>128</v>
      </c>
      <c r="AU668" s="11" t="s">
        <v>73</v>
      </c>
    </row>
    <row r="669" spans="1:65" s="2" customFormat="1" ht="24.2" customHeight="1">
      <c r="A669" s="28"/>
      <c r="B669" s="29"/>
      <c r="C669" s="158" t="s">
        <v>1224</v>
      </c>
      <c r="D669" s="158" t="s">
        <v>121</v>
      </c>
      <c r="E669" s="159" t="s">
        <v>1225</v>
      </c>
      <c r="F669" s="160" t="s">
        <v>1226</v>
      </c>
      <c r="G669" s="161" t="s">
        <v>131</v>
      </c>
      <c r="H669" s="162">
        <v>1000</v>
      </c>
      <c r="I669" s="163"/>
      <c r="J669" s="164">
        <f>ROUND(I669*H669,2)</f>
        <v>0</v>
      </c>
      <c r="K669" s="160" t="s">
        <v>1</v>
      </c>
      <c r="L669" s="33"/>
      <c r="M669" s="165" t="s">
        <v>1</v>
      </c>
      <c r="N669" s="166" t="s">
        <v>38</v>
      </c>
      <c r="O669" s="65"/>
      <c r="P669" s="167">
        <f>O669*H669</f>
        <v>0</v>
      </c>
      <c r="Q669" s="167">
        <v>0</v>
      </c>
      <c r="R669" s="167">
        <f>Q669*H669</f>
        <v>0</v>
      </c>
      <c r="S669" s="167">
        <v>0</v>
      </c>
      <c r="T669" s="168">
        <f>S669*H669</f>
        <v>0</v>
      </c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R669" s="169" t="s">
        <v>125</v>
      </c>
      <c r="AT669" s="169" t="s">
        <v>121</v>
      </c>
      <c r="AU669" s="169" t="s">
        <v>73</v>
      </c>
      <c r="AY669" s="11" t="s">
        <v>126</v>
      </c>
      <c r="BE669" s="170">
        <f>IF(N669="základní",J669,0)</f>
        <v>0</v>
      </c>
      <c r="BF669" s="170">
        <f>IF(N669="snížená",J669,0)</f>
        <v>0</v>
      </c>
      <c r="BG669" s="170">
        <f>IF(N669="zákl. přenesená",J669,0)</f>
        <v>0</v>
      </c>
      <c r="BH669" s="170">
        <f>IF(N669="sníž. přenesená",J669,0)</f>
        <v>0</v>
      </c>
      <c r="BI669" s="170">
        <f>IF(N669="nulová",J669,0)</f>
        <v>0</v>
      </c>
      <c r="BJ669" s="11" t="s">
        <v>80</v>
      </c>
      <c r="BK669" s="170">
        <f>ROUND(I669*H669,2)</f>
        <v>0</v>
      </c>
      <c r="BL669" s="11" t="s">
        <v>125</v>
      </c>
      <c r="BM669" s="169" t="s">
        <v>1227</v>
      </c>
    </row>
    <row r="670" spans="1:65" s="2" customFormat="1" ht="19.5">
      <c r="A670" s="28"/>
      <c r="B670" s="29"/>
      <c r="C670" s="30"/>
      <c r="D670" s="171" t="s">
        <v>128</v>
      </c>
      <c r="E670" s="30"/>
      <c r="F670" s="172" t="s">
        <v>1226</v>
      </c>
      <c r="G670" s="30"/>
      <c r="H670" s="30"/>
      <c r="I670" s="173"/>
      <c r="J670" s="30"/>
      <c r="K670" s="30"/>
      <c r="L670" s="33"/>
      <c r="M670" s="174"/>
      <c r="N670" s="175"/>
      <c r="O670" s="65"/>
      <c r="P670" s="65"/>
      <c r="Q670" s="65"/>
      <c r="R670" s="65"/>
      <c r="S670" s="65"/>
      <c r="T670" s="66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T670" s="11" t="s">
        <v>128</v>
      </c>
      <c r="AU670" s="11" t="s">
        <v>73</v>
      </c>
    </row>
    <row r="671" spans="1:65" s="2" customFormat="1" ht="33" customHeight="1">
      <c r="A671" s="28"/>
      <c r="B671" s="29"/>
      <c r="C671" s="158" t="s">
        <v>1228</v>
      </c>
      <c r="D671" s="158" t="s">
        <v>121</v>
      </c>
      <c r="E671" s="159" t="s">
        <v>1229</v>
      </c>
      <c r="F671" s="160" t="s">
        <v>1230</v>
      </c>
      <c r="G671" s="161" t="s">
        <v>131</v>
      </c>
      <c r="H671" s="162">
        <v>1000</v>
      </c>
      <c r="I671" s="163"/>
      <c r="J671" s="164">
        <f>ROUND(I671*H671,2)</f>
        <v>0</v>
      </c>
      <c r="K671" s="160" t="s">
        <v>1</v>
      </c>
      <c r="L671" s="33"/>
      <c r="M671" s="165" t="s">
        <v>1</v>
      </c>
      <c r="N671" s="166" t="s">
        <v>38</v>
      </c>
      <c r="O671" s="65"/>
      <c r="P671" s="167">
        <f>O671*H671</f>
        <v>0</v>
      </c>
      <c r="Q671" s="167">
        <v>0</v>
      </c>
      <c r="R671" s="167">
        <f>Q671*H671</f>
        <v>0</v>
      </c>
      <c r="S671" s="167">
        <v>0</v>
      </c>
      <c r="T671" s="168">
        <f>S671*H671</f>
        <v>0</v>
      </c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R671" s="169" t="s">
        <v>125</v>
      </c>
      <c r="AT671" s="169" t="s">
        <v>121</v>
      </c>
      <c r="AU671" s="169" t="s">
        <v>73</v>
      </c>
      <c r="AY671" s="11" t="s">
        <v>126</v>
      </c>
      <c r="BE671" s="170">
        <f>IF(N671="základní",J671,0)</f>
        <v>0</v>
      </c>
      <c r="BF671" s="170">
        <f>IF(N671="snížená",J671,0)</f>
        <v>0</v>
      </c>
      <c r="BG671" s="170">
        <f>IF(N671="zákl. přenesená",J671,0)</f>
        <v>0</v>
      </c>
      <c r="BH671" s="170">
        <f>IF(N671="sníž. přenesená",J671,0)</f>
        <v>0</v>
      </c>
      <c r="BI671" s="170">
        <f>IF(N671="nulová",J671,0)</f>
        <v>0</v>
      </c>
      <c r="BJ671" s="11" t="s">
        <v>80</v>
      </c>
      <c r="BK671" s="170">
        <f>ROUND(I671*H671,2)</f>
        <v>0</v>
      </c>
      <c r="BL671" s="11" t="s">
        <v>125</v>
      </c>
      <c r="BM671" s="169" t="s">
        <v>1231</v>
      </c>
    </row>
    <row r="672" spans="1:65" s="2" customFormat="1" ht="19.5">
      <c r="A672" s="28"/>
      <c r="B672" s="29"/>
      <c r="C672" s="30"/>
      <c r="D672" s="171" t="s">
        <v>128</v>
      </c>
      <c r="E672" s="30"/>
      <c r="F672" s="172" t="s">
        <v>1230</v>
      </c>
      <c r="G672" s="30"/>
      <c r="H672" s="30"/>
      <c r="I672" s="173"/>
      <c r="J672" s="30"/>
      <c r="K672" s="30"/>
      <c r="L672" s="33"/>
      <c r="M672" s="174"/>
      <c r="N672" s="175"/>
      <c r="O672" s="65"/>
      <c r="P672" s="65"/>
      <c r="Q672" s="65"/>
      <c r="R672" s="65"/>
      <c r="S672" s="65"/>
      <c r="T672" s="66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T672" s="11" t="s">
        <v>128</v>
      </c>
      <c r="AU672" s="11" t="s">
        <v>73</v>
      </c>
    </row>
    <row r="673" spans="1:65" s="2" customFormat="1" ht="33" customHeight="1">
      <c r="A673" s="28"/>
      <c r="B673" s="29"/>
      <c r="C673" s="158" t="s">
        <v>1232</v>
      </c>
      <c r="D673" s="158" t="s">
        <v>121</v>
      </c>
      <c r="E673" s="159" t="s">
        <v>1233</v>
      </c>
      <c r="F673" s="160" t="s">
        <v>1234</v>
      </c>
      <c r="G673" s="161" t="s">
        <v>131</v>
      </c>
      <c r="H673" s="162">
        <v>1000</v>
      </c>
      <c r="I673" s="163"/>
      <c r="J673" s="164">
        <f>ROUND(I673*H673,2)</f>
        <v>0</v>
      </c>
      <c r="K673" s="160" t="s">
        <v>1</v>
      </c>
      <c r="L673" s="33"/>
      <c r="M673" s="165" t="s">
        <v>1</v>
      </c>
      <c r="N673" s="166" t="s">
        <v>38</v>
      </c>
      <c r="O673" s="65"/>
      <c r="P673" s="167">
        <f>O673*H673</f>
        <v>0</v>
      </c>
      <c r="Q673" s="167">
        <v>0</v>
      </c>
      <c r="R673" s="167">
        <f>Q673*H673</f>
        <v>0</v>
      </c>
      <c r="S673" s="167">
        <v>0</v>
      </c>
      <c r="T673" s="168">
        <f>S673*H673</f>
        <v>0</v>
      </c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R673" s="169" t="s">
        <v>125</v>
      </c>
      <c r="AT673" s="169" t="s">
        <v>121</v>
      </c>
      <c r="AU673" s="169" t="s">
        <v>73</v>
      </c>
      <c r="AY673" s="11" t="s">
        <v>126</v>
      </c>
      <c r="BE673" s="170">
        <f>IF(N673="základní",J673,0)</f>
        <v>0</v>
      </c>
      <c r="BF673" s="170">
        <f>IF(N673="snížená",J673,0)</f>
        <v>0</v>
      </c>
      <c r="BG673" s="170">
        <f>IF(N673="zákl. přenesená",J673,0)</f>
        <v>0</v>
      </c>
      <c r="BH673" s="170">
        <f>IF(N673="sníž. přenesená",J673,0)</f>
        <v>0</v>
      </c>
      <c r="BI673" s="170">
        <f>IF(N673="nulová",J673,0)</f>
        <v>0</v>
      </c>
      <c r="BJ673" s="11" t="s">
        <v>80</v>
      </c>
      <c r="BK673" s="170">
        <f>ROUND(I673*H673,2)</f>
        <v>0</v>
      </c>
      <c r="BL673" s="11" t="s">
        <v>125</v>
      </c>
      <c r="BM673" s="169" t="s">
        <v>1235</v>
      </c>
    </row>
    <row r="674" spans="1:65" s="2" customFormat="1" ht="19.5">
      <c r="A674" s="28"/>
      <c r="B674" s="29"/>
      <c r="C674" s="30"/>
      <c r="D674" s="171" t="s">
        <v>128</v>
      </c>
      <c r="E674" s="30"/>
      <c r="F674" s="172" t="s">
        <v>1234</v>
      </c>
      <c r="G674" s="30"/>
      <c r="H674" s="30"/>
      <c r="I674" s="173"/>
      <c r="J674" s="30"/>
      <c r="K674" s="30"/>
      <c r="L674" s="33"/>
      <c r="M674" s="174"/>
      <c r="N674" s="175"/>
      <c r="O674" s="65"/>
      <c r="P674" s="65"/>
      <c r="Q674" s="65"/>
      <c r="R674" s="65"/>
      <c r="S674" s="65"/>
      <c r="T674" s="66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T674" s="11" t="s">
        <v>128</v>
      </c>
      <c r="AU674" s="11" t="s">
        <v>73</v>
      </c>
    </row>
    <row r="675" spans="1:65" s="2" customFormat="1" ht="33" customHeight="1">
      <c r="A675" s="28"/>
      <c r="B675" s="29"/>
      <c r="C675" s="158" t="s">
        <v>1236</v>
      </c>
      <c r="D675" s="158" t="s">
        <v>121</v>
      </c>
      <c r="E675" s="159" t="s">
        <v>1237</v>
      </c>
      <c r="F675" s="160" t="s">
        <v>1238</v>
      </c>
      <c r="G675" s="161" t="s">
        <v>131</v>
      </c>
      <c r="H675" s="162">
        <v>1000</v>
      </c>
      <c r="I675" s="163"/>
      <c r="J675" s="164">
        <f>ROUND(I675*H675,2)</f>
        <v>0</v>
      </c>
      <c r="K675" s="160" t="s">
        <v>1</v>
      </c>
      <c r="L675" s="33"/>
      <c r="M675" s="165" t="s">
        <v>1</v>
      </c>
      <c r="N675" s="166" t="s">
        <v>38</v>
      </c>
      <c r="O675" s="65"/>
      <c r="P675" s="167">
        <f>O675*H675</f>
        <v>0</v>
      </c>
      <c r="Q675" s="167">
        <v>0</v>
      </c>
      <c r="R675" s="167">
        <f>Q675*H675</f>
        <v>0</v>
      </c>
      <c r="S675" s="167">
        <v>0</v>
      </c>
      <c r="T675" s="168">
        <f>S675*H675</f>
        <v>0</v>
      </c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R675" s="169" t="s">
        <v>125</v>
      </c>
      <c r="AT675" s="169" t="s">
        <v>121</v>
      </c>
      <c r="AU675" s="169" t="s">
        <v>73</v>
      </c>
      <c r="AY675" s="11" t="s">
        <v>126</v>
      </c>
      <c r="BE675" s="170">
        <f>IF(N675="základní",J675,0)</f>
        <v>0</v>
      </c>
      <c r="BF675" s="170">
        <f>IF(N675="snížená",J675,0)</f>
        <v>0</v>
      </c>
      <c r="BG675" s="170">
        <f>IF(N675="zákl. přenesená",J675,0)</f>
        <v>0</v>
      </c>
      <c r="BH675" s="170">
        <f>IF(N675="sníž. přenesená",J675,0)</f>
        <v>0</v>
      </c>
      <c r="BI675" s="170">
        <f>IF(N675="nulová",J675,0)</f>
        <v>0</v>
      </c>
      <c r="BJ675" s="11" t="s">
        <v>80</v>
      </c>
      <c r="BK675" s="170">
        <f>ROUND(I675*H675,2)</f>
        <v>0</v>
      </c>
      <c r="BL675" s="11" t="s">
        <v>125</v>
      </c>
      <c r="BM675" s="169" t="s">
        <v>1239</v>
      </c>
    </row>
    <row r="676" spans="1:65" s="2" customFormat="1" ht="19.5">
      <c r="A676" s="28"/>
      <c r="B676" s="29"/>
      <c r="C676" s="30"/>
      <c r="D676" s="171" t="s">
        <v>128</v>
      </c>
      <c r="E676" s="30"/>
      <c r="F676" s="172" t="s">
        <v>1238</v>
      </c>
      <c r="G676" s="30"/>
      <c r="H676" s="30"/>
      <c r="I676" s="173"/>
      <c r="J676" s="30"/>
      <c r="K676" s="30"/>
      <c r="L676" s="33"/>
      <c r="M676" s="174"/>
      <c r="N676" s="175"/>
      <c r="O676" s="65"/>
      <c r="P676" s="65"/>
      <c r="Q676" s="65"/>
      <c r="R676" s="65"/>
      <c r="S676" s="65"/>
      <c r="T676" s="66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T676" s="11" t="s">
        <v>128</v>
      </c>
      <c r="AU676" s="11" t="s">
        <v>73</v>
      </c>
    </row>
    <row r="677" spans="1:65" s="2" customFormat="1" ht="33" customHeight="1">
      <c r="A677" s="28"/>
      <c r="B677" s="29"/>
      <c r="C677" s="158" t="s">
        <v>1240</v>
      </c>
      <c r="D677" s="158" t="s">
        <v>121</v>
      </c>
      <c r="E677" s="159" t="s">
        <v>1241</v>
      </c>
      <c r="F677" s="160" t="s">
        <v>1242</v>
      </c>
      <c r="G677" s="161" t="s">
        <v>131</v>
      </c>
      <c r="H677" s="162">
        <v>1000</v>
      </c>
      <c r="I677" s="163"/>
      <c r="J677" s="164">
        <f>ROUND(I677*H677,2)</f>
        <v>0</v>
      </c>
      <c r="K677" s="160" t="s">
        <v>1</v>
      </c>
      <c r="L677" s="33"/>
      <c r="M677" s="165" t="s">
        <v>1</v>
      </c>
      <c r="N677" s="166" t="s">
        <v>38</v>
      </c>
      <c r="O677" s="65"/>
      <c r="P677" s="167">
        <f>O677*H677</f>
        <v>0</v>
      </c>
      <c r="Q677" s="167">
        <v>0</v>
      </c>
      <c r="R677" s="167">
        <f>Q677*H677</f>
        <v>0</v>
      </c>
      <c r="S677" s="167">
        <v>0</v>
      </c>
      <c r="T677" s="168">
        <f>S677*H677</f>
        <v>0</v>
      </c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R677" s="169" t="s">
        <v>125</v>
      </c>
      <c r="AT677" s="169" t="s">
        <v>121</v>
      </c>
      <c r="AU677" s="169" t="s">
        <v>73</v>
      </c>
      <c r="AY677" s="11" t="s">
        <v>126</v>
      </c>
      <c r="BE677" s="170">
        <f>IF(N677="základní",J677,0)</f>
        <v>0</v>
      </c>
      <c r="BF677" s="170">
        <f>IF(N677="snížená",J677,0)</f>
        <v>0</v>
      </c>
      <c r="BG677" s="170">
        <f>IF(N677="zákl. přenesená",J677,0)</f>
        <v>0</v>
      </c>
      <c r="BH677" s="170">
        <f>IF(N677="sníž. přenesená",J677,0)</f>
        <v>0</v>
      </c>
      <c r="BI677" s="170">
        <f>IF(N677="nulová",J677,0)</f>
        <v>0</v>
      </c>
      <c r="BJ677" s="11" t="s">
        <v>80</v>
      </c>
      <c r="BK677" s="170">
        <f>ROUND(I677*H677,2)</f>
        <v>0</v>
      </c>
      <c r="BL677" s="11" t="s">
        <v>125</v>
      </c>
      <c r="BM677" s="169" t="s">
        <v>1243</v>
      </c>
    </row>
    <row r="678" spans="1:65" s="2" customFormat="1" ht="19.5">
      <c r="A678" s="28"/>
      <c r="B678" s="29"/>
      <c r="C678" s="30"/>
      <c r="D678" s="171" t="s">
        <v>128</v>
      </c>
      <c r="E678" s="30"/>
      <c r="F678" s="172" t="s">
        <v>1242</v>
      </c>
      <c r="G678" s="30"/>
      <c r="H678" s="30"/>
      <c r="I678" s="173"/>
      <c r="J678" s="30"/>
      <c r="K678" s="30"/>
      <c r="L678" s="33"/>
      <c r="M678" s="174"/>
      <c r="N678" s="175"/>
      <c r="O678" s="65"/>
      <c r="P678" s="65"/>
      <c r="Q678" s="65"/>
      <c r="R678" s="65"/>
      <c r="S678" s="65"/>
      <c r="T678" s="66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T678" s="11" t="s">
        <v>128</v>
      </c>
      <c r="AU678" s="11" t="s">
        <v>73</v>
      </c>
    </row>
    <row r="679" spans="1:65" s="2" customFormat="1" ht="33" customHeight="1">
      <c r="A679" s="28"/>
      <c r="B679" s="29"/>
      <c r="C679" s="158" t="s">
        <v>1244</v>
      </c>
      <c r="D679" s="158" t="s">
        <v>121</v>
      </c>
      <c r="E679" s="159" t="s">
        <v>1245</v>
      </c>
      <c r="F679" s="160" t="s">
        <v>1246</v>
      </c>
      <c r="G679" s="161" t="s">
        <v>131</v>
      </c>
      <c r="H679" s="162">
        <v>1000</v>
      </c>
      <c r="I679" s="163"/>
      <c r="J679" s="164">
        <f>ROUND(I679*H679,2)</f>
        <v>0</v>
      </c>
      <c r="K679" s="160" t="s">
        <v>1</v>
      </c>
      <c r="L679" s="33"/>
      <c r="M679" s="165" t="s">
        <v>1</v>
      </c>
      <c r="N679" s="166" t="s">
        <v>38</v>
      </c>
      <c r="O679" s="65"/>
      <c r="P679" s="167">
        <f>O679*H679</f>
        <v>0</v>
      </c>
      <c r="Q679" s="167">
        <v>0</v>
      </c>
      <c r="R679" s="167">
        <f>Q679*H679</f>
        <v>0</v>
      </c>
      <c r="S679" s="167">
        <v>0</v>
      </c>
      <c r="T679" s="168">
        <f>S679*H679</f>
        <v>0</v>
      </c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R679" s="169" t="s">
        <v>125</v>
      </c>
      <c r="AT679" s="169" t="s">
        <v>121</v>
      </c>
      <c r="AU679" s="169" t="s">
        <v>73</v>
      </c>
      <c r="AY679" s="11" t="s">
        <v>126</v>
      </c>
      <c r="BE679" s="170">
        <f>IF(N679="základní",J679,0)</f>
        <v>0</v>
      </c>
      <c r="BF679" s="170">
        <f>IF(N679="snížená",J679,0)</f>
        <v>0</v>
      </c>
      <c r="BG679" s="170">
        <f>IF(N679="zákl. přenesená",J679,0)</f>
        <v>0</v>
      </c>
      <c r="BH679" s="170">
        <f>IF(N679="sníž. přenesená",J679,0)</f>
        <v>0</v>
      </c>
      <c r="BI679" s="170">
        <f>IF(N679="nulová",J679,0)</f>
        <v>0</v>
      </c>
      <c r="BJ679" s="11" t="s">
        <v>80</v>
      </c>
      <c r="BK679" s="170">
        <f>ROUND(I679*H679,2)</f>
        <v>0</v>
      </c>
      <c r="BL679" s="11" t="s">
        <v>125</v>
      </c>
      <c r="BM679" s="169" t="s">
        <v>1247</v>
      </c>
    </row>
    <row r="680" spans="1:65" s="2" customFormat="1" ht="19.5">
      <c r="A680" s="28"/>
      <c r="B680" s="29"/>
      <c r="C680" s="30"/>
      <c r="D680" s="171" t="s">
        <v>128</v>
      </c>
      <c r="E680" s="30"/>
      <c r="F680" s="172" t="s">
        <v>1246</v>
      </c>
      <c r="G680" s="30"/>
      <c r="H680" s="30"/>
      <c r="I680" s="173"/>
      <c r="J680" s="30"/>
      <c r="K680" s="30"/>
      <c r="L680" s="33"/>
      <c r="M680" s="174"/>
      <c r="N680" s="175"/>
      <c r="O680" s="65"/>
      <c r="P680" s="65"/>
      <c r="Q680" s="65"/>
      <c r="R680" s="65"/>
      <c r="S680" s="65"/>
      <c r="T680" s="66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T680" s="11" t="s">
        <v>128</v>
      </c>
      <c r="AU680" s="11" t="s">
        <v>73</v>
      </c>
    </row>
    <row r="681" spans="1:65" s="2" customFormat="1" ht="33" customHeight="1">
      <c r="A681" s="28"/>
      <c r="B681" s="29"/>
      <c r="C681" s="158" t="s">
        <v>1248</v>
      </c>
      <c r="D681" s="158" t="s">
        <v>121</v>
      </c>
      <c r="E681" s="159" t="s">
        <v>1249</v>
      </c>
      <c r="F681" s="160" t="s">
        <v>1250</v>
      </c>
      <c r="G681" s="161" t="s">
        <v>131</v>
      </c>
      <c r="H681" s="162">
        <v>1000</v>
      </c>
      <c r="I681" s="163"/>
      <c r="J681" s="164">
        <f>ROUND(I681*H681,2)</f>
        <v>0</v>
      </c>
      <c r="K681" s="160" t="s">
        <v>1</v>
      </c>
      <c r="L681" s="33"/>
      <c r="M681" s="165" t="s">
        <v>1</v>
      </c>
      <c r="N681" s="166" t="s">
        <v>38</v>
      </c>
      <c r="O681" s="65"/>
      <c r="P681" s="167">
        <f>O681*H681</f>
        <v>0</v>
      </c>
      <c r="Q681" s="167">
        <v>0</v>
      </c>
      <c r="R681" s="167">
        <f>Q681*H681</f>
        <v>0</v>
      </c>
      <c r="S681" s="167">
        <v>0</v>
      </c>
      <c r="T681" s="168">
        <f>S681*H681</f>
        <v>0</v>
      </c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R681" s="169" t="s">
        <v>125</v>
      </c>
      <c r="AT681" s="169" t="s">
        <v>121</v>
      </c>
      <c r="AU681" s="169" t="s">
        <v>73</v>
      </c>
      <c r="AY681" s="11" t="s">
        <v>126</v>
      </c>
      <c r="BE681" s="170">
        <f>IF(N681="základní",J681,0)</f>
        <v>0</v>
      </c>
      <c r="BF681" s="170">
        <f>IF(N681="snížená",J681,0)</f>
        <v>0</v>
      </c>
      <c r="BG681" s="170">
        <f>IF(N681="zákl. přenesená",J681,0)</f>
        <v>0</v>
      </c>
      <c r="BH681" s="170">
        <f>IF(N681="sníž. přenesená",J681,0)</f>
        <v>0</v>
      </c>
      <c r="BI681" s="170">
        <f>IF(N681="nulová",J681,0)</f>
        <v>0</v>
      </c>
      <c r="BJ681" s="11" t="s">
        <v>80</v>
      </c>
      <c r="BK681" s="170">
        <f>ROUND(I681*H681,2)</f>
        <v>0</v>
      </c>
      <c r="BL681" s="11" t="s">
        <v>125</v>
      </c>
      <c r="BM681" s="169" t="s">
        <v>1251</v>
      </c>
    </row>
    <row r="682" spans="1:65" s="2" customFormat="1" ht="19.5">
      <c r="A682" s="28"/>
      <c r="B682" s="29"/>
      <c r="C682" s="30"/>
      <c r="D682" s="171" t="s">
        <v>128</v>
      </c>
      <c r="E682" s="30"/>
      <c r="F682" s="172" t="s">
        <v>1250</v>
      </c>
      <c r="G682" s="30"/>
      <c r="H682" s="30"/>
      <c r="I682" s="173"/>
      <c r="J682" s="30"/>
      <c r="K682" s="30"/>
      <c r="L682" s="33"/>
      <c r="M682" s="174"/>
      <c r="N682" s="175"/>
      <c r="O682" s="65"/>
      <c r="P682" s="65"/>
      <c r="Q682" s="65"/>
      <c r="R682" s="65"/>
      <c r="S682" s="65"/>
      <c r="T682" s="66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T682" s="11" t="s">
        <v>128</v>
      </c>
      <c r="AU682" s="11" t="s">
        <v>73</v>
      </c>
    </row>
    <row r="683" spans="1:65" s="2" customFormat="1" ht="33" customHeight="1">
      <c r="A683" s="28"/>
      <c r="B683" s="29"/>
      <c r="C683" s="158" t="s">
        <v>1252</v>
      </c>
      <c r="D683" s="158" t="s">
        <v>121</v>
      </c>
      <c r="E683" s="159" t="s">
        <v>1253</v>
      </c>
      <c r="F683" s="160" t="s">
        <v>1254</v>
      </c>
      <c r="G683" s="161" t="s">
        <v>131</v>
      </c>
      <c r="H683" s="162">
        <v>1000</v>
      </c>
      <c r="I683" s="163"/>
      <c r="J683" s="164">
        <f>ROUND(I683*H683,2)</f>
        <v>0</v>
      </c>
      <c r="K683" s="160" t="s">
        <v>1</v>
      </c>
      <c r="L683" s="33"/>
      <c r="M683" s="165" t="s">
        <v>1</v>
      </c>
      <c r="N683" s="166" t="s">
        <v>38</v>
      </c>
      <c r="O683" s="65"/>
      <c r="P683" s="167">
        <f>O683*H683</f>
        <v>0</v>
      </c>
      <c r="Q683" s="167">
        <v>0</v>
      </c>
      <c r="R683" s="167">
        <f>Q683*H683</f>
        <v>0</v>
      </c>
      <c r="S683" s="167">
        <v>0</v>
      </c>
      <c r="T683" s="168">
        <f>S683*H683</f>
        <v>0</v>
      </c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R683" s="169" t="s">
        <v>125</v>
      </c>
      <c r="AT683" s="169" t="s">
        <v>121</v>
      </c>
      <c r="AU683" s="169" t="s">
        <v>73</v>
      </c>
      <c r="AY683" s="11" t="s">
        <v>126</v>
      </c>
      <c r="BE683" s="170">
        <f>IF(N683="základní",J683,0)</f>
        <v>0</v>
      </c>
      <c r="BF683" s="170">
        <f>IF(N683="snížená",J683,0)</f>
        <v>0</v>
      </c>
      <c r="BG683" s="170">
        <f>IF(N683="zákl. přenesená",J683,0)</f>
        <v>0</v>
      </c>
      <c r="BH683" s="170">
        <f>IF(N683="sníž. přenesená",J683,0)</f>
        <v>0</v>
      </c>
      <c r="BI683" s="170">
        <f>IF(N683="nulová",J683,0)</f>
        <v>0</v>
      </c>
      <c r="BJ683" s="11" t="s">
        <v>80</v>
      </c>
      <c r="BK683" s="170">
        <f>ROUND(I683*H683,2)</f>
        <v>0</v>
      </c>
      <c r="BL683" s="11" t="s">
        <v>125</v>
      </c>
      <c r="BM683" s="169" t="s">
        <v>1255</v>
      </c>
    </row>
    <row r="684" spans="1:65" s="2" customFormat="1" ht="19.5">
      <c r="A684" s="28"/>
      <c r="B684" s="29"/>
      <c r="C684" s="30"/>
      <c r="D684" s="171" t="s">
        <v>128</v>
      </c>
      <c r="E684" s="30"/>
      <c r="F684" s="172" t="s">
        <v>1254</v>
      </c>
      <c r="G684" s="30"/>
      <c r="H684" s="30"/>
      <c r="I684" s="173"/>
      <c r="J684" s="30"/>
      <c r="K684" s="30"/>
      <c r="L684" s="33"/>
      <c r="M684" s="174"/>
      <c r="N684" s="175"/>
      <c r="O684" s="65"/>
      <c r="P684" s="65"/>
      <c r="Q684" s="65"/>
      <c r="R684" s="65"/>
      <c r="S684" s="65"/>
      <c r="T684" s="66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T684" s="11" t="s">
        <v>128</v>
      </c>
      <c r="AU684" s="11" t="s">
        <v>73</v>
      </c>
    </row>
    <row r="685" spans="1:65" s="2" customFormat="1" ht="33" customHeight="1">
      <c r="A685" s="28"/>
      <c r="B685" s="29"/>
      <c r="C685" s="158" t="s">
        <v>1256</v>
      </c>
      <c r="D685" s="158" t="s">
        <v>121</v>
      </c>
      <c r="E685" s="159" t="s">
        <v>1257</v>
      </c>
      <c r="F685" s="160" t="s">
        <v>1258</v>
      </c>
      <c r="G685" s="161" t="s">
        <v>131</v>
      </c>
      <c r="H685" s="162">
        <v>1000</v>
      </c>
      <c r="I685" s="163"/>
      <c r="J685" s="164">
        <f>ROUND(I685*H685,2)</f>
        <v>0</v>
      </c>
      <c r="K685" s="160" t="s">
        <v>1</v>
      </c>
      <c r="L685" s="33"/>
      <c r="M685" s="165" t="s">
        <v>1</v>
      </c>
      <c r="N685" s="166" t="s">
        <v>38</v>
      </c>
      <c r="O685" s="65"/>
      <c r="P685" s="167">
        <f>O685*H685</f>
        <v>0</v>
      </c>
      <c r="Q685" s="167">
        <v>0</v>
      </c>
      <c r="R685" s="167">
        <f>Q685*H685</f>
        <v>0</v>
      </c>
      <c r="S685" s="167">
        <v>0</v>
      </c>
      <c r="T685" s="168">
        <f>S685*H685</f>
        <v>0</v>
      </c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R685" s="169" t="s">
        <v>125</v>
      </c>
      <c r="AT685" s="169" t="s">
        <v>121</v>
      </c>
      <c r="AU685" s="169" t="s">
        <v>73</v>
      </c>
      <c r="AY685" s="11" t="s">
        <v>126</v>
      </c>
      <c r="BE685" s="170">
        <f>IF(N685="základní",J685,0)</f>
        <v>0</v>
      </c>
      <c r="BF685" s="170">
        <f>IF(N685="snížená",J685,0)</f>
        <v>0</v>
      </c>
      <c r="BG685" s="170">
        <f>IF(N685="zákl. přenesená",J685,0)</f>
        <v>0</v>
      </c>
      <c r="BH685" s="170">
        <f>IF(N685="sníž. přenesená",J685,0)</f>
        <v>0</v>
      </c>
      <c r="BI685" s="170">
        <f>IF(N685="nulová",J685,0)</f>
        <v>0</v>
      </c>
      <c r="BJ685" s="11" t="s">
        <v>80</v>
      </c>
      <c r="BK685" s="170">
        <f>ROUND(I685*H685,2)</f>
        <v>0</v>
      </c>
      <c r="BL685" s="11" t="s">
        <v>125</v>
      </c>
      <c r="BM685" s="169" t="s">
        <v>1259</v>
      </c>
    </row>
    <row r="686" spans="1:65" s="2" customFormat="1" ht="19.5">
      <c r="A686" s="28"/>
      <c r="B686" s="29"/>
      <c r="C686" s="30"/>
      <c r="D686" s="171" t="s">
        <v>128</v>
      </c>
      <c r="E686" s="30"/>
      <c r="F686" s="172" t="s">
        <v>1258</v>
      </c>
      <c r="G686" s="30"/>
      <c r="H686" s="30"/>
      <c r="I686" s="173"/>
      <c r="J686" s="30"/>
      <c r="K686" s="30"/>
      <c r="L686" s="33"/>
      <c r="M686" s="174"/>
      <c r="N686" s="175"/>
      <c r="O686" s="65"/>
      <c r="P686" s="65"/>
      <c r="Q686" s="65"/>
      <c r="R686" s="65"/>
      <c r="S686" s="65"/>
      <c r="T686" s="66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T686" s="11" t="s">
        <v>128</v>
      </c>
      <c r="AU686" s="11" t="s">
        <v>73</v>
      </c>
    </row>
    <row r="687" spans="1:65" s="2" customFormat="1" ht="33" customHeight="1">
      <c r="A687" s="28"/>
      <c r="B687" s="29"/>
      <c r="C687" s="158" t="s">
        <v>1260</v>
      </c>
      <c r="D687" s="158" t="s">
        <v>121</v>
      </c>
      <c r="E687" s="159" t="s">
        <v>1261</v>
      </c>
      <c r="F687" s="160" t="s">
        <v>1262</v>
      </c>
      <c r="G687" s="161" t="s">
        <v>131</v>
      </c>
      <c r="H687" s="162">
        <v>1000</v>
      </c>
      <c r="I687" s="163"/>
      <c r="J687" s="164">
        <f>ROUND(I687*H687,2)</f>
        <v>0</v>
      </c>
      <c r="K687" s="160" t="s">
        <v>1</v>
      </c>
      <c r="L687" s="33"/>
      <c r="M687" s="165" t="s">
        <v>1</v>
      </c>
      <c r="N687" s="166" t="s">
        <v>38</v>
      </c>
      <c r="O687" s="65"/>
      <c r="P687" s="167">
        <f>O687*H687</f>
        <v>0</v>
      </c>
      <c r="Q687" s="167">
        <v>0</v>
      </c>
      <c r="R687" s="167">
        <f>Q687*H687</f>
        <v>0</v>
      </c>
      <c r="S687" s="167">
        <v>0</v>
      </c>
      <c r="T687" s="168">
        <f>S687*H687</f>
        <v>0</v>
      </c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R687" s="169" t="s">
        <v>125</v>
      </c>
      <c r="AT687" s="169" t="s">
        <v>121</v>
      </c>
      <c r="AU687" s="169" t="s">
        <v>73</v>
      </c>
      <c r="AY687" s="11" t="s">
        <v>126</v>
      </c>
      <c r="BE687" s="170">
        <f>IF(N687="základní",J687,0)</f>
        <v>0</v>
      </c>
      <c r="BF687" s="170">
        <f>IF(N687="snížená",J687,0)</f>
        <v>0</v>
      </c>
      <c r="BG687" s="170">
        <f>IF(N687="zákl. přenesená",J687,0)</f>
        <v>0</v>
      </c>
      <c r="BH687" s="170">
        <f>IF(N687="sníž. přenesená",J687,0)</f>
        <v>0</v>
      </c>
      <c r="BI687" s="170">
        <f>IF(N687="nulová",J687,0)</f>
        <v>0</v>
      </c>
      <c r="BJ687" s="11" t="s">
        <v>80</v>
      </c>
      <c r="BK687" s="170">
        <f>ROUND(I687*H687,2)</f>
        <v>0</v>
      </c>
      <c r="BL687" s="11" t="s">
        <v>125</v>
      </c>
      <c r="BM687" s="169" t="s">
        <v>1263</v>
      </c>
    </row>
    <row r="688" spans="1:65" s="2" customFormat="1" ht="19.5">
      <c r="A688" s="28"/>
      <c r="B688" s="29"/>
      <c r="C688" s="30"/>
      <c r="D688" s="171" t="s">
        <v>128</v>
      </c>
      <c r="E688" s="30"/>
      <c r="F688" s="172" t="s">
        <v>1262</v>
      </c>
      <c r="G688" s="30"/>
      <c r="H688" s="30"/>
      <c r="I688" s="173"/>
      <c r="J688" s="30"/>
      <c r="K688" s="30"/>
      <c r="L688" s="33"/>
      <c r="M688" s="174"/>
      <c r="N688" s="175"/>
      <c r="O688" s="65"/>
      <c r="P688" s="65"/>
      <c r="Q688" s="65"/>
      <c r="R688" s="65"/>
      <c r="S688" s="65"/>
      <c r="T688" s="66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T688" s="11" t="s">
        <v>128</v>
      </c>
      <c r="AU688" s="11" t="s">
        <v>73</v>
      </c>
    </row>
    <row r="689" spans="1:65" s="2" customFormat="1" ht="33" customHeight="1">
      <c r="A689" s="28"/>
      <c r="B689" s="29"/>
      <c r="C689" s="158" t="s">
        <v>1264</v>
      </c>
      <c r="D689" s="158" t="s">
        <v>121</v>
      </c>
      <c r="E689" s="159" t="s">
        <v>1265</v>
      </c>
      <c r="F689" s="160" t="s">
        <v>1266</v>
      </c>
      <c r="G689" s="161" t="s">
        <v>131</v>
      </c>
      <c r="H689" s="162">
        <v>1000</v>
      </c>
      <c r="I689" s="163"/>
      <c r="J689" s="164">
        <f>ROUND(I689*H689,2)</f>
        <v>0</v>
      </c>
      <c r="K689" s="160" t="s">
        <v>1</v>
      </c>
      <c r="L689" s="33"/>
      <c r="M689" s="165" t="s">
        <v>1</v>
      </c>
      <c r="N689" s="166" t="s">
        <v>38</v>
      </c>
      <c r="O689" s="65"/>
      <c r="P689" s="167">
        <f>O689*H689</f>
        <v>0</v>
      </c>
      <c r="Q689" s="167">
        <v>0</v>
      </c>
      <c r="R689" s="167">
        <f>Q689*H689</f>
        <v>0</v>
      </c>
      <c r="S689" s="167">
        <v>0</v>
      </c>
      <c r="T689" s="168">
        <f>S689*H689</f>
        <v>0</v>
      </c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R689" s="169" t="s">
        <v>125</v>
      </c>
      <c r="AT689" s="169" t="s">
        <v>121</v>
      </c>
      <c r="AU689" s="169" t="s">
        <v>73</v>
      </c>
      <c r="AY689" s="11" t="s">
        <v>126</v>
      </c>
      <c r="BE689" s="170">
        <f>IF(N689="základní",J689,0)</f>
        <v>0</v>
      </c>
      <c r="BF689" s="170">
        <f>IF(N689="snížená",J689,0)</f>
        <v>0</v>
      </c>
      <c r="BG689" s="170">
        <f>IF(N689="zákl. přenesená",J689,0)</f>
        <v>0</v>
      </c>
      <c r="BH689" s="170">
        <f>IF(N689="sníž. přenesená",J689,0)</f>
        <v>0</v>
      </c>
      <c r="BI689" s="170">
        <f>IF(N689="nulová",J689,0)</f>
        <v>0</v>
      </c>
      <c r="BJ689" s="11" t="s">
        <v>80</v>
      </c>
      <c r="BK689" s="170">
        <f>ROUND(I689*H689,2)</f>
        <v>0</v>
      </c>
      <c r="BL689" s="11" t="s">
        <v>125</v>
      </c>
      <c r="BM689" s="169" t="s">
        <v>1267</v>
      </c>
    </row>
    <row r="690" spans="1:65" s="2" customFormat="1" ht="19.5">
      <c r="A690" s="28"/>
      <c r="B690" s="29"/>
      <c r="C690" s="30"/>
      <c r="D690" s="171" t="s">
        <v>128</v>
      </c>
      <c r="E690" s="30"/>
      <c r="F690" s="172" t="s">
        <v>1266</v>
      </c>
      <c r="G690" s="30"/>
      <c r="H690" s="30"/>
      <c r="I690" s="173"/>
      <c r="J690" s="30"/>
      <c r="K690" s="30"/>
      <c r="L690" s="33"/>
      <c r="M690" s="174"/>
      <c r="N690" s="175"/>
      <c r="O690" s="65"/>
      <c r="P690" s="65"/>
      <c r="Q690" s="65"/>
      <c r="R690" s="65"/>
      <c r="S690" s="65"/>
      <c r="T690" s="66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T690" s="11" t="s">
        <v>128</v>
      </c>
      <c r="AU690" s="11" t="s">
        <v>73</v>
      </c>
    </row>
    <row r="691" spans="1:65" s="2" customFormat="1" ht="24.2" customHeight="1">
      <c r="A691" s="28"/>
      <c r="B691" s="29"/>
      <c r="C691" s="158" t="s">
        <v>1268</v>
      </c>
      <c r="D691" s="158" t="s">
        <v>121</v>
      </c>
      <c r="E691" s="159" t="s">
        <v>1269</v>
      </c>
      <c r="F691" s="160" t="s">
        <v>1270</v>
      </c>
      <c r="G691" s="161" t="s">
        <v>131</v>
      </c>
      <c r="H691" s="162">
        <v>1000</v>
      </c>
      <c r="I691" s="163"/>
      <c r="J691" s="164">
        <f>ROUND(I691*H691,2)</f>
        <v>0</v>
      </c>
      <c r="K691" s="160" t="s">
        <v>1</v>
      </c>
      <c r="L691" s="33"/>
      <c r="M691" s="165" t="s">
        <v>1</v>
      </c>
      <c r="N691" s="166" t="s">
        <v>38</v>
      </c>
      <c r="O691" s="65"/>
      <c r="P691" s="167">
        <f>O691*H691</f>
        <v>0</v>
      </c>
      <c r="Q691" s="167">
        <v>0</v>
      </c>
      <c r="R691" s="167">
        <f>Q691*H691</f>
        <v>0</v>
      </c>
      <c r="S691" s="167">
        <v>0</v>
      </c>
      <c r="T691" s="168">
        <f>S691*H691</f>
        <v>0</v>
      </c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R691" s="169" t="s">
        <v>125</v>
      </c>
      <c r="AT691" s="169" t="s">
        <v>121</v>
      </c>
      <c r="AU691" s="169" t="s">
        <v>73</v>
      </c>
      <c r="AY691" s="11" t="s">
        <v>126</v>
      </c>
      <c r="BE691" s="170">
        <f>IF(N691="základní",J691,0)</f>
        <v>0</v>
      </c>
      <c r="BF691" s="170">
        <f>IF(N691="snížená",J691,0)</f>
        <v>0</v>
      </c>
      <c r="BG691" s="170">
        <f>IF(N691="zákl. přenesená",J691,0)</f>
        <v>0</v>
      </c>
      <c r="BH691" s="170">
        <f>IF(N691="sníž. přenesená",J691,0)</f>
        <v>0</v>
      </c>
      <c r="BI691" s="170">
        <f>IF(N691="nulová",J691,0)</f>
        <v>0</v>
      </c>
      <c r="BJ691" s="11" t="s">
        <v>80</v>
      </c>
      <c r="BK691" s="170">
        <f>ROUND(I691*H691,2)</f>
        <v>0</v>
      </c>
      <c r="BL691" s="11" t="s">
        <v>125</v>
      </c>
      <c r="BM691" s="169" t="s">
        <v>1271</v>
      </c>
    </row>
    <row r="692" spans="1:65" s="2" customFormat="1" ht="19.5">
      <c r="A692" s="28"/>
      <c r="B692" s="29"/>
      <c r="C692" s="30"/>
      <c r="D692" s="171" t="s">
        <v>128</v>
      </c>
      <c r="E692" s="30"/>
      <c r="F692" s="172" t="s">
        <v>1270</v>
      </c>
      <c r="G692" s="30"/>
      <c r="H692" s="30"/>
      <c r="I692" s="173"/>
      <c r="J692" s="30"/>
      <c r="K692" s="30"/>
      <c r="L692" s="33"/>
      <c r="M692" s="174"/>
      <c r="N692" s="175"/>
      <c r="O692" s="65"/>
      <c r="P692" s="65"/>
      <c r="Q692" s="65"/>
      <c r="R692" s="65"/>
      <c r="S692" s="65"/>
      <c r="T692" s="66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T692" s="11" t="s">
        <v>128</v>
      </c>
      <c r="AU692" s="11" t="s">
        <v>73</v>
      </c>
    </row>
    <row r="693" spans="1:65" s="2" customFormat="1" ht="24.2" customHeight="1">
      <c r="A693" s="28"/>
      <c r="B693" s="29"/>
      <c r="C693" s="158" t="s">
        <v>1272</v>
      </c>
      <c r="D693" s="158" t="s">
        <v>121</v>
      </c>
      <c r="E693" s="159" t="s">
        <v>1273</v>
      </c>
      <c r="F693" s="160" t="s">
        <v>1274</v>
      </c>
      <c r="G693" s="161" t="s">
        <v>131</v>
      </c>
      <c r="H693" s="162">
        <v>1000</v>
      </c>
      <c r="I693" s="163"/>
      <c r="J693" s="164">
        <f>ROUND(I693*H693,2)</f>
        <v>0</v>
      </c>
      <c r="K693" s="160" t="s">
        <v>1</v>
      </c>
      <c r="L693" s="33"/>
      <c r="M693" s="165" t="s">
        <v>1</v>
      </c>
      <c r="N693" s="166" t="s">
        <v>38</v>
      </c>
      <c r="O693" s="65"/>
      <c r="P693" s="167">
        <f>O693*H693</f>
        <v>0</v>
      </c>
      <c r="Q693" s="167">
        <v>0</v>
      </c>
      <c r="R693" s="167">
        <f>Q693*H693</f>
        <v>0</v>
      </c>
      <c r="S693" s="167">
        <v>0</v>
      </c>
      <c r="T693" s="168">
        <f>S693*H693</f>
        <v>0</v>
      </c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R693" s="169" t="s">
        <v>125</v>
      </c>
      <c r="AT693" s="169" t="s">
        <v>121</v>
      </c>
      <c r="AU693" s="169" t="s">
        <v>73</v>
      </c>
      <c r="AY693" s="11" t="s">
        <v>126</v>
      </c>
      <c r="BE693" s="170">
        <f>IF(N693="základní",J693,0)</f>
        <v>0</v>
      </c>
      <c r="BF693" s="170">
        <f>IF(N693="snížená",J693,0)</f>
        <v>0</v>
      </c>
      <c r="BG693" s="170">
        <f>IF(N693="zákl. přenesená",J693,0)</f>
        <v>0</v>
      </c>
      <c r="BH693" s="170">
        <f>IF(N693="sníž. přenesená",J693,0)</f>
        <v>0</v>
      </c>
      <c r="BI693" s="170">
        <f>IF(N693="nulová",J693,0)</f>
        <v>0</v>
      </c>
      <c r="BJ693" s="11" t="s">
        <v>80</v>
      </c>
      <c r="BK693" s="170">
        <f>ROUND(I693*H693,2)</f>
        <v>0</v>
      </c>
      <c r="BL693" s="11" t="s">
        <v>125</v>
      </c>
      <c r="BM693" s="169" t="s">
        <v>1275</v>
      </c>
    </row>
    <row r="694" spans="1:65" s="2" customFormat="1" ht="19.5">
      <c r="A694" s="28"/>
      <c r="B694" s="29"/>
      <c r="C694" s="30"/>
      <c r="D694" s="171" t="s">
        <v>128</v>
      </c>
      <c r="E694" s="30"/>
      <c r="F694" s="172" t="s">
        <v>1274</v>
      </c>
      <c r="G694" s="30"/>
      <c r="H694" s="30"/>
      <c r="I694" s="173"/>
      <c r="J694" s="30"/>
      <c r="K694" s="30"/>
      <c r="L694" s="33"/>
      <c r="M694" s="174"/>
      <c r="N694" s="175"/>
      <c r="O694" s="65"/>
      <c r="P694" s="65"/>
      <c r="Q694" s="65"/>
      <c r="R694" s="65"/>
      <c r="S694" s="65"/>
      <c r="T694" s="66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T694" s="11" t="s">
        <v>128</v>
      </c>
      <c r="AU694" s="11" t="s">
        <v>73</v>
      </c>
    </row>
    <row r="695" spans="1:65" s="2" customFormat="1" ht="24.2" customHeight="1">
      <c r="A695" s="28"/>
      <c r="B695" s="29"/>
      <c r="C695" s="158" t="s">
        <v>1276</v>
      </c>
      <c r="D695" s="158" t="s">
        <v>121</v>
      </c>
      <c r="E695" s="159" t="s">
        <v>1277</v>
      </c>
      <c r="F695" s="160" t="s">
        <v>1278</v>
      </c>
      <c r="G695" s="161" t="s">
        <v>131</v>
      </c>
      <c r="H695" s="162">
        <v>1000</v>
      </c>
      <c r="I695" s="163"/>
      <c r="J695" s="164">
        <f>ROUND(I695*H695,2)</f>
        <v>0</v>
      </c>
      <c r="K695" s="160" t="s">
        <v>1</v>
      </c>
      <c r="L695" s="33"/>
      <c r="M695" s="165" t="s">
        <v>1</v>
      </c>
      <c r="N695" s="166" t="s">
        <v>38</v>
      </c>
      <c r="O695" s="65"/>
      <c r="P695" s="167">
        <f>O695*H695</f>
        <v>0</v>
      </c>
      <c r="Q695" s="167">
        <v>0</v>
      </c>
      <c r="R695" s="167">
        <f>Q695*H695</f>
        <v>0</v>
      </c>
      <c r="S695" s="167">
        <v>0</v>
      </c>
      <c r="T695" s="168">
        <f>S695*H695</f>
        <v>0</v>
      </c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R695" s="169" t="s">
        <v>125</v>
      </c>
      <c r="AT695" s="169" t="s">
        <v>121</v>
      </c>
      <c r="AU695" s="169" t="s">
        <v>73</v>
      </c>
      <c r="AY695" s="11" t="s">
        <v>126</v>
      </c>
      <c r="BE695" s="170">
        <f>IF(N695="základní",J695,0)</f>
        <v>0</v>
      </c>
      <c r="BF695" s="170">
        <f>IF(N695="snížená",J695,0)</f>
        <v>0</v>
      </c>
      <c r="BG695" s="170">
        <f>IF(N695="zákl. přenesená",J695,0)</f>
        <v>0</v>
      </c>
      <c r="BH695" s="170">
        <f>IF(N695="sníž. přenesená",J695,0)</f>
        <v>0</v>
      </c>
      <c r="BI695" s="170">
        <f>IF(N695="nulová",J695,0)</f>
        <v>0</v>
      </c>
      <c r="BJ695" s="11" t="s">
        <v>80</v>
      </c>
      <c r="BK695" s="170">
        <f>ROUND(I695*H695,2)</f>
        <v>0</v>
      </c>
      <c r="BL695" s="11" t="s">
        <v>125</v>
      </c>
      <c r="BM695" s="169" t="s">
        <v>1279</v>
      </c>
    </row>
    <row r="696" spans="1:65" s="2" customFormat="1" ht="19.5">
      <c r="A696" s="28"/>
      <c r="B696" s="29"/>
      <c r="C696" s="30"/>
      <c r="D696" s="171" t="s">
        <v>128</v>
      </c>
      <c r="E696" s="30"/>
      <c r="F696" s="172" t="s">
        <v>1278</v>
      </c>
      <c r="G696" s="30"/>
      <c r="H696" s="30"/>
      <c r="I696" s="173"/>
      <c r="J696" s="30"/>
      <c r="K696" s="30"/>
      <c r="L696" s="33"/>
      <c r="M696" s="174"/>
      <c r="N696" s="175"/>
      <c r="O696" s="65"/>
      <c r="P696" s="65"/>
      <c r="Q696" s="65"/>
      <c r="R696" s="65"/>
      <c r="S696" s="65"/>
      <c r="T696" s="66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T696" s="11" t="s">
        <v>128</v>
      </c>
      <c r="AU696" s="11" t="s">
        <v>73</v>
      </c>
    </row>
    <row r="697" spans="1:65" s="2" customFormat="1" ht="24.2" customHeight="1">
      <c r="A697" s="28"/>
      <c r="B697" s="29"/>
      <c r="C697" s="158" t="s">
        <v>1280</v>
      </c>
      <c r="D697" s="158" t="s">
        <v>121</v>
      </c>
      <c r="E697" s="159" t="s">
        <v>1281</v>
      </c>
      <c r="F697" s="160" t="s">
        <v>1282</v>
      </c>
      <c r="G697" s="161" t="s">
        <v>131</v>
      </c>
      <c r="H697" s="162">
        <v>1000</v>
      </c>
      <c r="I697" s="163"/>
      <c r="J697" s="164">
        <f>ROUND(I697*H697,2)</f>
        <v>0</v>
      </c>
      <c r="K697" s="160" t="s">
        <v>1</v>
      </c>
      <c r="L697" s="33"/>
      <c r="M697" s="165" t="s">
        <v>1</v>
      </c>
      <c r="N697" s="166" t="s">
        <v>38</v>
      </c>
      <c r="O697" s="65"/>
      <c r="P697" s="167">
        <f>O697*H697</f>
        <v>0</v>
      </c>
      <c r="Q697" s="167">
        <v>0</v>
      </c>
      <c r="R697" s="167">
        <f>Q697*H697</f>
        <v>0</v>
      </c>
      <c r="S697" s="167">
        <v>0</v>
      </c>
      <c r="T697" s="168">
        <f>S697*H697</f>
        <v>0</v>
      </c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R697" s="169" t="s">
        <v>125</v>
      </c>
      <c r="AT697" s="169" t="s">
        <v>121</v>
      </c>
      <c r="AU697" s="169" t="s">
        <v>73</v>
      </c>
      <c r="AY697" s="11" t="s">
        <v>126</v>
      </c>
      <c r="BE697" s="170">
        <f>IF(N697="základní",J697,0)</f>
        <v>0</v>
      </c>
      <c r="BF697" s="170">
        <f>IF(N697="snížená",J697,0)</f>
        <v>0</v>
      </c>
      <c r="BG697" s="170">
        <f>IF(N697="zákl. přenesená",J697,0)</f>
        <v>0</v>
      </c>
      <c r="BH697" s="170">
        <f>IF(N697="sníž. přenesená",J697,0)</f>
        <v>0</v>
      </c>
      <c r="BI697" s="170">
        <f>IF(N697="nulová",J697,0)</f>
        <v>0</v>
      </c>
      <c r="BJ697" s="11" t="s">
        <v>80</v>
      </c>
      <c r="BK697" s="170">
        <f>ROUND(I697*H697,2)</f>
        <v>0</v>
      </c>
      <c r="BL697" s="11" t="s">
        <v>125</v>
      </c>
      <c r="BM697" s="169" t="s">
        <v>1283</v>
      </c>
    </row>
    <row r="698" spans="1:65" s="2" customFormat="1" ht="19.5">
      <c r="A698" s="28"/>
      <c r="B698" s="29"/>
      <c r="C698" s="30"/>
      <c r="D698" s="171" t="s">
        <v>128</v>
      </c>
      <c r="E698" s="30"/>
      <c r="F698" s="172" t="s">
        <v>1282</v>
      </c>
      <c r="G698" s="30"/>
      <c r="H698" s="30"/>
      <c r="I698" s="173"/>
      <c r="J698" s="30"/>
      <c r="K698" s="30"/>
      <c r="L698" s="33"/>
      <c r="M698" s="174"/>
      <c r="N698" s="175"/>
      <c r="O698" s="65"/>
      <c r="P698" s="65"/>
      <c r="Q698" s="65"/>
      <c r="R698" s="65"/>
      <c r="S698" s="65"/>
      <c r="T698" s="66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T698" s="11" t="s">
        <v>128</v>
      </c>
      <c r="AU698" s="11" t="s">
        <v>73</v>
      </c>
    </row>
    <row r="699" spans="1:65" s="2" customFormat="1" ht="24.2" customHeight="1">
      <c r="A699" s="28"/>
      <c r="B699" s="29"/>
      <c r="C699" s="158" t="s">
        <v>1284</v>
      </c>
      <c r="D699" s="158" t="s">
        <v>121</v>
      </c>
      <c r="E699" s="159" t="s">
        <v>1285</v>
      </c>
      <c r="F699" s="160" t="s">
        <v>1286</v>
      </c>
      <c r="G699" s="161" t="s">
        <v>131</v>
      </c>
      <c r="H699" s="162">
        <v>1000</v>
      </c>
      <c r="I699" s="163"/>
      <c r="J699" s="164">
        <f>ROUND(I699*H699,2)</f>
        <v>0</v>
      </c>
      <c r="K699" s="160" t="s">
        <v>1</v>
      </c>
      <c r="L699" s="33"/>
      <c r="M699" s="165" t="s">
        <v>1</v>
      </c>
      <c r="N699" s="166" t="s">
        <v>38</v>
      </c>
      <c r="O699" s="65"/>
      <c r="P699" s="167">
        <f>O699*H699</f>
        <v>0</v>
      </c>
      <c r="Q699" s="167">
        <v>0</v>
      </c>
      <c r="R699" s="167">
        <f>Q699*H699</f>
        <v>0</v>
      </c>
      <c r="S699" s="167">
        <v>0</v>
      </c>
      <c r="T699" s="168">
        <f>S699*H699</f>
        <v>0</v>
      </c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R699" s="169" t="s">
        <v>125</v>
      </c>
      <c r="AT699" s="169" t="s">
        <v>121</v>
      </c>
      <c r="AU699" s="169" t="s">
        <v>73</v>
      </c>
      <c r="AY699" s="11" t="s">
        <v>126</v>
      </c>
      <c r="BE699" s="170">
        <f>IF(N699="základní",J699,0)</f>
        <v>0</v>
      </c>
      <c r="BF699" s="170">
        <f>IF(N699="snížená",J699,0)</f>
        <v>0</v>
      </c>
      <c r="BG699" s="170">
        <f>IF(N699="zákl. přenesená",J699,0)</f>
        <v>0</v>
      </c>
      <c r="BH699" s="170">
        <f>IF(N699="sníž. přenesená",J699,0)</f>
        <v>0</v>
      </c>
      <c r="BI699" s="170">
        <f>IF(N699="nulová",J699,0)</f>
        <v>0</v>
      </c>
      <c r="BJ699" s="11" t="s">
        <v>80</v>
      </c>
      <c r="BK699" s="170">
        <f>ROUND(I699*H699,2)</f>
        <v>0</v>
      </c>
      <c r="BL699" s="11" t="s">
        <v>125</v>
      </c>
      <c r="BM699" s="169" t="s">
        <v>1287</v>
      </c>
    </row>
    <row r="700" spans="1:65" s="2" customFormat="1" ht="19.5">
      <c r="A700" s="28"/>
      <c r="B700" s="29"/>
      <c r="C700" s="30"/>
      <c r="D700" s="171" t="s">
        <v>128</v>
      </c>
      <c r="E700" s="30"/>
      <c r="F700" s="172" t="s">
        <v>1286</v>
      </c>
      <c r="G700" s="30"/>
      <c r="H700" s="30"/>
      <c r="I700" s="173"/>
      <c r="J700" s="30"/>
      <c r="K700" s="30"/>
      <c r="L700" s="33"/>
      <c r="M700" s="174"/>
      <c r="N700" s="175"/>
      <c r="O700" s="65"/>
      <c r="P700" s="65"/>
      <c r="Q700" s="65"/>
      <c r="R700" s="65"/>
      <c r="S700" s="65"/>
      <c r="T700" s="66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T700" s="11" t="s">
        <v>128</v>
      </c>
      <c r="AU700" s="11" t="s">
        <v>73</v>
      </c>
    </row>
    <row r="701" spans="1:65" s="2" customFormat="1" ht="24.2" customHeight="1">
      <c r="A701" s="28"/>
      <c r="B701" s="29"/>
      <c r="C701" s="158" t="s">
        <v>1288</v>
      </c>
      <c r="D701" s="158" t="s">
        <v>121</v>
      </c>
      <c r="E701" s="159" t="s">
        <v>1289</v>
      </c>
      <c r="F701" s="160" t="s">
        <v>1290</v>
      </c>
      <c r="G701" s="161" t="s">
        <v>131</v>
      </c>
      <c r="H701" s="162">
        <v>1000</v>
      </c>
      <c r="I701" s="163"/>
      <c r="J701" s="164">
        <f>ROUND(I701*H701,2)</f>
        <v>0</v>
      </c>
      <c r="K701" s="160" t="s">
        <v>1</v>
      </c>
      <c r="L701" s="33"/>
      <c r="M701" s="165" t="s">
        <v>1</v>
      </c>
      <c r="N701" s="166" t="s">
        <v>38</v>
      </c>
      <c r="O701" s="65"/>
      <c r="P701" s="167">
        <f>O701*H701</f>
        <v>0</v>
      </c>
      <c r="Q701" s="167">
        <v>0</v>
      </c>
      <c r="R701" s="167">
        <f>Q701*H701</f>
        <v>0</v>
      </c>
      <c r="S701" s="167">
        <v>0</v>
      </c>
      <c r="T701" s="168">
        <f>S701*H701</f>
        <v>0</v>
      </c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R701" s="169" t="s">
        <v>125</v>
      </c>
      <c r="AT701" s="169" t="s">
        <v>121</v>
      </c>
      <c r="AU701" s="169" t="s">
        <v>73</v>
      </c>
      <c r="AY701" s="11" t="s">
        <v>126</v>
      </c>
      <c r="BE701" s="170">
        <f>IF(N701="základní",J701,0)</f>
        <v>0</v>
      </c>
      <c r="BF701" s="170">
        <f>IF(N701="snížená",J701,0)</f>
        <v>0</v>
      </c>
      <c r="BG701" s="170">
        <f>IF(N701="zákl. přenesená",J701,0)</f>
        <v>0</v>
      </c>
      <c r="BH701" s="170">
        <f>IF(N701="sníž. přenesená",J701,0)</f>
        <v>0</v>
      </c>
      <c r="BI701" s="170">
        <f>IF(N701="nulová",J701,0)</f>
        <v>0</v>
      </c>
      <c r="BJ701" s="11" t="s">
        <v>80</v>
      </c>
      <c r="BK701" s="170">
        <f>ROUND(I701*H701,2)</f>
        <v>0</v>
      </c>
      <c r="BL701" s="11" t="s">
        <v>125</v>
      </c>
      <c r="BM701" s="169" t="s">
        <v>1291</v>
      </c>
    </row>
    <row r="702" spans="1:65" s="2" customFormat="1" ht="19.5">
      <c r="A702" s="28"/>
      <c r="B702" s="29"/>
      <c r="C702" s="30"/>
      <c r="D702" s="171" t="s">
        <v>128</v>
      </c>
      <c r="E702" s="30"/>
      <c r="F702" s="172" t="s">
        <v>1290</v>
      </c>
      <c r="G702" s="30"/>
      <c r="H702" s="30"/>
      <c r="I702" s="173"/>
      <c r="J702" s="30"/>
      <c r="K702" s="30"/>
      <c r="L702" s="33"/>
      <c r="M702" s="174"/>
      <c r="N702" s="175"/>
      <c r="O702" s="65"/>
      <c r="P702" s="65"/>
      <c r="Q702" s="65"/>
      <c r="R702" s="65"/>
      <c r="S702" s="65"/>
      <c r="T702" s="66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T702" s="11" t="s">
        <v>128</v>
      </c>
      <c r="AU702" s="11" t="s">
        <v>73</v>
      </c>
    </row>
    <row r="703" spans="1:65" s="2" customFormat="1" ht="24.2" customHeight="1">
      <c r="A703" s="28"/>
      <c r="B703" s="29"/>
      <c r="C703" s="158" t="s">
        <v>1292</v>
      </c>
      <c r="D703" s="158" t="s">
        <v>121</v>
      </c>
      <c r="E703" s="159" t="s">
        <v>1293</v>
      </c>
      <c r="F703" s="160" t="s">
        <v>1294</v>
      </c>
      <c r="G703" s="161" t="s">
        <v>131</v>
      </c>
      <c r="H703" s="162">
        <v>1000</v>
      </c>
      <c r="I703" s="163"/>
      <c r="J703" s="164">
        <f>ROUND(I703*H703,2)</f>
        <v>0</v>
      </c>
      <c r="K703" s="160" t="s">
        <v>1</v>
      </c>
      <c r="L703" s="33"/>
      <c r="M703" s="165" t="s">
        <v>1</v>
      </c>
      <c r="N703" s="166" t="s">
        <v>38</v>
      </c>
      <c r="O703" s="65"/>
      <c r="P703" s="167">
        <f>O703*H703</f>
        <v>0</v>
      </c>
      <c r="Q703" s="167">
        <v>0</v>
      </c>
      <c r="R703" s="167">
        <f>Q703*H703</f>
        <v>0</v>
      </c>
      <c r="S703" s="167">
        <v>0</v>
      </c>
      <c r="T703" s="168">
        <f>S703*H703</f>
        <v>0</v>
      </c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R703" s="169" t="s">
        <v>125</v>
      </c>
      <c r="AT703" s="169" t="s">
        <v>121</v>
      </c>
      <c r="AU703" s="169" t="s">
        <v>73</v>
      </c>
      <c r="AY703" s="11" t="s">
        <v>126</v>
      </c>
      <c r="BE703" s="170">
        <f>IF(N703="základní",J703,0)</f>
        <v>0</v>
      </c>
      <c r="BF703" s="170">
        <f>IF(N703="snížená",J703,0)</f>
        <v>0</v>
      </c>
      <c r="BG703" s="170">
        <f>IF(N703="zákl. přenesená",J703,0)</f>
        <v>0</v>
      </c>
      <c r="BH703" s="170">
        <f>IF(N703="sníž. přenesená",J703,0)</f>
        <v>0</v>
      </c>
      <c r="BI703" s="170">
        <f>IF(N703="nulová",J703,0)</f>
        <v>0</v>
      </c>
      <c r="BJ703" s="11" t="s">
        <v>80</v>
      </c>
      <c r="BK703" s="170">
        <f>ROUND(I703*H703,2)</f>
        <v>0</v>
      </c>
      <c r="BL703" s="11" t="s">
        <v>125</v>
      </c>
      <c r="BM703" s="169" t="s">
        <v>1295</v>
      </c>
    </row>
    <row r="704" spans="1:65" s="2" customFormat="1" ht="19.5">
      <c r="A704" s="28"/>
      <c r="B704" s="29"/>
      <c r="C704" s="30"/>
      <c r="D704" s="171" t="s">
        <v>128</v>
      </c>
      <c r="E704" s="30"/>
      <c r="F704" s="172" t="s">
        <v>1294</v>
      </c>
      <c r="G704" s="30"/>
      <c r="H704" s="30"/>
      <c r="I704" s="173"/>
      <c r="J704" s="30"/>
      <c r="K704" s="30"/>
      <c r="L704" s="33"/>
      <c r="M704" s="174"/>
      <c r="N704" s="175"/>
      <c r="O704" s="65"/>
      <c r="P704" s="65"/>
      <c r="Q704" s="65"/>
      <c r="R704" s="65"/>
      <c r="S704" s="65"/>
      <c r="T704" s="66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T704" s="11" t="s">
        <v>128</v>
      </c>
      <c r="AU704" s="11" t="s">
        <v>73</v>
      </c>
    </row>
    <row r="705" spans="1:65" s="2" customFormat="1" ht="24.2" customHeight="1">
      <c r="A705" s="28"/>
      <c r="B705" s="29"/>
      <c r="C705" s="158" t="s">
        <v>1296</v>
      </c>
      <c r="D705" s="158" t="s">
        <v>121</v>
      </c>
      <c r="E705" s="159" t="s">
        <v>1297</v>
      </c>
      <c r="F705" s="160" t="s">
        <v>1298</v>
      </c>
      <c r="G705" s="161" t="s">
        <v>131</v>
      </c>
      <c r="H705" s="162">
        <v>1500</v>
      </c>
      <c r="I705" s="163"/>
      <c r="J705" s="164">
        <f>ROUND(I705*H705,2)</f>
        <v>0</v>
      </c>
      <c r="K705" s="160" t="s">
        <v>1</v>
      </c>
      <c r="L705" s="33"/>
      <c r="M705" s="165" t="s">
        <v>1</v>
      </c>
      <c r="N705" s="166" t="s">
        <v>38</v>
      </c>
      <c r="O705" s="65"/>
      <c r="P705" s="167">
        <f>O705*H705</f>
        <v>0</v>
      </c>
      <c r="Q705" s="167">
        <v>0</v>
      </c>
      <c r="R705" s="167">
        <f>Q705*H705</f>
        <v>0</v>
      </c>
      <c r="S705" s="167">
        <v>0</v>
      </c>
      <c r="T705" s="168">
        <f>S705*H705</f>
        <v>0</v>
      </c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R705" s="169" t="s">
        <v>125</v>
      </c>
      <c r="AT705" s="169" t="s">
        <v>121</v>
      </c>
      <c r="AU705" s="169" t="s">
        <v>73</v>
      </c>
      <c r="AY705" s="11" t="s">
        <v>126</v>
      </c>
      <c r="BE705" s="170">
        <f>IF(N705="základní",J705,0)</f>
        <v>0</v>
      </c>
      <c r="BF705" s="170">
        <f>IF(N705="snížená",J705,0)</f>
        <v>0</v>
      </c>
      <c r="BG705" s="170">
        <f>IF(N705="zákl. přenesená",J705,0)</f>
        <v>0</v>
      </c>
      <c r="BH705" s="170">
        <f>IF(N705="sníž. přenesená",J705,0)</f>
        <v>0</v>
      </c>
      <c r="BI705" s="170">
        <f>IF(N705="nulová",J705,0)</f>
        <v>0</v>
      </c>
      <c r="BJ705" s="11" t="s">
        <v>80</v>
      </c>
      <c r="BK705" s="170">
        <f>ROUND(I705*H705,2)</f>
        <v>0</v>
      </c>
      <c r="BL705" s="11" t="s">
        <v>125</v>
      </c>
      <c r="BM705" s="169" t="s">
        <v>1299</v>
      </c>
    </row>
    <row r="706" spans="1:65" s="2" customFormat="1" ht="11.25">
      <c r="A706" s="28"/>
      <c r="B706" s="29"/>
      <c r="C706" s="30"/>
      <c r="D706" s="171" t="s">
        <v>128</v>
      </c>
      <c r="E706" s="30"/>
      <c r="F706" s="172" t="s">
        <v>1298</v>
      </c>
      <c r="G706" s="30"/>
      <c r="H706" s="30"/>
      <c r="I706" s="173"/>
      <c r="J706" s="30"/>
      <c r="K706" s="30"/>
      <c r="L706" s="33"/>
      <c r="M706" s="174"/>
      <c r="N706" s="175"/>
      <c r="O706" s="65"/>
      <c r="P706" s="65"/>
      <c r="Q706" s="65"/>
      <c r="R706" s="65"/>
      <c r="S706" s="65"/>
      <c r="T706" s="66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T706" s="11" t="s">
        <v>128</v>
      </c>
      <c r="AU706" s="11" t="s">
        <v>73</v>
      </c>
    </row>
    <row r="707" spans="1:65" s="2" customFormat="1" ht="24.2" customHeight="1">
      <c r="A707" s="28"/>
      <c r="B707" s="29"/>
      <c r="C707" s="158" t="s">
        <v>1300</v>
      </c>
      <c r="D707" s="158" t="s">
        <v>121</v>
      </c>
      <c r="E707" s="159" t="s">
        <v>1301</v>
      </c>
      <c r="F707" s="160" t="s">
        <v>1302</v>
      </c>
      <c r="G707" s="161" t="s">
        <v>131</v>
      </c>
      <c r="H707" s="162">
        <v>1500</v>
      </c>
      <c r="I707" s="163"/>
      <c r="J707" s="164">
        <f>ROUND(I707*H707,2)</f>
        <v>0</v>
      </c>
      <c r="K707" s="160" t="s">
        <v>1</v>
      </c>
      <c r="L707" s="33"/>
      <c r="M707" s="165" t="s">
        <v>1</v>
      </c>
      <c r="N707" s="166" t="s">
        <v>38</v>
      </c>
      <c r="O707" s="65"/>
      <c r="P707" s="167">
        <f>O707*H707</f>
        <v>0</v>
      </c>
      <c r="Q707" s="167">
        <v>0</v>
      </c>
      <c r="R707" s="167">
        <f>Q707*H707</f>
        <v>0</v>
      </c>
      <c r="S707" s="167">
        <v>0</v>
      </c>
      <c r="T707" s="168">
        <f>S707*H707</f>
        <v>0</v>
      </c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R707" s="169" t="s">
        <v>125</v>
      </c>
      <c r="AT707" s="169" t="s">
        <v>121</v>
      </c>
      <c r="AU707" s="169" t="s">
        <v>73</v>
      </c>
      <c r="AY707" s="11" t="s">
        <v>126</v>
      </c>
      <c r="BE707" s="170">
        <f>IF(N707="základní",J707,0)</f>
        <v>0</v>
      </c>
      <c r="BF707" s="170">
        <f>IF(N707="snížená",J707,0)</f>
        <v>0</v>
      </c>
      <c r="BG707" s="170">
        <f>IF(N707="zákl. přenesená",J707,0)</f>
        <v>0</v>
      </c>
      <c r="BH707" s="170">
        <f>IF(N707="sníž. přenesená",J707,0)</f>
        <v>0</v>
      </c>
      <c r="BI707" s="170">
        <f>IF(N707="nulová",J707,0)</f>
        <v>0</v>
      </c>
      <c r="BJ707" s="11" t="s">
        <v>80</v>
      </c>
      <c r="BK707" s="170">
        <f>ROUND(I707*H707,2)</f>
        <v>0</v>
      </c>
      <c r="BL707" s="11" t="s">
        <v>125</v>
      </c>
      <c r="BM707" s="169" t="s">
        <v>1303</v>
      </c>
    </row>
    <row r="708" spans="1:65" s="2" customFormat="1" ht="11.25">
      <c r="A708" s="28"/>
      <c r="B708" s="29"/>
      <c r="C708" s="30"/>
      <c r="D708" s="171" t="s">
        <v>128</v>
      </c>
      <c r="E708" s="30"/>
      <c r="F708" s="172" t="s">
        <v>1302</v>
      </c>
      <c r="G708" s="30"/>
      <c r="H708" s="30"/>
      <c r="I708" s="173"/>
      <c r="J708" s="30"/>
      <c r="K708" s="30"/>
      <c r="L708" s="33"/>
      <c r="M708" s="174"/>
      <c r="N708" s="175"/>
      <c r="O708" s="65"/>
      <c r="P708" s="65"/>
      <c r="Q708" s="65"/>
      <c r="R708" s="65"/>
      <c r="S708" s="65"/>
      <c r="T708" s="66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T708" s="11" t="s">
        <v>128</v>
      </c>
      <c r="AU708" s="11" t="s">
        <v>73</v>
      </c>
    </row>
    <row r="709" spans="1:65" s="2" customFormat="1" ht="24.2" customHeight="1">
      <c r="A709" s="28"/>
      <c r="B709" s="29"/>
      <c r="C709" s="158" t="s">
        <v>1304</v>
      </c>
      <c r="D709" s="158" t="s">
        <v>121</v>
      </c>
      <c r="E709" s="159" t="s">
        <v>1305</v>
      </c>
      <c r="F709" s="160" t="s">
        <v>1306</v>
      </c>
      <c r="G709" s="161" t="s">
        <v>131</v>
      </c>
      <c r="H709" s="162">
        <v>1500</v>
      </c>
      <c r="I709" s="163"/>
      <c r="J709" s="164">
        <f>ROUND(I709*H709,2)</f>
        <v>0</v>
      </c>
      <c r="K709" s="160" t="s">
        <v>1</v>
      </c>
      <c r="L709" s="33"/>
      <c r="M709" s="165" t="s">
        <v>1</v>
      </c>
      <c r="N709" s="166" t="s">
        <v>38</v>
      </c>
      <c r="O709" s="65"/>
      <c r="P709" s="167">
        <f>O709*H709</f>
        <v>0</v>
      </c>
      <c r="Q709" s="167">
        <v>0</v>
      </c>
      <c r="R709" s="167">
        <f>Q709*H709</f>
        <v>0</v>
      </c>
      <c r="S709" s="167">
        <v>0</v>
      </c>
      <c r="T709" s="168">
        <f>S709*H709</f>
        <v>0</v>
      </c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R709" s="169" t="s">
        <v>125</v>
      </c>
      <c r="AT709" s="169" t="s">
        <v>121</v>
      </c>
      <c r="AU709" s="169" t="s">
        <v>73</v>
      </c>
      <c r="AY709" s="11" t="s">
        <v>126</v>
      </c>
      <c r="BE709" s="170">
        <f>IF(N709="základní",J709,0)</f>
        <v>0</v>
      </c>
      <c r="BF709" s="170">
        <f>IF(N709="snížená",J709,0)</f>
        <v>0</v>
      </c>
      <c r="BG709" s="170">
        <f>IF(N709="zákl. přenesená",J709,0)</f>
        <v>0</v>
      </c>
      <c r="BH709" s="170">
        <f>IF(N709="sníž. přenesená",J709,0)</f>
        <v>0</v>
      </c>
      <c r="BI709" s="170">
        <f>IF(N709="nulová",J709,0)</f>
        <v>0</v>
      </c>
      <c r="BJ709" s="11" t="s">
        <v>80</v>
      </c>
      <c r="BK709" s="170">
        <f>ROUND(I709*H709,2)</f>
        <v>0</v>
      </c>
      <c r="BL709" s="11" t="s">
        <v>125</v>
      </c>
      <c r="BM709" s="169" t="s">
        <v>1307</v>
      </c>
    </row>
    <row r="710" spans="1:65" s="2" customFormat="1" ht="11.25">
      <c r="A710" s="28"/>
      <c r="B710" s="29"/>
      <c r="C710" s="30"/>
      <c r="D710" s="171" t="s">
        <v>128</v>
      </c>
      <c r="E710" s="30"/>
      <c r="F710" s="172" t="s">
        <v>1306</v>
      </c>
      <c r="G710" s="30"/>
      <c r="H710" s="30"/>
      <c r="I710" s="173"/>
      <c r="J710" s="30"/>
      <c r="K710" s="30"/>
      <c r="L710" s="33"/>
      <c r="M710" s="174"/>
      <c r="N710" s="175"/>
      <c r="O710" s="65"/>
      <c r="P710" s="65"/>
      <c r="Q710" s="65"/>
      <c r="R710" s="65"/>
      <c r="S710" s="65"/>
      <c r="T710" s="66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T710" s="11" t="s">
        <v>128</v>
      </c>
      <c r="AU710" s="11" t="s">
        <v>73</v>
      </c>
    </row>
    <row r="711" spans="1:65" s="2" customFormat="1" ht="24.2" customHeight="1">
      <c r="A711" s="28"/>
      <c r="B711" s="29"/>
      <c r="C711" s="158" t="s">
        <v>1308</v>
      </c>
      <c r="D711" s="158" t="s">
        <v>121</v>
      </c>
      <c r="E711" s="159" t="s">
        <v>1309</v>
      </c>
      <c r="F711" s="160" t="s">
        <v>1310</v>
      </c>
      <c r="G711" s="161" t="s">
        <v>131</v>
      </c>
      <c r="H711" s="162">
        <v>1500</v>
      </c>
      <c r="I711" s="163"/>
      <c r="J711" s="164">
        <f>ROUND(I711*H711,2)</f>
        <v>0</v>
      </c>
      <c r="K711" s="160" t="s">
        <v>1</v>
      </c>
      <c r="L711" s="33"/>
      <c r="M711" s="165" t="s">
        <v>1</v>
      </c>
      <c r="N711" s="166" t="s">
        <v>38</v>
      </c>
      <c r="O711" s="65"/>
      <c r="P711" s="167">
        <f>O711*H711</f>
        <v>0</v>
      </c>
      <c r="Q711" s="167">
        <v>0</v>
      </c>
      <c r="R711" s="167">
        <f>Q711*H711</f>
        <v>0</v>
      </c>
      <c r="S711" s="167">
        <v>0</v>
      </c>
      <c r="T711" s="168">
        <f>S711*H711</f>
        <v>0</v>
      </c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R711" s="169" t="s">
        <v>125</v>
      </c>
      <c r="AT711" s="169" t="s">
        <v>121</v>
      </c>
      <c r="AU711" s="169" t="s">
        <v>73</v>
      </c>
      <c r="AY711" s="11" t="s">
        <v>126</v>
      </c>
      <c r="BE711" s="170">
        <f>IF(N711="základní",J711,0)</f>
        <v>0</v>
      </c>
      <c r="BF711" s="170">
        <f>IF(N711="snížená",J711,0)</f>
        <v>0</v>
      </c>
      <c r="BG711" s="170">
        <f>IF(N711="zákl. přenesená",J711,0)</f>
        <v>0</v>
      </c>
      <c r="BH711" s="170">
        <f>IF(N711="sníž. přenesená",J711,0)</f>
        <v>0</v>
      </c>
      <c r="BI711" s="170">
        <f>IF(N711="nulová",J711,0)</f>
        <v>0</v>
      </c>
      <c r="BJ711" s="11" t="s">
        <v>80</v>
      </c>
      <c r="BK711" s="170">
        <f>ROUND(I711*H711,2)</f>
        <v>0</v>
      </c>
      <c r="BL711" s="11" t="s">
        <v>125</v>
      </c>
      <c r="BM711" s="169" t="s">
        <v>1311</v>
      </c>
    </row>
    <row r="712" spans="1:65" s="2" customFormat="1" ht="11.25">
      <c r="A712" s="28"/>
      <c r="B712" s="29"/>
      <c r="C712" s="30"/>
      <c r="D712" s="171" t="s">
        <v>128</v>
      </c>
      <c r="E712" s="30"/>
      <c r="F712" s="172" t="s">
        <v>1310</v>
      </c>
      <c r="G712" s="30"/>
      <c r="H712" s="30"/>
      <c r="I712" s="173"/>
      <c r="J712" s="30"/>
      <c r="K712" s="30"/>
      <c r="L712" s="33"/>
      <c r="M712" s="174"/>
      <c r="N712" s="175"/>
      <c r="O712" s="65"/>
      <c r="P712" s="65"/>
      <c r="Q712" s="65"/>
      <c r="R712" s="65"/>
      <c r="S712" s="65"/>
      <c r="T712" s="66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T712" s="11" t="s">
        <v>128</v>
      </c>
      <c r="AU712" s="11" t="s">
        <v>73</v>
      </c>
    </row>
    <row r="713" spans="1:65" s="2" customFormat="1" ht="24.2" customHeight="1">
      <c r="A713" s="28"/>
      <c r="B713" s="29"/>
      <c r="C713" s="158" t="s">
        <v>1312</v>
      </c>
      <c r="D713" s="158" t="s">
        <v>121</v>
      </c>
      <c r="E713" s="159" t="s">
        <v>1313</v>
      </c>
      <c r="F713" s="160" t="s">
        <v>1314</v>
      </c>
      <c r="G713" s="161" t="s">
        <v>131</v>
      </c>
      <c r="H713" s="162">
        <v>1500</v>
      </c>
      <c r="I713" s="163"/>
      <c r="J713" s="164">
        <f>ROUND(I713*H713,2)</f>
        <v>0</v>
      </c>
      <c r="K713" s="160" t="s">
        <v>1</v>
      </c>
      <c r="L713" s="33"/>
      <c r="M713" s="165" t="s">
        <v>1</v>
      </c>
      <c r="N713" s="166" t="s">
        <v>38</v>
      </c>
      <c r="O713" s="65"/>
      <c r="P713" s="167">
        <f>O713*H713</f>
        <v>0</v>
      </c>
      <c r="Q713" s="167">
        <v>0</v>
      </c>
      <c r="R713" s="167">
        <f>Q713*H713</f>
        <v>0</v>
      </c>
      <c r="S713" s="167">
        <v>0</v>
      </c>
      <c r="T713" s="168">
        <f>S713*H713</f>
        <v>0</v>
      </c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R713" s="169" t="s">
        <v>125</v>
      </c>
      <c r="AT713" s="169" t="s">
        <v>121</v>
      </c>
      <c r="AU713" s="169" t="s">
        <v>73</v>
      </c>
      <c r="AY713" s="11" t="s">
        <v>126</v>
      </c>
      <c r="BE713" s="170">
        <f>IF(N713="základní",J713,0)</f>
        <v>0</v>
      </c>
      <c r="BF713" s="170">
        <f>IF(N713="snížená",J713,0)</f>
        <v>0</v>
      </c>
      <c r="BG713" s="170">
        <f>IF(N713="zákl. přenesená",J713,0)</f>
        <v>0</v>
      </c>
      <c r="BH713" s="170">
        <f>IF(N713="sníž. přenesená",J713,0)</f>
        <v>0</v>
      </c>
      <c r="BI713" s="170">
        <f>IF(N713="nulová",J713,0)</f>
        <v>0</v>
      </c>
      <c r="BJ713" s="11" t="s">
        <v>80</v>
      </c>
      <c r="BK713" s="170">
        <f>ROUND(I713*H713,2)</f>
        <v>0</v>
      </c>
      <c r="BL713" s="11" t="s">
        <v>125</v>
      </c>
      <c r="BM713" s="169" t="s">
        <v>1315</v>
      </c>
    </row>
    <row r="714" spans="1:65" s="2" customFormat="1" ht="11.25">
      <c r="A714" s="28"/>
      <c r="B714" s="29"/>
      <c r="C714" s="30"/>
      <c r="D714" s="171" t="s">
        <v>128</v>
      </c>
      <c r="E714" s="30"/>
      <c r="F714" s="172" t="s">
        <v>1314</v>
      </c>
      <c r="G714" s="30"/>
      <c r="H714" s="30"/>
      <c r="I714" s="173"/>
      <c r="J714" s="30"/>
      <c r="K714" s="30"/>
      <c r="L714" s="33"/>
      <c r="M714" s="174"/>
      <c r="N714" s="175"/>
      <c r="O714" s="65"/>
      <c r="P714" s="65"/>
      <c r="Q714" s="65"/>
      <c r="R714" s="65"/>
      <c r="S714" s="65"/>
      <c r="T714" s="66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T714" s="11" t="s">
        <v>128</v>
      </c>
      <c r="AU714" s="11" t="s">
        <v>73</v>
      </c>
    </row>
    <row r="715" spans="1:65" s="2" customFormat="1" ht="24.2" customHeight="1">
      <c r="A715" s="28"/>
      <c r="B715" s="29"/>
      <c r="C715" s="158" t="s">
        <v>1316</v>
      </c>
      <c r="D715" s="158" t="s">
        <v>121</v>
      </c>
      <c r="E715" s="159" t="s">
        <v>1317</v>
      </c>
      <c r="F715" s="160" t="s">
        <v>1318</v>
      </c>
      <c r="G715" s="161" t="s">
        <v>131</v>
      </c>
      <c r="H715" s="162">
        <v>1500</v>
      </c>
      <c r="I715" s="163"/>
      <c r="J715" s="164">
        <f>ROUND(I715*H715,2)</f>
        <v>0</v>
      </c>
      <c r="K715" s="160" t="s">
        <v>1</v>
      </c>
      <c r="L715" s="33"/>
      <c r="M715" s="165" t="s">
        <v>1</v>
      </c>
      <c r="N715" s="166" t="s">
        <v>38</v>
      </c>
      <c r="O715" s="65"/>
      <c r="P715" s="167">
        <f>O715*H715</f>
        <v>0</v>
      </c>
      <c r="Q715" s="167">
        <v>0</v>
      </c>
      <c r="R715" s="167">
        <f>Q715*H715</f>
        <v>0</v>
      </c>
      <c r="S715" s="167">
        <v>0</v>
      </c>
      <c r="T715" s="168">
        <f>S715*H715</f>
        <v>0</v>
      </c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R715" s="169" t="s">
        <v>125</v>
      </c>
      <c r="AT715" s="169" t="s">
        <v>121</v>
      </c>
      <c r="AU715" s="169" t="s">
        <v>73</v>
      </c>
      <c r="AY715" s="11" t="s">
        <v>126</v>
      </c>
      <c r="BE715" s="170">
        <f>IF(N715="základní",J715,0)</f>
        <v>0</v>
      </c>
      <c r="BF715" s="170">
        <f>IF(N715="snížená",J715,0)</f>
        <v>0</v>
      </c>
      <c r="BG715" s="170">
        <f>IF(N715="zákl. přenesená",J715,0)</f>
        <v>0</v>
      </c>
      <c r="BH715" s="170">
        <f>IF(N715="sníž. přenesená",J715,0)</f>
        <v>0</v>
      </c>
      <c r="BI715" s="170">
        <f>IF(N715="nulová",J715,0)</f>
        <v>0</v>
      </c>
      <c r="BJ715" s="11" t="s">
        <v>80</v>
      </c>
      <c r="BK715" s="170">
        <f>ROUND(I715*H715,2)</f>
        <v>0</v>
      </c>
      <c r="BL715" s="11" t="s">
        <v>125</v>
      </c>
      <c r="BM715" s="169" t="s">
        <v>1319</v>
      </c>
    </row>
    <row r="716" spans="1:65" s="2" customFormat="1" ht="11.25">
      <c r="A716" s="28"/>
      <c r="B716" s="29"/>
      <c r="C716" s="30"/>
      <c r="D716" s="171" t="s">
        <v>128</v>
      </c>
      <c r="E716" s="30"/>
      <c r="F716" s="172" t="s">
        <v>1318</v>
      </c>
      <c r="G716" s="30"/>
      <c r="H716" s="30"/>
      <c r="I716" s="173"/>
      <c r="J716" s="30"/>
      <c r="K716" s="30"/>
      <c r="L716" s="33"/>
      <c r="M716" s="174"/>
      <c r="N716" s="175"/>
      <c r="O716" s="65"/>
      <c r="P716" s="65"/>
      <c r="Q716" s="65"/>
      <c r="R716" s="65"/>
      <c r="S716" s="65"/>
      <c r="T716" s="66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T716" s="11" t="s">
        <v>128</v>
      </c>
      <c r="AU716" s="11" t="s">
        <v>73</v>
      </c>
    </row>
    <row r="717" spans="1:65" s="2" customFormat="1" ht="24.2" customHeight="1">
      <c r="A717" s="28"/>
      <c r="B717" s="29"/>
      <c r="C717" s="158" t="s">
        <v>1320</v>
      </c>
      <c r="D717" s="158" t="s">
        <v>121</v>
      </c>
      <c r="E717" s="159" t="s">
        <v>1321</v>
      </c>
      <c r="F717" s="160" t="s">
        <v>1322</v>
      </c>
      <c r="G717" s="161" t="s">
        <v>131</v>
      </c>
      <c r="H717" s="162">
        <v>1500</v>
      </c>
      <c r="I717" s="163"/>
      <c r="J717" s="164">
        <f>ROUND(I717*H717,2)</f>
        <v>0</v>
      </c>
      <c r="K717" s="160" t="s">
        <v>1</v>
      </c>
      <c r="L717" s="33"/>
      <c r="M717" s="165" t="s">
        <v>1</v>
      </c>
      <c r="N717" s="166" t="s">
        <v>38</v>
      </c>
      <c r="O717" s="65"/>
      <c r="P717" s="167">
        <f>O717*H717</f>
        <v>0</v>
      </c>
      <c r="Q717" s="167">
        <v>0</v>
      </c>
      <c r="R717" s="167">
        <f>Q717*H717</f>
        <v>0</v>
      </c>
      <c r="S717" s="167">
        <v>0</v>
      </c>
      <c r="T717" s="168">
        <f>S717*H717</f>
        <v>0</v>
      </c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R717" s="169" t="s">
        <v>125</v>
      </c>
      <c r="AT717" s="169" t="s">
        <v>121</v>
      </c>
      <c r="AU717" s="169" t="s">
        <v>73</v>
      </c>
      <c r="AY717" s="11" t="s">
        <v>126</v>
      </c>
      <c r="BE717" s="170">
        <f>IF(N717="základní",J717,0)</f>
        <v>0</v>
      </c>
      <c r="BF717" s="170">
        <f>IF(N717="snížená",J717,0)</f>
        <v>0</v>
      </c>
      <c r="BG717" s="170">
        <f>IF(N717="zákl. přenesená",J717,0)</f>
        <v>0</v>
      </c>
      <c r="BH717" s="170">
        <f>IF(N717="sníž. přenesená",J717,0)</f>
        <v>0</v>
      </c>
      <c r="BI717" s="170">
        <f>IF(N717="nulová",J717,0)</f>
        <v>0</v>
      </c>
      <c r="BJ717" s="11" t="s">
        <v>80</v>
      </c>
      <c r="BK717" s="170">
        <f>ROUND(I717*H717,2)</f>
        <v>0</v>
      </c>
      <c r="BL717" s="11" t="s">
        <v>125</v>
      </c>
      <c r="BM717" s="169" t="s">
        <v>1323</v>
      </c>
    </row>
    <row r="718" spans="1:65" s="2" customFormat="1" ht="11.25">
      <c r="A718" s="28"/>
      <c r="B718" s="29"/>
      <c r="C718" s="30"/>
      <c r="D718" s="171" t="s">
        <v>128</v>
      </c>
      <c r="E718" s="30"/>
      <c r="F718" s="172" t="s">
        <v>1322</v>
      </c>
      <c r="G718" s="30"/>
      <c r="H718" s="30"/>
      <c r="I718" s="173"/>
      <c r="J718" s="30"/>
      <c r="K718" s="30"/>
      <c r="L718" s="33"/>
      <c r="M718" s="174"/>
      <c r="N718" s="175"/>
      <c r="O718" s="65"/>
      <c r="P718" s="65"/>
      <c r="Q718" s="65"/>
      <c r="R718" s="65"/>
      <c r="S718" s="65"/>
      <c r="T718" s="66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T718" s="11" t="s">
        <v>128</v>
      </c>
      <c r="AU718" s="11" t="s">
        <v>73</v>
      </c>
    </row>
    <row r="719" spans="1:65" s="2" customFormat="1" ht="24.2" customHeight="1">
      <c r="A719" s="28"/>
      <c r="B719" s="29"/>
      <c r="C719" s="158" t="s">
        <v>1324</v>
      </c>
      <c r="D719" s="158" t="s">
        <v>121</v>
      </c>
      <c r="E719" s="159" t="s">
        <v>1325</v>
      </c>
      <c r="F719" s="160" t="s">
        <v>1326</v>
      </c>
      <c r="G719" s="161" t="s">
        <v>131</v>
      </c>
      <c r="H719" s="162">
        <v>1500</v>
      </c>
      <c r="I719" s="163"/>
      <c r="J719" s="164">
        <f>ROUND(I719*H719,2)</f>
        <v>0</v>
      </c>
      <c r="K719" s="160" t="s">
        <v>1</v>
      </c>
      <c r="L719" s="33"/>
      <c r="M719" s="165" t="s">
        <v>1</v>
      </c>
      <c r="N719" s="166" t="s">
        <v>38</v>
      </c>
      <c r="O719" s="65"/>
      <c r="P719" s="167">
        <f>O719*H719</f>
        <v>0</v>
      </c>
      <c r="Q719" s="167">
        <v>0</v>
      </c>
      <c r="R719" s="167">
        <f>Q719*H719</f>
        <v>0</v>
      </c>
      <c r="S719" s="167">
        <v>0</v>
      </c>
      <c r="T719" s="168">
        <f>S719*H719</f>
        <v>0</v>
      </c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R719" s="169" t="s">
        <v>125</v>
      </c>
      <c r="AT719" s="169" t="s">
        <v>121</v>
      </c>
      <c r="AU719" s="169" t="s">
        <v>73</v>
      </c>
      <c r="AY719" s="11" t="s">
        <v>126</v>
      </c>
      <c r="BE719" s="170">
        <f>IF(N719="základní",J719,0)</f>
        <v>0</v>
      </c>
      <c r="BF719" s="170">
        <f>IF(N719="snížená",J719,0)</f>
        <v>0</v>
      </c>
      <c r="BG719" s="170">
        <f>IF(N719="zákl. přenesená",J719,0)</f>
        <v>0</v>
      </c>
      <c r="BH719" s="170">
        <f>IF(N719="sníž. přenesená",J719,0)</f>
        <v>0</v>
      </c>
      <c r="BI719" s="170">
        <f>IF(N719="nulová",J719,0)</f>
        <v>0</v>
      </c>
      <c r="BJ719" s="11" t="s">
        <v>80</v>
      </c>
      <c r="BK719" s="170">
        <f>ROUND(I719*H719,2)</f>
        <v>0</v>
      </c>
      <c r="BL719" s="11" t="s">
        <v>125</v>
      </c>
      <c r="BM719" s="169" t="s">
        <v>1327</v>
      </c>
    </row>
    <row r="720" spans="1:65" s="2" customFormat="1" ht="11.25">
      <c r="A720" s="28"/>
      <c r="B720" s="29"/>
      <c r="C720" s="30"/>
      <c r="D720" s="171" t="s">
        <v>128</v>
      </c>
      <c r="E720" s="30"/>
      <c r="F720" s="172" t="s">
        <v>1326</v>
      </c>
      <c r="G720" s="30"/>
      <c r="H720" s="30"/>
      <c r="I720" s="173"/>
      <c r="J720" s="30"/>
      <c r="K720" s="30"/>
      <c r="L720" s="33"/>
      <c r="M720" s="174"/>
      <c r="N720" s="175"/>
      <c r="O720" s="65"/>
      <c r="P720" s="65"/>
      <c r="Q720" s="65"/>
      <c r="R720" s="65"/>
      <c r="S720" s="65"/>
      <c r="T720" s="66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T720" s="11" t="s">
        <v>128</v>
      </c>
      <c r="AU720" s="11" t="s">
        <v>73</v>
      </c>
    </row>
    <row r="721" spans="1:65" s="2" customFormat="1" ht="24.2" customHeight="1">
      <c r="A721" s="28"/>
      <c r="B721" s="29"/>
      <c r="C721" s="158" t="s">
        <v>1328</v>
      </c>
      <c r="D721" s="158" t="s">
        <v>121</v>
      </c>
      <c r="E721" s="159" t="s">
        <v>1329</v>
      </c>
      <c r="F721" s="160" t="s">
        <v>1330</v>
      </c>
      <c r="G721" s="161" t="s">
        <v>131</v>
      </c>
      <c r="H721" s="162">
        <v>1500</v>
      </c>
      <c r="I721" s="163"/>
      <c r="J721" s="164">
        <f>ROUND(I721*H721,2)</f>
        <v>0</v>
      </c>
      <c r="K721" s="160" t="s">
        <v>1</v>
      </c>
      <c r="L721" s="33"/>
      <c r="M721" s="165" t="s">
        <v>1</v>
      </c>
      <c r="N721" s="166" t="s">
        <v>38</v>
      </c>
      <c r="O721" s="65"/>
      <c r="P721" s="167">
        <f>O721*H721</f>
        <v>0</v>
      </c>
      <c r="Q721" s="167">
        <v>0</v>
      </c>
      <c r="R721" s="167">
        <f>Q721*H721</f>
        <v>0</v>
      </c>
      <c r="S721" s="167">
        <v>0</v>
      </c>
      <c r="T721" s="168">
        <f>S721*H721</f>
        <v>0</v>
      </c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R721" s="169" t="s">
        <v>125</v>
      </c>
      <c r="AT721" s="169" t="s">
        <v>121</v>
      </c>
      <c r="AU721" s="169" t="s">
        <v>73</v>
      </c>
      <c r="AY721" s="11" t="s">
        <v>126</v>
      </c>
      <c r="BE721" s="170">
        <f>IF(N721="základní",J721,0)</f>
        <v>0</v>
      </c>
      <c r="BF721" s="170">
        <f>IF(N721="snížená",J721,0)</f>
        <v>0</v>
      </c>
      <c r="BG721" s="170">
        <f>IF(N721="zákl. přenesená",J721,0)</f>
        <v>0</v>
      </c>
      <c r="BH721" s="170">
        <f>IF(N721="sníž. přenesená",J721,0)</f>
        <v>0</v>
      </c>
      <c r="BI721" s="170">
        <f>IF(N721="nulová",J721,0)</f>
        <v>0</v>
      </c>
      <c r="BJ721" s="11" t="s">
        <v>80</v>
      </c>
      <c r="BK721" s="170">
        <f>ROUND(I721*H721,2)</f>
        <v>0</v>
      </c>
      <c r="BL721" s="11" t="s">
        <v>125</v>
      </c>
      <c r="BM721" s="169" t="s">
        <v>1331</v>
      </c>
    </row>
    <row r="722" spans="1:65" s="2" customFormat="1" ht="11.25">
      <c r="A722" s="28"/>
      <c r="B722" s="29"/>
      <c r="C722" s="30"/>
      <c r="D722" s="171" t="s">
        <v>128</v>
      </c>
      <c r="E722" s="30"/>
      <c r="F722" s="172" t="s">
        <v>1330</v>
      </c>
      <c r="G722" s="30"/>
      <c r="H722" s="30"/>
      <c r="I722" s="173"/>
      <c r="J722" s="30"/>
      <c r="K722" s="30"/>
      <c r="L722" s="33"/>
      <c r="M722" s="174"/>
      <c r="N722" s="175"/>
      <c r="O722" s="65"/>
      <c r="P722" s="65"/>
      <c r="Q722" s="65"/>
      <c r="R722" s="65"/>
      <c r="S722" s="65"/>
      <c r="T722" s="66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T722" s="11" t="s">
        <v>128</v>
      </c>
      <c r="AU722" s="11" t="s">
        <v>73</v>
      </c>
    </row>
    <row r="723" spans="1:65" s="2" customFormat="1" ht="24.2" customHeight="1">
      <c r="A723" s="28"/>
      <c r="B723" s="29"/>
      <c r="C723" s="158" t="s">
        <v>1332</v>
      </c>
      <c r="D723" s="158" t="s">
        <v>121</v>
      </c>
      <c r="E723" s="159" t="s">
        <v>1333</v>
      </c>
      <c r="F723" s="160" t="s">
        <v>1334</v>
      </c>
      <c r="G723" s="161" t="s">
        <v>131</v>
      </c>
      <c r="H723" s="162">
        <v>1000</v>
      </c>
      <c r="I723" s="163"/>
      <c r="J723" s="164">
        <f>ROUND(I723*H723,2)</f>
        <v>0</v>
      </c>
      <c r="K723" s="160" t="s">
        <v>1</v>
      </c>
      <c r="L723" s="33"/>
      <c r="M723" s="165" t="s">
        <v>1</v>
      </c>
      <c r="N723" s="166" t="s">
        <v>38</v>
      </c>
      <c r="O723" s="65"/>
      <c r="P723" s="167">
        <f>O723*H723</f>
        <v>0</v>
      </c>
      <c r="Q723" s="167">
        <v>0</v>
      </c>
      <c r="R723" s="167">
        <f>Q723*H723</f>
        <v>0</v>
      </c>
      <c r="S723" s="167">
        <v>0</v>
      </c>
      <c r="T723" s="168">
        <f>S723*H723</f>
        <v>0</v>
      </c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R723" s="169" t="s">
        <v>125</v>
      </c>
      <c r="AT723" s="169" t="s">
        <v>121</v>
      </c>
      <c r="AU723" s="169" t="s">
        <v>73</v>
      </c>
      <c r="AY723" s="11" t="s">
        <v>126</v>
      </c>
      <c r="BE723" s="170">
        <f>IF(N723="základní",J723,0)</f>
        <v>0</v>
      </c>
      <c r="BF723" s="170">
        <f>IF(N723="snížená",J723,0)</f>
        <v>0</v>
      </c>
      <c r="BG723" s="170">
        <f>IF(N723="zákl. přenesená",J723,0)</f>
        <v>0</v>
      </c>
      <c r="BH723" s="170">
        <f>IF(N723="sníž. přenesená",J723,0)</f>
        <v>0</v>
      </c>
      <c r="BI723" s="170">
        <f>IF(N723="nulová",J723,0)</f>
        <v>0</v>
      </c>
      <c r="BJ723" s="11" t="s">
        <v>80</v>
      </c>
      <c r="BK723" s="170">
        <f>ROUND(I723*H723,2)</f>
        <v>0</v>
      </c>
      <c r="BL723" s="11" t="s">
        <v>125</v>
      </c>
      <c r="BM723" s="169" t="s">
        <v>1335</v>
      </c>
    </row>
    <row r="724" spans="1:65" s="2" customFormat="1" ht="19.5">
      <c r="A724" s="28"/>
      <c r="B724" s="29"/>
      <c r="C724" s="30"/>
      <c r="D724" s="171" t="s">
        <v>128</v>
      </c>
      <c r="E724" s="30"/>
      <c r="F724" s="172" t="s">
        <v>1334</v>
      </c>
      <c r="G724" s="30"/>
      <c r="H724" s="30"/>
      <c r="I724" s="173"/>
      <c r="J724" s="30"/>
      <c r="K724" s="30"/>
      <c r="L724" s="33"/>
      <c r="M724" s="174"/>
      <c r="N724" s="175"/>
      <c r="O724" s="65"/>
      <c r="P724" s="65"/>
      <c r="Q724" s="65"/>
      <c r="R724" s="65"/>
      <c r="S724" s="65"/>
      <c r="T724" s="66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T724" s="11" t="s">
        <v>128</v>
      </c>
      <c r="AU724" s="11" t="s">
        <v>73</v>
      </c>
    </row>
    <row r="725" spans="1:65" s="2" customFormat="1" ht="24.2" customHeight="1">
      <c r="A725" s="28"/>
      <c r="B725" s="29"/>
      <c r="C725" s="158" t="s">
        <v>1336</v>
      </c>
      <c r="D725" s="158" t="s">
        <v>121</v>
      </c>
      <c r="E725" s="159" t="s">
        <v>1337</v>
      </c>
      <c r="F725" s="160" t="s">
        <v>1338</v>
      </c>
      <c r="G725" s="161" t="s">
        <v>131</v>
      </c>
      <c r="H725" s="162">
        <v>1000</v>
      </c>
      <c r="I725" s="163"/>
      <c r="J725" s="164">
        <f>ROUND(I725*H725,2)</f>
        <v>0</v>
      </c>
      <c r="K725" s="160" t="s">
        <v>1</v>
      </c>
      <c r="L725" s="33"/>
      <c r="M725" s="165" t="s">
        <v>1</v>
      </c>
      <c r="N725" s="166" t="s">
        <v>38</v>
      </c>
      <c r="O725" s="65"/>
      <c r="P725" s="167">
        <f>O725*H725</f>
        <v>0</v>
      </c>
      <c r="Q725" s="167">
        <v>0</v>
      </c>
      <c r="R725" s="167">
        <f>Q725*H725</f>
        <v>0</v>
      </c>
      <c r="S725" s="167">
        <v>0</v>
      </c>
      <c r="T725" s="168">
        <f>S725*H725</f>
        <v>0</v>
      </c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R725" s="169" t="s">
        <v>125</v>
      </c>
      <c r="AT725" s="169" t="s">
        <v>121</v>
      </c>
      <c r="AU725" s="169" t="s">
        <v>73</v>
      </c>
      <c r="AY725" s="11" t="s">
        <v>126</v>
      </c>
      <c r="BE725" s="170">
        <f>IF(N725="základní",J725,0)</f>
        <v>0</v>
      </c>
      <c r="BF725" s="170">
        <f>IF(N725="snížená",J725,0)</f>
        <v>0</v>
      </c>
      <c r="BG725" s="170">
        <f>IF(N725="zákl. přenesená",J725,0)</f>
        <v>0</v>
      </c>
      <c r="BH725" s="170">
        <f>IF(N725="sníž. přenesená",J725,0)</f>
        <v>0</v>
      </c>
      <c r="BI725" s="170">
        <f>IF(N725="nulová",J725,0)</f>
        <v>0</v>
      </c>
      <c r="BJ725" s="11" t="s">
        <v>80</v>
      </c>
      <c r="BK725" s="170">
        <f>ROUND(I725*H725,2)</f>
        <v>0</v>
      </c>
      <c r="BL725" s="11" t="s">
        <v>125</v>
      </c>
      <c r="BM725" s="169" t="s">
        <v>1339</v>
      </c>
    </row>
    <row r="726" spans="1:65" s="2" customFormat="1" ht="19.5">
      <c r="A726" s="28"/>
      <c r="B726" s="29"/>
      <c r="C726" s="30"/>
      <c r="D726" s="171" t="s">
        <v>128</v>
      </c>
      <c r="E726" s="30"/>
      <c r="F726" s="172" t="s">
        <v>1338</v>
      </c>
      <c r="G726" s="30"/>
      <c r="H726" s="30"/>
      <c r="I726" s="173"/>
      <c r="J726" s="30"/>
      <c r="K726" s="30"/>
      <c r="L726" s="33"/>
      <c r="M726" s="174"/>
      <c r="N726" s="175"/>
      <c r="O726" s="65"/>
      <c r="P726" s="65"/>
      <c r="Q726" s="65"/>
      <c r="R726" s="65"/>
      <c r="S726" s="65"/>
      <c r="T726" s="66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T726" s="11" t="s">
        <v>128</v>
      </c>
      <c r="AU726" s="11" t="s">
        <v>73</v>
      </c>
    </row>
    <row r="727" spans="1:65" s="2" customFormat="1" ht="24.2" customHeight="1">
      <c r="A727" s="28"/>
      <c r="B727" s="29"/>
      <c r="C727" s="158" t="s">
        <v>1340</v>
      </c>
      <c r="D727" s="158" t="s">
        <v>121</v>
      </c>
      <c r="E727" s="159" t="s">
        <v>1341</v>
      </c>
      <c r="F727" s="160" t="s">
        <v>1342</v>
      </c>
      <c r="G727" s="161" t="s">
        <v>131</v>
      </c>
      <c r="H727" s="162">
        <v>1000</v>
      </c>
      <c r="I727" s="163"/>
      <c r="J727" s="164">
        <f>ROUND(I727*H727,2)</f>
        <v>0</v>
      </c>
      <c r="K727" s="160" t="s">
        <v>1</v>
      </c>
      <c r="L727" s="33"/>
      <c r="M727" s="165" t="s">
        <v>1</v>
      </c>
      <c r="N727" s="166" t="s">
        <v>38</v>
      </c>
      <c r="O727" s="65"/>
      <c r="P727" s="167">
        <f>O727*H727</f>
        <v>0</v>
      </c>
      <c r="Q727" s="167">
        <v>0</v>
      </c>
      <c r="R727" s="167">
        <f>Q727*H727</f>
        <v>0</v>
      </c>
      <c r="S727" s="167">
        <v>0</v>
      </c>
      <c r="T727" s="168">
        <f>S727*H727</f>
        <v>0</v>
      </c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R727" s="169" t="s">
        <v>125</v>
      </c>
      <c r="AT727" s="169" t="s">
        <v>121</v>
      </c>
      <c r="AU727" s="169" t="s">
        <v>73</v>
      </c>
      <c r="AY727" s="11" t="s">
        <v>126</v>
      </c>
      <c r="BE727" s="170">
        <f>IF(N727="základní",J727,0)</f>
        <v>0</v>
      </c>
      <c r="BF727" s="170">
        <f>IF(N727="snížená",J727,0)</f>
        <v>0</v>
      </c>
      <c r="BG727" s="170">
        <f>IF(N727="zákl. přenesená",J727,0)</f>
        <v>0</v>
      </c>
      <c r="BH727" s="170">
        <f>IF(N727="sníž. přenesená",J727,0)</f>
        <v>0</v>
      </c>
      <c r="BI727" s="170">
        <f>IF(N727="nulová",J727,0)</f>
        <v>0</v>
      </c>
      <c r="BJ727" s="11" t="s">
        <v>80</v>
      </c>
      <c r="BK727" s="170">
        <f>ROUND(I727*H727,2)</f>
        <v>0</v>
      </c>
      <c r="BL727" s="11" t="s">
        <v>125</v>
      </c>
      <c r="BM727" s="169" t="s">
        <v>1343</v>
      </c>
    </row>
    <row r="728" spans="1:65" s="2" customFormat="1" ht="19.5">
      <c r="A728" s="28"/>
      <c r="B728" s="29"/>
      <c r="C728" s="30"/>
      <c r="D728" s="171" t="s">
        <v>128</v>
      </c>
      <c r="E728" s="30"/>
      <c r="F728" s="172" t="s">
        <v>1342</v>
      </c>
      <c r="G728" s="30"/>
      <c r="H728" s="30"/>
      <c r="I728" s="173"/>
      <c r="J728" s="30"/>
      <c r="K728" s="30"/>
      <c r="L728" s="33"/>
      <c r="M728" s="174"/>
      <c r="N728" s="175"/>
      <c r="O728" s="65"/>
      <c r="P728" s="65"/>
      <c r="Q728" s="65"/>
      <c r="R728" s="65"/>
      <c r="S728" s="65"/>
      <c r="T728" s="66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T728" s="11" t="s">
        <v>128</v>
      </c>
      <c r="AU728" s="11" t="s">
        <v>73</v>
      </c>
    </row>
    <row r="729" spans="1:65" s="2" customFormat="1" ht="24.2" customHeight="1">
      <c r="A729" s="28"/>
      <c r="B729" s="29"/>
      <c r="C729" s="158" t="s">
        <v>1344</v>
      </c>
      <c r="D729" s="158" t="s">
        <v>121</v>
      </c>
      <c r="E729" s="159" t="s">
        <v>1345</v>
      </c>
      <c r="F729" s="160" t="s">
        <v>1346</v>
      </c>
      <c r="G729" s="161" t="s">
        <v>131</v>
      </c>
      <c r="H729" s="162">
        <v>1000</v>
      </c>
      <c r="I729" s="163"/>
      <c r="J729" s="164">
        <f>ROUND(I729*H729,2)</f>
        <v>0</v>
      </c>
      <c r="K729" s="160" t="s">
        <v>1</v>
      </c>
      <c r="L729" s="33"/>
      <c r="M729" s="165" t="s">
        <v>1</v>
      </c>
      <c r="N729" s="166" t="s">
        <v>38</v>
      </c>
      <c r="O729" s="65"/>
      <c r="P729" s="167">
        <f>O729*H729</f>
        <v>0</v>
      </c>
      <c r="Q729" s="167">
        <v>0</v>
      </c>
      <c r="R729" s="167">
        <f>Q729*H729</f>
        <v>0</v>
      </c>
      <c r="S729" s="167">
        <v>0</v>
      </c>
      <c r="T729" s="168">
        <f>S729*H729</f>
        <v>0</v>
      </c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R729" s="169" t="s">
        <v>125</v>
      </c>
      <c r="AT729" s="169" t="s">
        <v>121</v>
      </c>
      <c r="AU729" s="169" t="s">
        <v>73</v>
      </c>
      <c r="AY729" s="11" t="s">
        <v>126</v>
      </c>
      <c r="BE729" s="170">
        <f>IF(N729="základní",J729,0)</f>
        <v>0</v>
      </c>
      <c r="BF729" s="170">
        <f>IF(N729="snížená",J729,0)</f>
        <v>0</v>
      </c>
      <c r="BG729" s="170">
        <f>IF(N729="zákl. přenesená",J729,0)</f>
        <v>0</v>
      </c>
      <c r="BH729" s="170">
        <f>IF(N729="sníž. přenesená",J729,0)</f>
        <v>0</v>
      </c>
      <c r="BI729" s="170">
        <f>IF(N729="nulová",J729,0)</f>
        <v>0</v>
      </c>
      <c r="BJ729" s="11" t="s">
        <v>80</v>
      </c>
      <c r="BK729" s="170">
        <f>ROUND(I729*H729,2)</f>
        <v>0</v>
      </c>
      <c r="BL729" s="11" t="s">
        <v>125</v>
      </c>
      <c r="BM729" s="169" t="s">
        <v>1347</v>
      </c>
    </row>
    <row r="730" spans="1:65" s="2" customFormat="1" ht="19.5">
      <c r="A730" s="28"/>
      <c r="B730" s="29"/>
      <c r="C730" s="30"/>
      <c r="D730" s="171" t="s">
        <v>128</v>
      </c>
      <c r="E730" s="30"/>
      <c r="F730" s="172" t="s">
        <v>1346</v>
      </c>
      <c r="G730" s="30"/>
      <c r="H730" s="30"/>
      <c r="I730" s="173"/>
      <c r="J730" s="30"/>
      <c r="K730" s="30"/>
      <c r="L730" s="33"/>
      <c r="M730" s="174"/>
      <c r="N730" s="175"/>
      <c r="O730" s="65"/>
      <c r="P730" s="65"/>
      <c r="Q730" s="65"/>
      <c r="R730" s="65"/>
      <c r="S730" s="65"/>
      <c r="T730" s="66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T730" s="11" t="s">
        <v>128</v>
      </c>
      <c r="AU730" s="11" t="s">
        <v>73</v>
      </c>
    </row>
    <row r="731" spans="1:65" s="2" customFormat="1" ht="24.2" customHeight="1">
      <c r="A731" s="28"/>
      <c r="B731" s="29"/>
      <c r="C731" s="158" t="s">
        <v>1348</v>
      </c>
      <c r="D731" s="158" t="s">
        <v>121</v>
      </c>
      <c r="E731" s="159" t="s">
        <v>1349</v>
      </c>
      <c r="F731" s="160" t="s">
        <v>1350</v>
      </c>
      <c r="G731" s="161" t="s">
        <v>131</v>
      </c>
      <c r="H731" s="162">
        <v>1000</v>
      </c>
      <c r="I731" s="163"/>
      <c r="J731" s="164">
        <f>ROUND(I731*H731,2)</f>
        <v>0</v>
      </c>
      <c r="K731" s="160" t="s">
        <v>1</v>
      </c>
      <c r="L731" s="33"/>
      <c r="M731" s="165" t="s">
        <v>1</v>
      </c>
      <c r="N731" s="166" t="s">
        <v>38</v>
      </c>
      <c r="O731" s="65"/>
      <c r="P731" s="167">
        <f>O731*H731</f>
        <v>0</v>
      </c>
      <c r="Q731" s="167">
        <v>0</v>
      </c>
      <c r="R731" s="167">
        <f>Q731*H731</f>
        <v>0</v>
      </c>
      <c r="S731" s="167">
        <v>0</v>
      </c>
      <c r="T731" s="168">
        <f>S731*H731</f>
        <v>0</v>
      </c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R731" s="169" t="s">
        <v>125</v>
      </c>
      <c r="AT731" s="169" t="s">
        <v>121</v>
      </c>
      <c r="AU731" s="169" t="s">
        <v>73</v>
      </c>
      <c r="AY731" s="11" t="s">
        <v>126</v>
      </c>
      <c r="BE731" s="170">
        <f>IF(N731="základní",J731,0)</f>
        <v>0</v>
      </c>
      <c r="BF731" s="170">
        <f>IF(N731="snížená",J731,0)</f>
        <v>0</v>
      </c>
      <c r="BG731" s="170">
        <f>IF(N731="zákl. přenesená",J731,0)</f>
        <v>0</v>
      </c>
      <c r="BH731" s="170">
        <f>IF(N731="sníž. přenesená",J731,0)</f>
        <v>0</v>
      </c>
      <c r="BI731" s="170">
        <f>IF(N731="nulová",J731,0)</f>
        <v>0</v>
      </c>
      <c r="BJ731" s="11" t="s">
        <v>80</v>
      </c>
      <c r="BK731" s="170">
        <f>ROUND(I731*H731,2)</f>
        <v>0</v>
      </c>
      <c r="BL731" s="11" t="s">
        <v>125</v>
      </c>
      <c r="BM731" s="169" t="s">
        <v>1351</v>
      </c>
    </row>
    <row r="732" spans="1:65" s="2" customFormat="1" ht="19.5">
      <c r="A732" s="28"/>
      <c r="B732" s="29"/>
      <c r="C732" s="30"/>
      <c r="D732" s="171" t="s">
        <v>128</v>
      </c>
      <c r="E732" s="30"/>
      <c r="F732" s="172" t="s">
        <v>1350</v>
      </c>
      <c r="G732" s="30"/>
      <c r="H732" s="30"/>
      <c r="I732" s="173"/>
      <c r="J732" s="30"/>
      <c r="K732" s="30"/>
      <c r="L732" s="33"/>
      <c r="M732" s="174"/>
      <c r="N732" s="175"/>
      <c r="O732" s="65"/>
      <c r="P732" s="65"/>
      <c r="Q732" s="65"/>
      <c r="R732" s="65"/>
      <c r="S732" s="65"/>
      <c r="T732" s="66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T732" s="11" t="s">
        <v>128</v>
      </c>
      <c r="AU732" s="11" t="s">
        <v>73</v>
      </c>
    </row>
    <row r="733" spans="1:65" s="2" customFormat="1" ht="24.2" customHeight="1">
      <c r="A733" s="28"/>
      <c r="B733" s="29"/>
      <c r="C733" s="158" t="s">
        <v>1352</v>
      </c>
      <c r="D733" s="158" t="s">
        <v>121</v>
      </c>
      <c r="E733" s="159" t="s">
        <v>1353</v>
      </c>
      <c r="F733" s="160" t="s">
        <v>1354</v>
      </c>
      <c r="G733" s="161" t="s">
        <v>131</v>
      </c>
      <c r="H733" s="162">
        <v>1000</v>
      </c>
      <c r="I733" s="163"/>
      <c r="J733" s="164">
        <f>ROUND(I733*H733,2)</f>
        <v>0</v>
      </c>
      <c r="K733" s="160" t="s">
        <v>1</v>
      </c>
      <c r="L733" s="33"/>
      <c r="M733" s="165" t="s">
        <v>1</v>
      </c>
      <c r="N733" s="166" t="s">
        <v>38</v>
      </c>
      <c r="O733" s="65"/>
      <c r="P733" s="167">
        <f>O733*H733</f>
        <v>0</v>
      </c>
      <c r="Q733" s="167">
        <v>0</v>
      </c>
      <c r="R733" s="167">
        <f>Q733*H733</f>
        <v>0</v>
      </c>
      <c r="S733" s="167">
        <v>0</v>
      </c>
      <c r="T733" s="168">
        <f>S733*H733</f>
        <v>0</v>
      </c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R733" s="169" t="s">
        <v>125</v>
      </c>
      <c r="AT733" s="169" t="s">
        <v>121</v>
      </c>
      <c r="AU733" s="169" t="s">
        <v>73</v>
      </c>
      <c r="AY733" s="11" t="s">
        <v>126</v>
      </c>
      <c r="BE733" s="170">
        <f>IF(N733="základní",J733,0)</f>
        <v>0</v>
      </c>
      <c r="BF733" s="170">
        <f>IF(N733="snížená",J733,0)</f>
        <v>0</v>
      </c>
      <c r="BG733" s="170">
        <f>IF(N733="zákl. přenesená",J733,0)</f>
        <v>0</v>
      </c>
      <c r="BH733" s="170">
        <f>IF(N733="sníž. přenesená",J733,0)</f>
        <v>0</v>
      </c>
      <c r="BI733" s="170">
        <f>IF(N733="nulová",J733,0)</f>
        <v>0</v>
      </c>
      <c r="BJ733" s="11" t="s">
        <v>80</v>
      </c>
      <c r="BK733" s="170">
        <f>ROUND(I733*H733,2)</f>
        <v>0</v>
      </c>
      <c r="BL733" s="11" t="s">
        <v>125</v>
      </c>
      <c r="BM733" s="169" t="s">
        <v>1355</v>
      </c>
    </row>
    <row r="734" spans="1:65" s="2" customFormat="1" ht="19.5">
      <c r="A734" s="28"/>
      <c r="B734" s="29"/>
      <c r="C734" s="30"/>
      <c r="D734" s="171" t="s">
        <v>128</v>
      </c>
      <c r="E734" s="30"/>
      <c r="F734" s="172" t="s">
        <v>1354</v>
      </c>
      <c r="G734" s="30"/>
      <c r="H734" s="30"/>
      <c r="I734" s="173"/>
      <c r="J734" s="30"/>
      <c r="K734" s="30"/>
      <c r="L734" s="33"/>
      <c r="M734" s="174"/>
      <c r="N734" s="175"/>
      <c r="O734" s="65"/>
      <c r="P734" s="65"/>
      <c r="Q734" s="65"/>
      <c r="R734" s="65"/>
      <c r="S734" s="65"/>
      <c r="T734" s="66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T734" s="11" t="s">
        <v>128</v>
      </c>
      <c r="AU734" s="11" t="s">
        <v>73</v>
      </c>
    </row>
    <row r="735" spans="1:65" s="2" customFormat="1" ht="24.2" customHeight="1">
      <c r="A735" s="28"/>
      <c r="B735" s="29"/>
      <c r="C735" s="158" t="s">
        <v>1356</v>
      </c>
      <c r="D735" s="158" t="s">
        <v>121</v>
      </c>
      <c r="E735" s="159" t="s">
        <v>1357</v>
      </c>
      <c r="F735" s="160" t="s">
        <v>1358</v>
      </c>
      <c r="G735" s="161" t="s">
        <v>131</v>
      </c>
      <c r="H735" s="162">
        <v>1000</v>
      </c>
      <c r="I735" s="163"/>
      <c r="J735" s="164">
        <f>ROUND(I735*H735,2)</f>
        <v>0</v>
      </c>
      <c r="K735" s="160" t="s">
        <v>1</v>
      </c>
      <c r="L735" s="33"/>
      <c r="M735" s="165" t="s">
        <v>1</v>
      </c>
      <c r="N735" s="166" t="s">
        <v>38</v>
      </c>
      <c r="O735" s="65"/>
      <c r="P735" s="167">
        <f>O735*H735</f>
        <v>0</v>
      </c>
      <c r="Q735" s="167">
        <v>0</v>
      </c>
      <c r="R735" s="167">
        <f>Q735*H735</f>
        <v>0</v>
      </c>
      <c r="S735" s="167">
        <v>0</v>
      </c>
      <c r="T735" s="168">
        <f>S735*H735</f>
        <v>0</v>
      </c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R735" s="169" t="s">
        <v>125</v>
      </c>
      <c r="AT735" s="169" t="s">
        <v>121</v>
      </c>
      <c r="AU735" s="169" t="s">
        <v>73</v>
      </c>
      <c r="AY735" s="11" t="s">
        <v>126</v>
      </c>
      <c r="BE735" s="170">
        <f>IF(N735="základní",J735,0)</f>
        <v>0</v>
      </c>
      <c r="BF735" s="170">
        <f>IF(N735="snížená",J735,0)</f>
        <v>0</v>
      </c>
      <c r="BG735" s="170">
        <f>IF(N735="zákl. přenesená",J735,0)</f>
        <v>0</v>
      </c>
      <c r="BH735" s="170">
        <f>IF(N735="sníž. přenesená",J735,0)</f>
        <v>0</v>
      </c>
      <c r="BI735" s="170">
        <f>IF(N735="nulová",J735,0)</f>
        <v>0</v>
      </c>
      <c r="BJ735" s="11" t="s">
        <v>80</v>
      </c>
      <c r="BK735" s="170">
        <f>ROUND(I735*H735,2)</f>
        <v>0</v>
      </c>
      <c r="BL735" s="11" t="s">
        <v>125</v>
      </c>
      <c r="BM735" s="169" t="s">
        <v>1359</v>
      </c>
    </row>
    <row r="736" spans="1:65" s="2" customFormat="1" ht="19.5">
      <c r="A736" s="28"/>
      <c r="B736" s="29"/>
      <c r="C736" s="30"/>
      <c r="D736" s="171" t="s">
        <v>128</v>
      </c>
      <c r="E736" s="30"/>
      <c r="F736" s="172" t="s">
        <v>1358</v>
      </c>
      <c r="G736" s="30"/>
      <c r="H736" s="30"/>
      <c r="I736" s="173"/>
      <c r="J736" s="30"/>
      <c r="K736" s="30"/>
      <c r="L736" s="33"/>
      <c r="M736" s="174"/>
      <c r="N736" s="175"/>
      <c r="O736" s="65"/>
      <c r="P736" s="65"/>
      <c r="Q736" s="65"/>
      <c r="R736" s="65"/>
      <c r="S736" s="65"/>
      <c r="T736" s="66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T736" s="11" t="s">
        <v>128</v>
      </c>
      <c r="AU736" s="11" t="s">
        <v>73</v>
      </c>
    </row>
    <row r="737" spans="1:65" s="2" customFormat="1" ht="33" customHeight="1">
      <c r="A737" s="28"/>
      <c r="B737" s="29"/>
      <c r="C737" s="158" t="s">
        <v>1360</v>
      </c>
      <c r="D737" s="158" t="s">
        <v>121</v>
      </c>
      <c r="E737" s="159" t="s">
        <v>1361</v>
      </c>
      <c r="F737" s="160" t="s">
        <v>1362</v>
      </c>
      <c r="G737" s="161" t="s">
        <v>131</v>
      </c>
      <c r="H737" s="162">
        <v>2000</v>
      </c>
      <c r="I737" s="163"/>
      <c r="J737" s="164">
        <f>ROUND(I737*H737,2)</f>
        <v>0</v>
      </c>
      <c r="K737" s="160" t="s">
        <v>1</v>
      </c>
      <c r="L737" s="33"/>
      <c r="M737" s="165" t="s">
        <v>1</v>
      </c>
      <c r="N737" s="166" t="s">
        <v>38</v>
      </c>
      <c r="O737" s="65"/>
      <c r="P737" s="167">
        <f>O737*H737</f>
        <v>0</v>
      </c>
      <c r="Q737" s="167">
        <v>0</v>
      </c>
      <c r="R737" s="167">
        <f>Q737*H737</f>
        <v>0</v>
      </c>
      <c r="S737" s="167">
        <v>0</v>
      </c>
      <c r="T737" s="168">
        <f>S737*H737</f>
        <v>0</v>
      </c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R737" s="169" t="s">
        <v>125</v>
      </c>
      <c r="AT737" s="169" t="s">
        <v>121</v>
      </c>
      <c r="AU737" s="169" t="s">
        <v>73</v>
      </c>
      <c r="AY737" s="11" t="s">
        <v>126</v>
      </c>
      <c r="BE737" s="170">
        <f>IF(N737="základní",J737,0)</f>
        <v>0</v>
      </c>
      <c r="BF737" s="170">
        <f>IF(N737="snížená",J737,0)</f>
        <v>0</v>
      </c>
      <c r="BG737" s="170">
        <f>IF(N737="zákl. přenesená",J737,0)</f>
        <v>0</v>
      </c>
      <c r="BH737" s="170">
        <f>IF(N737="sníž. přenesená",J737,0)</f>
        <v>0</v>
      </c>
      <c r="BI737" s="170">
        <f>IF(N737="nulová",J737,0)</f>
        <v>0</v>
      </c>
      <c r="BJ737" s="11" t="s">
        <v>80</v>
      </c>
      <c r="BK737" s="170">
        <f>ROUND(I737*H737,2)</f>
        <v>0</v>
      </c>
      <c r="BL737" s="11" t="s">
        <v>125</v>
      </c>
      <c r="BM737" s="169" t="s">
        <v>1363</v>
      </c>
    </row>
    <row r="738" spans="1:65" s="2" customFormat="1" ht="19.5">
      <c r="A738" s="28"/>
      <c r="B738" s="29"/>
      <c r="C738" s="30"/>
      <c r="D738" s="171" t="s">
        <v>128</v>
      </c>
      <c r="E738" s="30"/>
      <c r="F738" s="172" t="s">
        <v>1362</v>
      </c>
      <c r="G738" s="30"/>
      <c r="H738" s="30"/>
      <c r="I738" s="173"/>
      <c r="J738" s="30"/>
      <c r="K738" s="30"/>
      <c r="L738" s="33"/>
      <c r="M738" s="174"/>
      <c r="N738" s="175"/>
      <c r="O738" s="65"/>
      <c r="P738" s="65"/>
      <c r="Q738" s="65"/>
      <c r="R738" s="65"/>
      <c r="S738" s="65"/>
      <c r="T738" s="66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T738" s="11" t="s">
        <v>128</v>
      </c>
      <c r="AU738" s="11" t="s">
        <v>73</v>
      </c>
    </row>
    <row r="739" spans="1:65" s="2" customFormat="1" ht="33" customHeight="1">
      <c r="A739" s="28"/>
      <c r="B739" s="29"/>
      <c r="C739" s="158" t="s">
        <v>1364</v>
      </c>
      <c r="D739" s="158" t="s">
        <v>121</v>
      </c>
      <c r="E739" s="159" t="s">
        <v>1365</v>
      </c>
      <c r="F739" s="160" t="s">
        <v>1366</v>
      </c>
      <c r="G739" s="161" t="s">
        <v>131</v>
      </c>
      <c r="H739" s="162">
        <v>2000</v>
      </c>
      <c r="I739" s="163"/>
      <c r="J739" s="164">
        <f>ROUND(I739*H739,2)</f>
        <v>0</v>
      </c>
      <c r="K739" s="160" t="s">
        <v>1</v>
      </c>
      <c r="L739" s="33"/>
      <c r="M739" s="165" t="s">
        <v>1</v>
      </c>
      <c r="N739" s="166" t="s">
        <v>38</v>
      </c>
      <c r="O739" s="65"/>
      <c r="P739" s="167">
        <f>O739*H739</f>
        <v>0</v>
      </c>
      <c r="Q739" s="167">
        <v>0</v>
      </c>
      <c r="R739" s="167">
        <f>Q739*H739</f>
        <v>0</v>
      </c>
      <c r="S739" s="167">
        <v>0</v>
      </c>
      <c r="T739" s="168">
        <f>S739*H739</f>
        <v>0</v>
      </c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R739" s="169" t="s">
        <v>125</v>
      </c>
      <c r="AT739" s="169" t="s">
        <v>121</v>
      </c>
      <c r="AU739" s="169" t="s">
        <v>73</v>
      </c>
      <c r="AY739" s="11" t="s">
        <v>126</v>
      </c>
      <c r="BE739" s="170">
        <f>IF(N739="základní",J739,0)</f>
        <v>0</v>
      </c>
      <c r="BF739" s="170">
        <f>IF(N739="snížená",J739,0)</f>
        <v>0</v>
      </c>
      <c r="BG739" s="170">
        <f>IF(N739="zákl. přenesená",J739,0)</f>
        <v>0</v>
      </c>
      <c r="BH739" s="170">
        <f>IF(N739="sníž. přenesená",J739,0)</f>
        <v>0</v>
      </c>
      <c r="BI739" s="170">
        <f>IF(N739="nulová",J739,0)</f>
        <v>0</v>
      </c>
      <c r="BJ739" s="11" t="s">
        <v>80</v>
      </c>
      <c r="BK739" s="170">
        <f>ROUND(I739*H739,2)</f>
        <v>0</v>
      </c>
      <c r="BL739" s="11" t="s">
        <v>125</v>
      </c>
      <c r="BM739" s="169" t="s">
        <v>1367</v>
      </c>
    </row>
    <row r="740" spans="1:65" s="2" customFormat="1" ht="19.5">
      <c r="A740" s="28"/>
      <c r="B740" s="29"/>
      <c r="C740" s="30"/>
      <c r="D740" s="171" t="s">
        <v>128</v>
      </c>
      <c r="E740" s="30"/>
      <c r="F740" s="172" t="s">
        <v>1366</v>
      </c>
      <c r="G740" s="30"/>
      <c r="H740" s="30"/>
      <c r="I740" s="173"/>
      <c r="J740" s="30"/>
      <c r="K740" s="30"/>
      <c r="L740" s="33"/>
      <c r="M740" s="174"/>
      <c r="N740" s="175"/>
      <c r="O740" s="65"/>
      <c r="P740" s="65"/>
      <c r="Q740" s="65"/>
      <c r="R740" s="65"/>
      <c r="S740" s="65"/>
      <c r="T740" s="66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T740" s="11" t="s">
        <v>128</v>
      </c>
      <c r="AU740" s="11" t="s">
        <v>73</v>
      </c>
    </row>
    <row r="741" spans="1:65" s="2" customFormat="1" ht="33" customHeight="1">
      <c r="A741" s="28"/>
      <c r="B741" s="29"/>
      <c r="C741" s="158" t="s">
        <v>1368</v>
      </c>
      <c r="D741" s="158" t="s">
        <v>121</v>
      </c>
      <c r="E741" s="159" t="s">
        <v>1369</v>
      </c>
      <c r="F741" s="160" t="s">
        <v>1370</v>
      </c>
      <c r="G741" s="161" t="s">
        <v>131</v>
      </c>
      <c r="H741" s="162">
        <v>2000</v>
      </c>
      <c r="I741" s="163"/>
      <c r="J741" s="164">
        <f>ROUND(I741*H741,2)</f>
        <v>0</v>
      </c>
      <c r="K741" s="160" t="s">
        <v>1</v>
      </c>
      <c r="L741" s="33"/>
      <c r="M741" s="165" t="s">
        <v>1</v>
      </c>
      <c r="N741" s="166" t="s">
        <v>38</v>
      </c>
      <c r="O741" s="65"/>
      <c r="P741" s="167">
        <f>O741*H741</f>
        <v>0</v>
      </c>
      <c r="Q741" s="167">
        <v>0</v>
      </c>
      <c r="R741" s="167">
        <f>Q741*H741</f>
        <v>0</v>
      </c>
      <c r="S741" s="167">
        <v>0</v>
      </c>
      <c r="T741" s="168">
        <f>S741*H741</f>
        <v>0</v>
      </c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R741" s="169" t="s">
        <v>125</v>
      </c>
      <c r="AT741" s="169" t="s">
        <v>121</v>
      </c>
      <c r="AU741" s="169" t="s">
        <v>73</v>
      </c>
      <c r="AY741" s="11" t="s">
        <v>126</v>
      </c>
      <c r="BE741" s="170">
        <f>IF(N741="základní",J741,0)</f>
        <v>0</v>
      </c>
      <c r="BF741" s="170">
        <f>IF(N741="snížená",J741,0)</f>
        <v>0</v>
      </c>
      <c r="BG741" s="170">
        <f>IF(N741="zákl. přenesená",J741,0)</f>
        <v>0</v>
      </c>
      <c r="BH741" s="170">
        <f>IF(N741="sníž. přenesená",J741,0)</f>
        <v>0</v>
      </c>
      <c r="BI741" s="170">
        <f>IF(N741="nulová",J741,0)</f>
        <v>0</v>
      </c>
      <c r="BJ741" s="11" t="s">
        <v>80</v>
      </c>
      <c r="BK741" s="170">
        <f>ROUND(I741*H741,2)</f>
        <v>0</v>
      </c>
      <c r="BL741" s="11" t="s">
        <v>125</v>
      </c>
      <c r="BM741" s="169" t="s">
        <v>1371</v>
      </c>
    </row>
    <row r="742" spans="1:65" s="2" customFormat="1" ht="19.5">
      <c r="A742" s="28"/>
      <c r="B742" s="29"/>
      <c r="C742" s="30"/>
      <c r="D742" s="171" t="s">
        <v>128</v>
      </c>
      <c r="E742" s="30"/>
      <c r="F742" s="172" t="s">
        <v>1370</v>
      </c>
      <c r="G742" s="30"/>
      <c r="H742" s="30"/>
      <c r="I742" s="173"/>
      <c r="J742" s="30"/>
      <c r="K742" s="30"/>
      <c r="L742" s="33"/>
      <c r="M742" s="174"/>
      <c r="N742" s="175"/>
      <c r="O742" s="65"/>
      <c r="P742" s="65"/>
      <c r="Q742" s="65"/>
      <c r="R742" s="65"/>
      <c r="S742" s="65"/>
      <c r="T742" s="66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T742" s="11" t="s">
        <v>128</v>
      </c>
      <c r="AU742" s="11" t="s">
        <v>73</v>
      </c>
    </row>
    <row r="743" spans="1:65" s="2" customFormat="1" ht="33" customHeight="1">
      <c r="A743" s="28"/>
      <c r="B743" s="29"/>
      <c r="C743" s="158" t="s">
        <v>1372</v>
      </c>
      <c r="D743" s="158" t="s">
        <v>121</v>
      </c>
      <c r="E743" s="159" t="s">
        <v>1373</v>
      </c>
      <c r="F743" s="160" t="s">
        <v>1374</v>
      </c>
      <c r="G743" s="161" t="s">
        <v>131</v>
      </c>
      <c r="H743" s="162">
        <v>2000</v>
      </c>
      <c r="I743" s="163"/>
      <c r="J743" s="164">
        <f>ROUND(I743*H743,2)</f>
        <v>0</v>
      </c>
      <c r="K743" s="160" t="s">
        <v>1</v>
      </c>
      <c r="L743" s="33"/>
      <c r="M743" s="165" t="s">
        <v>1</v>
      </c>
      <c r="N743" s="166" t="s">
        <v>38</v>
      </c>
      <c r="O743" s="65"/>
      <c r="P743" s="167">
        <f>O743*H743</f>
        <v>0</v>
      </c>
      <c r="Q743" s="167">
        <v>0</v>
      </c>
      <c r="R743" s="167">
        <f>Q743*H743</f>
        <v>0</v>
      </c>
      <c r="S743" s="167">
        <v>0</v>
      </c>
      <c r="T743" s="168">
        <f>S743*H743</f>
        <v>0</v>
      </c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R743" s="169" t="s">
        <v>125</v>
      </c>
      <c r="AT743" s="169" t="s">
        <v>121</v>
      </c>
      <c r="AU743" s="169" t="s">
        <v>73</v>
      </c>
      <c r="AY743" s="11" t="s">
        <v>126</v>
      </c>
      <c r="BE743" s="170">
        <f>IF(N743="základní",J743,0)</f>
        <v>0</v>
      </c>
      <c r="BF743" s="170">
        <f>IF(N743="snížená",J743,0)</f>
        <v>0</v>
      </c>
      <c r="BG743" s="170">
        <f>IF(N743="zákl. přenesená",J743,0)</f>
        <v>0</v>
      </c>
      <c r="BH743" s="170">
        <f>IF(N743="sníž. přenesená",J743,0)</f>
        <v>0</v>
      </c>
      <c r="BI743" s="170">
        <f>IF(N743="nulová",J743,0)</f>
        <v>0</v>
      </c>
      <c r="BJ743" s="11" t="s">
        <v>80</v>
      </c>
      <c r="BK743" s="170">
        <f>ROUND(I743*H743,2)</f>
        <v>0</v>
      </c>
      <c r="BL743" s="11" t="s">
        <v>125</v>
      </c>
      <c r="BM743" s="169" t="s">
        <v>1375</v>
      </c>
    </row>
    <row r="744" spans="1:65" s="2" customFormat="1" ht="19.5">
      <c r="A744" s="28"/>
      <c r="B744" s="29"/>
      <c r="C744" s="30"/>
      <c r="D744" s="171" t="s">
        <v>128</v>
      </c>
      <c r="E744" s="30"/>
      <c r="F744" s="172" t="s">
        <v>1374</v>
      </c>
      <c r="G744" s="30"/>
      <c r="H744" s="30"/>
      <c r="I744" s="173"/>
      <c r="J744" s="30"/>
      <c r="K744" s="30"/>
      <c r="L744" s="33"/>
      <c r="M744" s="174"/>
      <c r="N744" s="175"/>
      <c r="O744" s="65"/>
      <c r="P744" s="65"/>
      <c r="Q744" s="65"/>
      <c r="R744" s="65"/>
      <c r="S744" s="65"/>
      <c r="T744" s="66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T744" s="11" t="s">
        <v>128</v>
      </c>
      <c r="AU744" s="11" t="s">
        <v>73</v>
      </c>
    </row>
    <row r="745" spans="1:65" s="2" customFormat="1" ht="33" customHeight="1">
      <c r="A745" s="28"/>
      <c r="B745" s="29"/>
      <c r="C745" s="158" t="s">
        <v>1376</v>
      </c>
      <c r="D745" s="158" t="s">
        <v>121</v>
      </c>
      <c r="E745" s="159" t="s">
        <v>1377</v>
      </c>
      <c r="F745" s="160" t="s">
        <v>1378</v>
      </c>
      <c r="G745" s="161" t="s">
        <v>131</v>
      </c>
      <c r="H745" s="162">
        <v>2000</v>
      </c>
      <c r="I745" s="163"/>
      <c r="J745" s="164">
        <f>ROUND(I745*H745,2)</f>
        <v>0</v>
      </c>
      <c r="K745" s="160" t="s">
        <v>1</v>
      </c>
      <c r="L745" s="33"/>
      <c r="M745" s="165" t="s">
        <v>1</v>
      </c>
      <c r="N745" s="166" t="s">
        <v>38</v>
      </c>
      <c r="O745" s="65"/>
      <c r="P745" s="167">
        <f>O745*H745</f>
        <v>0</v>
      </c>
      <c r="Q745" s="167">
        <v>0</v>
      </c>
      <c r="R745" s="167">
        <f>Q745*H745</f>
        <v>0</v>
      </c>
      <c r="S745" s="167">
        <v>0</v>
      </c>
      <c r="T745" s="168">
        <f>S745*H745</f>
        <v>0</v>
      </c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R745" s="169" t="s">
        <v>125</v>
      </c>
      <c r="AT745" s="169" t="s">
        <v>121</v>
      </c>
      <c r="AU745" s="169" t="s">
        <v>73</v>
      </c>
      <c r="AY745" s="11" t="s">
        <v>126</v>
      </c>
      <c r="BE745" s="170">
        <f>IF(N745="základní",J745,0)</f>
        <v>0</v>
      </c>
      <c r="BF745" s="170">
        <f>IF(N745="snížená",J745,0)</f>
        <v>0</v>
      </c>
      <c r="BG745" s="170">
        <f>IF(N745="zákl. přenesená",J745,0)</f>
        <v>0</v>
      </c>
      <c r="BH745" s="170">
        <f>IF(N745="sníž. přenesená",J745,0)</f>
        <v>0</v>
      </c>
      <c r="BI745" s="170">
        <f>IF(N745="nulová",J745,0)</f>
        <v>0</v>
      </c>
      <c r="BJ745" s="11" t="s">
        <v>80</v>
      </c>
      <c r="BK745" s="170">
        <f>ROUND(I745*H745,2)</f>
        <v>0</v>
      </c>
      <c r="BL745" s="11" t="s">
        <v>125</v>
      </c>
      <c r="BM745" s="169" t="s">
        <v>1379</v>
      </c>
    </row>
    <row r="746" spans="1:65" s="2" customFormat="1" ht="19.5">
      <c r="A746" s="28"/>
      <c r="B746" s="29"/>
      <c r="C746" s="30"/>
      <c r="D746" s="171" t="s">
        <v>128</v>
      </c>
      <c r="E746" s="30"/>
      <c r="F746" s="172" t="s">
        <v>1378</v>
      </c>
      <c r="G746" s="30"/>
      <c r="H746" s="30"/>
      <c r="I746" s="173"/>
      <c r="J746" s="30"/>
      <c r="K746" s="30"/>
      <c r="L746" s="33"/>
      <c r="M746" s="174"/>
      <c r="N746" s="175"/>
      <c r="O746" s="65"/>
      <c r="P746" s="65"/>
      <c r="Q746" s="65"/>
      <c r="R746" s="65"/>
      <c r="S746" s="65"/>
      <c r="T746" s="66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T746" s="11" t="s">
        <v>128</v>
      </c>
      <c r="AU746" s="11" t="s">
        <v>73</v>
      </c>
    </row>
    <row r="747" spans="1:65" s="2" customFormat="1" ht="33" customHeight="1">
      <c r="A747" s="28"/>
      <c r="B747" s="29"/>
      <c r="C747" s="158" t="s">
        <v>1380</v>
      </c>
      <c r="D747" s="158" t="s">
        <v>121</v>
      </c>
      <c r="E747" s="159" t="s">
        <v>1381</v>
      </c>
      <c r="F747" s="160" t="s">
        <v>1382</v>
      </c>
      <c r="G747" s="161" t="s">
        <v>131</v>
      </c>
      <c r="H747" s="162">
        <v>2000</v>
      </c>
      <c r="I747" s="163"/>
      <c r="J747" s="164">
        <f>ROUND(I747*H747,2)</f>
        <v>0</v>
      </c>
      <c r="K747" s="160" t="s">
        <v>1</v>
      </c>
      <c r="L747" s="33"/>
      <c r="M747" s="165" t="s">
        <v>1</v>
      </c>
      <c r="N747" s="166" t="s">
        <v>38</v>
      </c>
      <c r="O747" s="65"/>
      <c r="P747" s="167">
        <f>O747*H747</f>
        <v>0</v>
      </c>
      <c r="Q747" s="167">
        <v>0</v>
      </c>
      <c r="R747" s="167">
        <f>Q747*H747</f>
        <v>0</v>
      </c>
      <c r="S747" s="167">
        <v>0</v>
      </c>
      <c r="T747" s="168">
        <f>S747*H747</f>
        <v>0</v>
      </c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R747" s="169" t="s">
        <v>125</v>
      </c>
      <c r="AT747" s="169" t="s">
        <v>121</v>
      </c>
      <c r="AU747" s="169" t="s">
        <v>73</v>
      </c>
      <c r="AY747" s="11" t="s">
        <v>126</v>
      </c>
      <c r="BE747" s="170">
        <f>IF(N747="základní",J747,0)</f>
        <v>0</v>
      </c>
      <c r="BF747" s="170">
        <f>IF(N747="snížená",J747,0)</f>
        <v>0</v>
      </c>
      <c r="BG747" s="170">
        <f>IF(N747="zákl. přenesená",J747,0)</f>
        <v>0</v>
      </c>
      <c r="BH747" s="170">
        <f>IF(N747="sníž. přenesená",J747,0)</f>
        <v>0</v>
      </c>
      <c r="BI747" s="170">
        <f>IF(N747="nulová",J747,0)</f>
        <v>0</v>
      </c>
      <c r="BJ747" s="11" t="s">
        <v>80</v>
      </c>
      <c r="BK747" s="170">
        <f>ROUND(I747*H747,2)</f>
        <v>0</v>
      </c>
      <c r="BL747" s="11" t="s">
        <v>125</v>
      </c>
      <c r="BM747" s="169" t="s">
        <v>1383</v>
      </c>
    </row>
    <row r="748" spans="1:65" s="2" customFormat="1" ht="19.5">
      <c r="A748" s="28"/>
      <c r="B748" s="29"/>
      <c r="C748" s="30"/>
      <c r="D748" s="171" t="s">
        <v>128</v>
      </c>
      <c r="E748" s="30"/>
      <c r="F748" s="172" t="s">
        <v>1382</v>
      </c>
      <c r="G748" s="30"/>
      <c r="H748" s="30"/>
      <c r="I748" s="173"/>
      <c r="J748" s="30"/>
      <c r="K748" s="30"/>
      <c r="L748" s="33"/>
      <c r="M748" s="174"/>
      <c r="N748" s="175"/>
      <c r="O748" s="65"/>
      <c r="P748" s="65"/>
      <c r="Q748" s="65"/>
      <c r="R748" s="65"/>
      <c r="S748" s="65"/>
      <c r="T748" s="66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T748" s="11" t="s">
        <v>128</v>
      </c>
      <c r="AU748" s="11" t="s">
        <v>73</v>
      </c>
    </row>
    <row r="749" spans="1:65" s="2" customFormat="1" ht="33" customHeight="1">
      <c r="A749" s="28"/>
      <c r="B749" s="29"/>
      <c r="C749" s="158" t="s">
        <v>1384</v>
      </c>
      <c r="D749" s="158" t="s">
        <v>121</v>
      </c>
      <c r="E749" s="159" t="s">
        <v>1385</v>
      </c>
      <c r="F749" s="160" t="s">
        <v>1386</v>
      </c>
      <c r="G749" s="161" t="s">
        <v>131</v>
      </c>
      <c r="H749" s="162">
        <v>2000</v>
      </c>
      <c r="I749" s="163"/>
      <c r="J749" s="164">
        <f>ROUND(I749*H749,2)</f>
        <v>0</v>
      </c>
      <c r="K749" s="160" t="s">
        <v>1</v>
      </c>
      <c r="L749" s="33"/>
      <c r="M749" s="165" t="s">
        <v>1</v>
      </c>
      <c r="N749" s="166" t="s">
        <v>38</v>
      </c>
      <c r="O749" s="65"/>
      <c r="P749" s="167">
        <f>O749*H749</f>
        <v>0</v>
      </c>
      <c r="Q749" s="167">
        <v>0</v>
      </c>
      <c r="R749" s="167">
        <f>Q749*H749</f>
        <v>0</v>
      </c>
      <c r="S749" s="167">
        <v>0</v>
      </c>
      <c r="T749" s="168">
        <f>S749*H749</f>
        <v>0</v>
      </c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R749" s="169" t="s">
        <v>125</v>
      </c>
      <c r="AT749" s="169" t="s">
        <v>121</v>
      </c>
      <c r="AU749" s="169" t="s">
        <v>73</v>
      </c>
      <c r="AY749" s="11" t="s">
        <v>126</v>
      </c>
      <c r="BE749" s="170">
        <f>IF(N749="základní",J749,0)</f>
        <v>0</v>
      </c>
      <c r="BF749" s="170">
        <f>IF(N749="snížená",J749,0)</f>
        <v>0</v>
      </c>
      <c r="BG749" s="170">
        <f>IF(N749="zákl. přenesená",J749,0)</f>
        <v>0</v>
      </c>
      <c r="BH749" s="170">
        <f>IF(N749="sníž. přenesená",J749,0)</f>
        <v>0</v>
      </c>
      <c r="BI749" s="170">
        <f>IF(N749="nulová",J749,0)</f>
        <v>0</v>
      </c>
      <c r="BJ749" s="11" t="s">
        <v>80</v>
      </c>
      <c r="BK749" s="170">
        <f>ROUND(I749*H749,2)</f>
        <v>0</v>
      </c>
      <c r="BL749" s="11" t="s">
        <v>125</v>
      </c>
      <c r="BM749" s="169" t="s">
        <v>1387</v>
      </c>
    </row>
    <row r="750" spans="1:65" s="2" customFormat="1" ht="19.5">
      <c r="A750" s="28"/>
      <c r="B750" s="29"/>
      <c r="C750" s="30"/>
      <c r="D750" s="171" t="s">
        <v>128</v>
      </c>
      <c r="E750" s="30"/>
      <c r="F750" s="172" t="s">
        <v>1386</v>
      </c>
      <c r="G750" s="30"/>
      <c r="H750" s="30"/>
      <c r="I750" s="173"/>
      <c r="J750" s="30"/>
      <c r="K750" s="30"/>
      <c r="L750" s="33"/>
      <c r="M750" s="174"/>
      <c r="N750" s="175"/>
      <c r="O750" s="65"/>
      <c r="P750" s="65"/>
      <c r="Q750" s="65"/>
      <c r="R750" s="65"/>
      <c r="S750" s="65"/>
      <c r="T750" s="66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T750" s="11" t="s">
        <v>128</v>
      </c>
      <c r="AU750" s="11" t="s">
        <v>73</v>
      </c>
    </row>
    <row r="751" spans="1:65" s="2" customFormat="1" ht="33" customHeight="1">
      <c r="A751" s="28"/>
      <c r="B751" s="29"/>
      <c r="C751" s="158" t="s">
        <v>1388</v>
      </c>
      <c r="D751" s="158" t="s">
        <v>121</v>
      </c>
      <c r="E751" s="159" t="s">
        <v>1389</v>
      </c>
      <c r="F751" s="160" t="s">
        <v>1390</v>
      </c>
      <c r="G751" s="161" t="s">
        <v>131</v>
      </c>
      <c r="H751" s="162">
        <v>2000</v>
      </c>
      <c r="I751" s="163"/>
      <c r="J751" s="164">
        <f>ROUND(I751*H751,2)</f>
        <v>0</v>
      </c>
      <c r="K751" s="160" t="s">
        <v>1</v>
      </c>
      <c r="L751" s="33"/>
      <c r="M751" s="165" t="s">
        <v>1</v>
      </c>
      <c r="N751" s="166" t="s">
        <v>38</v>
      </c>
      <c r="O751" s="65"/>
      <c r="P751" s="167">
        <f>O751*H751</f>
        <v>0</v>
      </c>
      <c r="Q751" s="167">
        <v>0</v>
      </c>
      <c r="R751" s="167">
        <f>Q751*H751</f>
        <v>0</v>
      </c>
      <c r="S751" s="167">
        <v>0</v>
      </c>
      <c r="T751" s="168">
        <f>S751*H751</f>
        <v>0</v>
      </c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R751" s="169" t="s">
        <v>125</v>
      </c>
      <c r="AT751" s="169" t="s">
        <v>121</v>
      </c>
      <c r="AU751" s="169" t="s">
        <v>73</v>
      </c>
      <c r="AY751" s="11" t="s">
        <v>126</v>
      </c>
      <c r="BE751" s="170">
        <f>IF(N751="základní",J751,0)</f>
        <v>0</v>
      </c>
      <c r="BF751" s="170">
        <f>IF(N751="snížená",J751,0)</f>
        <v>0</v>
      </c>
      <c r="BG751" s="170">
        <f>IF(N751="zákl. přenesená",J751,0)</f>
        <v>0</v>
      </c>
      <c r="BH751" s="170">
        <f>IF(N751="sníž. přenesená",J751,0)</f>
        <v>0</v>
      </c>
      <c r="BI751" s="170">
        <f>IF(N751="nulová",J751,0)</f>
        <v>0</v>
      </c>
      <c r="BJ751" s="11" t="s">
        <v>80</v>
      </c>
      <c r="BK751" s="170">
        <f>ROUND(I751*H751,2)</f>
        <v>0</v>
      </c>
      <c r="BL751" s="11" t="s">
        <v>125</v>
      </c>
      <c r="BM751" s="169" t="s">
        <v>1391</v>
      </c>
    </row>
    <row r="752" spans="1:65" s="2" customFormat="1" ht="19.5">
      <c r="A752" s="28"/>
      <c r="B752" s="29"/>
      <c r="C752" s="30"/>
      <c r="D752" s="171" t="s">
        <v>128</v>
      </c>
      <c r="E752" s="30"/>
      <c r="F752" s="172" t="s">
        <v>1390</v>
      </c>
      <c r="G752" s="30"/>
      <c r="H752" s="30"/>
      <c r="I752" s="173"/>
      <c r="J752" s="30"/>
      <c r="K752" s="30"/>
      <c r="L752" s="33"/>
      <c r="M752" s="174"/>
      <c r="N752" s="175"/>
      <c r="O752" s="65"/>
      <c r="P752" s="65"/>
      <c r="Q752" s="65"/>
      <c r="R752" s="65"/>
      <c r="S752" s="65"/>
      <c r="T752" s="66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T752" s="11" t="s">
        <v>128</v>
      </c>
      <c r="AU752" s="11" t="s">
        <v>73</v>
      </c>
    </row>
    <row r="753" spans="1:65" s="2" customFormat="1" ht="33" customHeight="1">
      <c r="A753" s="28"/>
      <c r="B753" s="29"/>
      <c r="C753" s="158" t="s">
        <v>1392</v>
      </c>
      <c r="D753" s="158" t="s">
        <v>121</v>
      </c>
      <c r="E753" s="159" t="s">
        <v>1393</v>
      </c>
      <c r="F753" s="160" t="s">
        <v>1394</v>
      </c>
      <c r="G753" s="161" t="s">
        <v>131</v>
      </c>
      <c r="H753" s="162">
        <v>2000</v>
      </c>
      <c r="I753" s="163"/>
      <c r="J753" s="164">
        <f>ROUND(I753*H753,2)</f>
        <v>0</v>
      </c>
      <c r="K753" s="160" t="s">
        <v>1</v>
      </c>
      <c r="L753" s="33"/>
      <c r="M753" s="165" t="s">
        <v>1</v>
      </c>
      <c r="N753" s="166" t="s">
        <v>38</v>
      </c>
      <c r="O753" s="65"/>
      <c r="P753" s="167">
        <f>O753*H753</f>
        <v>0</v>
      </c>
      <c r="Q753" s="167">
        <v>0</v>
      </c>
      <c r="R753" s="167">
        <f>Q753*H753</f>
        <v>0</v>
      </c>
      <c r="S753" s="167">
        <v>0</v>
      </c>
      <c r="T753" s="168">
        <f>S753*H753</f>
        <v>0</v>
      </c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R753" s="169" t="s">
        <v>125</v>
      </c>
      <c r="AT753" s="169" t="s">
        <v>121</v>
      </c>
      <c r="AU753" s="169" t="s">
        <v>73</v>
      </c>
      <c r="AY753" s="11" t="s">
        <v>126</v>
      </c>
      <c r="BE753" s="170">
        <f>IF(N753="základní",J753,0)</f>
        <v>0</v>
      </c>
      <c r="BF753" s="170">
        <f>IF(N753="snížená",J753,0)</f>
        <v>0</v>
      </c>
      <c r="BG753" s="170">
        <f>IF(N753="zákl. přenesená",J753,0)</f>
        <v>0</v>
      </c>
      <c r="BH753" s="170">
        <f>IF(N753="sníž. přenesená",J753,0)</f>
        <v>0</v>
      </c>
      <c r="BI753" s="170">
        <f>IF(N753="nulová",J753,0)</f>
        <v>0</v>
      </c>
      <c r="BJ753" s="11" t="s">
        <v>80</v>
      </c>
      <c r="BK753" s="170">
        <f>ROUND(I753*H753,2)</f>
        <v>0</v>
      </c>
      <c r="BL753" s="11" t="s">
        <v>125</v>
      </c>
      <c r="BM753" s="169" t="s">
        <v>1395</v>
      </c>
    </row>
    <row r="754" spans="1:65" s="2" customFormat="1" ht="19.5">
      <c r="A754" s="28"/>
      <c r="B754" s="29"/>
      <c r="C754" s="30"/>
      <c r="D754" s="171" t="s">
        <v>128</v>
      </c>
      <c r="E754" s="30"/>
      <c r="F754" s="172" t="s">
        <v>1394</v>
      </c>
      <c r="G754" s="30"/>
      <c r="H754" s="30"/>
      <c r="I754" s="173"/>
      <c r="J754" s="30"/>
      <c r="K754" s="30"/>
      <c r="L754" s="33"/>
      <c r="M754" s="174"/>
      <c r="N754" s="175"/>
      <c r="O754" s="65"/>
      <c r="P754" s="65"/>
      <c r="Q754" s="65"/>
      <c r="R754" s="65"/>
      <c r="S754" s="65"/>
      <c r="T754" s="66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T754" s="11" t="s">
        <v>128</v>
      </c>
      <c r="AU754" s="11" t="s">
        <v>73</v>
      </c>
    </row>
    <row r="755" spans="1:65" s="2" customFormat="1" ht="24.2" customHeight="1">
      <c r="A755" s="28"/>
      <c r="B755" s="29"/>
      <c r="C755" s="158" t="s">
        <v>1396</v>
      </c>
      <c r="D755" s="158" t="s">
        <v>121</v>
      </c>
      <c r="E755" s="159" t="s">
        <v>1397</v>
      </c>
      <c r="F755" s="160" t="s">
        <v>1398</v>
      </c>
      <c r="G755" s="161" t="s">
        <v>131</v>
      </c>
      <c r="H755" s="162">
        <v>1000</v>
      </c>
      <c r="I755" s="163"/>
      <c r="J755" s="164">
        <f>ROUND(I755*H755,2)</f>
        <v>0</v>
      </c>
      <c r="K755" s="160" t="s">
        <v>1</v>
      </c>
      <c r="L755" s="33"/>
      <c r="M755" s="165" t="s">
        <v>1</v>
      </c>
      <c r="N755" s="166" t="s">
        <v>38</v>
      </c>
      <c r="O755" s="65"/>
      <c r="P755" s="167">
        <f>O755*H755</f>
        <v>0</v>
      </c>
      <c r="Q755" s="167">
        <v>0</v>
      </c>
      <c r="R755" s="167">
        <f>Q755*H755</f>
        <v>0</v>
      </c>
      <c r="S755" s="167">
        <v>0</v>
      </c>
      <c r="T755" s="168">
        <f>S755*H755</f>
        <v>0</v>
      </c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R755" s="169" t="s">
        <v>125</v>
      </c>
      <c r="AT755" s="169" t="s">
        <v>121</v>
      </c>
      <c r="AU755" s="169" t="s">
        <v>73</v>
      </c>
      <c r="AY755" s="11" t="s">
        <v>126</v>
      </c>
      <c r="BE755" s="170">
        <f>IF(N755="základní",J755,0)</f>
        <v>0</v>
      </c>
      <c r="BF755" s="170">
        <f>IF(N755="snížená",J755,0)</f>
        <v>0</v>
      </c>
      <c r="BG755" s="170">
        <f>IF(N755="zákl. přenesená",J755,0)</f>
        <v>0</v>
      </c>
      <c r="BH755" s="170">
        <f>IF(N755="sníž. přenesená",J755,0)</f>
        <v>0</v>
      </c>
      <c r="BI755" s="170">
        <f>IF(N755="nulová",J755,0)</f>
        <v>0</v>
      </c>
      <c r="BJ755" s="11" t="s">
        <v>80</v>
      </c>
      <c r="BK755" s="170">
        <f>ROUND(I755*H755,2)</f>
        <v>0</v>
      </c>
      <c r="BL755" s="11" t="s">
        <v>125</v>
      </c>
      <c r="BM755" s="169" t="s">
        <v>1399</v>
      </c>
    </row>
    <row r="756" spans="1:65" s="2" customFormat="1" ht="19.5">
      <c r="A756" s="28"/>
      <c r="B756" s="29"/>
      <c r="C756" s="30"/>
      <c r="D756" s="171" t="s">
        <v>128</v>
      </c>
      <c r="E756" s="30"/>
      <c r="F756" s="172" t="s">
        <v>1398</v>
      </c>
      <c r="G756" s="30"/>
      <c r="H756" s="30"/>
      <c r="I756" s="173"/>
      <c r="J756" s="30"/>
      <c r="K756" s="30"/>
      <c r="L756" s="33"/>
      <c r="M756" s="174"/>
      <c r="N756" s="175"/>
      <c r="O756" s="65"/>
      <c r="P756" s="65"/>
      <c r="Q756" s="65"/>
      <c r="R756" s="65"/>
      <c r="S756" s="65"/>
      <c r="T756" s="66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T756" s="11" t="s">
        <v>128</v>
      </c>
      <c r="AU756" s="11" t="s">
        <v>73</v>
      </c>
    </row>
    <row r="757" spans="1:65" s="2" customFormat="1" ht="24.2" customHeight="1">
      <c r="A757" s="28"/>
      <c r="B757" s="29"/>
      <c r="C757" s="158" t="s">
        <v>1400</v>
      </c>
      <c r="D757" s="158" t="s">
        <v>121</v>
      </c>
      <c r="E757" s="159" t="s">
        <v>1401</v>
      </c>
      <c r="F757" s="160" t="s">
        <v>1402</v>
      </c>
      <c r="G757" s="161" t="s">
        <v>131</v>
      </c>
      <c r="H757" s="162">
        <v>1000</v>
      </c>
      <c r="I757" s="163"/>
      <c r="J757" s="164">
        <f>ROUND(I757*H757,2)</f>
        <v>0</v>
      </c>
      <c r="K757" s="160" t="s">
        <v>1</v>
      </c>
      <c r="L757" s="33"/>
      <c r="M757" s="165" t="s">
        <v>1</v>
      </c>
      <c r="N757" s="166" t="s">
        <v>38</v>
      </c>
      <c r="O757" s="65"/>
      <c r="P757" s="167">
        <f>O757*H757</f>
        <v>0</v>
      </c>
      <c r="Q757" s="167">
        <v>0</v>
      </c>
      <c r="R757" s="167">
        <f>Q757*H757</f>
        <v>0</v>
      </c>
      <c r="S757" s="167">
        <v>0</v>
      </c>
      <c r="T757" s="168">
        <f>S757*H757</f>
        <v>0</v>
      </c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R757" s="169" t="s">
        <v>125</v>
      </c>
      <c r="AT757" s="169" t="s">
        <v>121</v>
      </c>
      <c r="AU757" s="169" t="s">
        <v>73</v>
      </c>
      <c r="AY757" s="11" t="s">
        <v>126</v>
      </c>
      <c r="BE757" s="170">
        <f>IF(N757="základní",J757,0)</f>
        <v>0</v>
      </c>
      <c r="BF757" s="170">
        <f>IF(N757="snížená",J757,0)</f>
        <v>0</v>
      </c>
      <c r="BG757" s="170">
        <f>IF(N757="zákl. přenesená",J757,0)</f>
        <v>0</v>
      </c>
      <c r="BH757" s="170">
        <f>IF(N757="sníž. přenesená",J757,0)</f>
        <v>0</v>
      </c>
      <c r="BI757" s="170">
        <f>IF(N757="nulová",J757,0)</f>
        <v>0</v>
      </c>
      <c r="BJ757" s="11" t="s">
        <v>80</v>
      </c>
      <c r="BK757" s="170">
        <f>ROUND(I757*H757,2)</f>
        <v>0</v>
      </c>
      <c r="BL757" s="11" t="s">
        <v>125</v>
      </c>
      <c r="BM757" s="169" t="s">
        <v>1403</v>
      </c>
    </row>
    <row r="758" spans="1:65" s="2" customFormat="1" ht="19.5">
      <c r="A758" s="28"/>
      <c r="B758" s="29"/>
      <c r="C758" s="30"/>
      <c r="D758" s="171" t="s">
        <v>128</v>
      </c>
      <c r="E758" s="30"/>
      <c r="F758" s="172" t="s">
        <v>1402</v>
      </c>
      <c r="G758" s="30"/>
      <c r="H758" s="30"/>
      <c r="I758" s="173"/>
      <c r="J758" s="30"/>
      <c r="K758" s="30"/>
      <c r="L758" s="33"/>
      <c r="M758" s="174"/>
      <c r="N758" s="175"/>
      <c r="O758" s="65"/>
      <c r="P758" s="65"/>
      <c r="Q758" s="65"/>
      <c r="R758" s="65"/>
      <c r="S758" s="65"/>
      <c r="T758" s="66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T758" s="11" t="s">
        <v>128</v>
      </c>
      <c r="AU758" s="11" t="s">
        <v>73</v>
      </c>
    </row>
    <row r="759" spans="1:65" s="2" customFormat="1" ht="24.2" customHeight="1">
      <c r="A759" s="28"/>
      <c r="B759" s="29"/>
      <c r="C759" s="158" t="s">
        <v>1404</v>
      </c>
      <c r="D759" s="158" t="s">
        <v>121</v>
      </c>
      <c r="E759" s="159" t="s">
        <v>1405</v>
      </c>
      <c r="F759" s="160" t="s">
        <v>1406</v>
      </c>
      <c r="G759" s="161" t="s">
        <v>131</v>
      </c>
      <c r="H759" s="162">
        <v>1000</v>
      </c>
      <c r="I759" s="163"/>
      <c r="J759" s="164">
        <f>ROUND(I759*H759,2)</f>
        <v>0</v>
      </c>
      <c r="K759" s="160" t="s">
        <v>1</v>
      </c>
      <c r="L759" s="33"/>
      <c r="M759" s="165" t="s">
        <v>1</v>
      </c>
      <c r="N759" s="166" t="s">
        <v>38</v>
      </c>
      <c r="O759" s="65"/>
      <c r="P759" s="167">
        <f>O759*H759</f>
        <v>0</v>
      </c>
      <c r="Q759" s="167">
        <v>0</v>
      </c>
      <c r="R759" s="167">
        <f>Q759*H759</f>
        <v>0</v>
      </c>
      <c r="S759" s="167">
        <v>0</v>
      </c>
      <c r="T759" s="168">
        <f>S759*H759</f>
        <v>0</v>
      </c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R759" s="169" t="s">
        <v>125</v>
      </c>
      <c r="AT759" s="169" t="s">
        <v>121</v>
      </c>
      <c r="AU759" s="169" t="s">
        <v>73</v>
      </c>
      <c r="AY759" s="11" t="s">
        <v>126</v>
      </c>
      <c r="BE759" s="170">
        <f>IF(N759="základní",J759,0)</f>
        <v>0</v>
      </c>
      <c r="BF759" s="170">
        <f>IF(N759="snížená",J759,0)</f>
        <v>0</v>
      </c>
      <c r="BG759" s="170">
        <f>IF(N759="zákl. přenesená",J759,0)</f>
        <v>0</v>
      </c>
      <c r="BH759" s="170">
        <f>IF(N759="sníž. přenesená",J759,0)</f>
        <v>0</v>
      </c>
      <c r="BI759" s="170">
        <f>IF(N759="nulová",J759,0)</f>
        <v>0</v>
      </c>
      <c r="BJ759" s="11" t="s">
        <v>80</v>
      </c>
      <c r="BK759" s="170">
        <f>ROUND(I759*H759,2)</f>
        <v>0</v>
      </c>
      <c r="BL759" s="11" t="s">
        <v>125</v>
      </c>
      <c r="BM759" s="169" t="s">
        <v>1407</v>
      </c>
    </row>
    <row r="760" spans="1:65" s="2" customFormat="1" ht="19.5">
      <c r="A760" s="28"/>
      <c r="B760" s="29"/>
      <c r="C760" s="30"/>
      <c r="D760" s="171" t="s">
        <v>128</v>
      </c>
      <c r="E760" s="30"/>
      <c r="F760" s="172" t="s">
        <v>1406</v>
      </c>
      <c r="G760" s="30"/>
      <c r="H760" s="30"/>
      <c r="I760" s="173"/>
      <c r="J760" s="30"/>
      <c r="K760" s="30"/>
      <c r="L760" s="33"/>
      <c r="M760" s="174"/>
      <c r="N760" s="175"/>
      <c r="O760" s="65"/>
      <c r="P760" s="65"/>
      <c r="Q760" s="65"/>
      <c r="R760" s="65"/>
      <c r="S760" s="65"/>
      <c r="T760" s="66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T760" s="11" t="s">
        <v>128</v>
      </c>
      <c r="AU760" s="11" t="s">
        <v>73</v>
      </c>
    </row>
    <row r="761" spans="1:65" s="2" customFormat="1" ht="24.2" customHeight="1">
      <c r="A761" s="28"/>
      <c r="B761" s="29"/>
      <c r="C761" s="158" t="s">
        <v>1408</v>
      </c>
      <c r="D761" s="158" t="s">
        <v>121</v>
      </c>
      <c r="E761" s="159" t="s">
        <v>1409</v>
      </c>
      <c r="F761" s="160" t="s">
        <v>1410</v>
      </c>
      <c r="G761" s="161" t="s">
        <v>131</v>
      </c>
      <c r="H761" s="162">
        <v>1000</v>
      </c>
      <c r="I761" s="163"/>
      <c r="J761" s="164">
        <f>ROUND(I761*H761,2)</f>
        <v>0</v>
      </c>
      <c r="K761" s="160" t="s">
        <v>1</v>
      </c>
      <c r="L761" s="33"/>
      <c r="M761" s="165" t="s">
        <v>1</v>
      </c>
      <c r="N761" s="166" t="s">
        <v>38</v>
      </c>
      <c r="O761" s="65"/>
      <c r="P761" s="167">
        <f>O761*H761</f>
        <v>0</v>
      </c>
      <c r="Q761" s="167">
        <v>0</v>
      </c>
      <c r="R761" s="167">
        <f>Q761*H761</f>
        <v>0</v>
      </c>
      <c r="S761" s="167">
        <v>0</v>
      </c>
      <c r="T761" s="168">
        <f>S761*H761</f>
        <v>0</v>
      </c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R761" s="169" t="s">
        <v>125</v>
      </c>
      <c r="AT761" s="169" t="s">
        <v>121</v>
      </c>
      <c r="AU761" s="169" t="s">
        <v>73</v>
      </c>
      <c r="AY761" s="11" t="s">
        <v>126</v>
      </c>
      <c r="BE761" s="170">
        <f>IF(N761="základní",J761,0)</f>
        <v>0</v>
      </c>
      <c r="BF761" s="170">
        <f>IF(N761="snížená",J761,0)</f>
        <v>0</v>
      </c>
      <c r="BG761" s="170">
        <f>IF(N761="zákl. přenesená",J761,0)</f>
        <v>0</v>
      </c>
      <c r="BH761" s="170">
        <f>IF(N761="sníž. přenesená",J761,0)</f>
        <v>0</v>
      </c>
      <c r="BI761" s="170">
        <f>IF(N761="nulová",J761,0)</f>
        <v>0</v>
      </c>
      <c r="BJ761" s="11" t="s">
        <v>80</v>
      </c>
      <c r="BK761" s="170">
        <f>ROUND(I761*H761,2)</f>
        <v>0</v>
      </c>
      <c r="BL761" s="11" t="s">
        <v>125</v>
      </c>
      <c r="BM761" s="169" t="s">
        <v>1411</v>
      </c>
    </row>
    <row r="762" spans="1:65" s="2" customFormat="1" ht="19.5">
      <c r="A762" s="28"/>
      <c r="B762" s="29"/>
      <c r="C762" s="30"/>
      <c r="D762" s="171" t="s">
        <v>128</v>
      </c>
      <c r="E762" s="30"/>
      <c r="F762" s="172" t="s">
        <v>1410</v>
      </c>
      <c r="G762" s="30"/>
      <c r="H762" s="30"/>
      <c r="I762" s="173"/>
      <c r="J762" s="30"/>
      <c r="K762" s="30"/>
      <c r="L762" s="33"/>
      <c r="M762" s="174"/>
      <c r="N762" s="175"/>
      <c r="O762" s="65"/>
      <c r="P762" s="65"/>
      <c r="Q762" s="65"/>
      <c r="R762" s="65"/>
      <c r="S762" s="65"/>
      <c r="T762" s="66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T762" s="11" t="s">
        <v>128</v>
      </c>
      <c r="AU762" s="11" t="s">
        <v>73</v>
      </c>
    </row>
    <row r="763" spans="1:65" s="2" customFormat="1" ht="24.2" customHeight="1">
      <c r="A763" s="28"/>
      <c r="B763" s="29"/>
      <c r="C763" s="158" t="s">
        <v>1412</v>
      </c>
      <c r="D763" s="158" t="s">
        <v>121</v>
      </c>
      <c r="E763" s="159" t="s">
        <v>1413</v>
      </c>
      <c r="F763" s="160" t="s">
        <v>1414</v>
      </c>
      <c r="G763" s="161" t="s">
        <v>131</v>
      </c>
      <c r="H763" s="162">
        <v>1000</v>
      </c>
      <c r="I763" s="163"/>
      <c r="J763" s="164">
        <f>ROUND(I763*H763,2)</f>
        <v>0</v>
      </c>
      <c r="K763" s="160" t="s">
        <v>1</v>
      </c>
      <c r="L763" s="33"/>
      <c r="M763" s="165" t="s">
        <v>1</v>
      </c>
      <c r="N763" s="166" t="s">
        <v>38</v>
      </c>
      <c r="O763" s="65"/>
      <c r="P763" s="167">
        <f>O763*H763</f>
        <v>0</v>
      </c>
      <c r="Q763" s="167">
        <v>0</v>
      </c>
      <c r="R763" s="167">
        <f>Q763*H763</f>
        <v>0</v>
      </c>
      <c r="S763" s="167">
        <v>0</v>
      </c>
      <c r="T763" s="168">
        <f>S763*H763</f>
        <v>0</v>
      </c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R763" s="169" t="s">
        <v>125</v>
      </c>
      <c r="AT763" s="169" t="s">
        <v>121</v>
      </c>
      <c r="AU763" s="169" t="s">
        <v>73</v>
      </c>
      <c r="AY763" s="11" t="s">
        <v>126</v>
      </c>
      <c r="BE763" s="170">
        <f>IF(N763="základní",J763,0)</f>
        <v>0</v>
      </c>
      <c r="BF763" s="170">
        <f>IF(N763="snížená",J763,0)</f>
        <v>0</v>
      </c>
      <c r="BG763" s="170">
        <f>IF(N763="zákl. přenesená",J763,0)</f>
        <v>0</v>
      </c>
      <c r="BH763" s="170">
        <f>IF(N763="sníž. přenesená",J763,0)</f>
        <v>0</v>
      </c>
      <c r="BI763" s="170">
        <f>IF(N763="nulová",J763,0)</f>
        <v>0</v>
      </c>
      <c r="BJ763" s="11" t="s">
        <v>80</v>
      </c>
      <c r="BK763" s="170">
        <f>ROUND(I763*H763,2)</f>
        <v>0</v>
      </c>
      <c r="BL763" s="11" t="s">
        <v>125</v>
      </c>
      <c r="BM763" s="169" t="s">
        <v>1415</v>
      </c>
    </row>
    <row r="764" spans="1:65" s="2" customFormat="1" ht="19.5">
      <c r="A764" s="28"/>
      <c r="B764" s="29"/>
      <c r="C764" s="30"/>
      <c r="D764" s="171" t="s">
        <v>128</v>
      </c>
      <c r="E764" s="30"/>
      <c r="F764" s="172" t="s">
        <v>1414</v>
      </c>
      <c r="G764" s="30"/>
      <c r="H764" s="30"/>
      <c r="I764" s="173"/>
      <c r="J764" s="30"/>
      <c r="K764" s="30"/>
      <c r="L764" s="33"/>
      <c r="M764" s="174"/>
      <c r="N764" s="175"/>
      <c r="O764" s="65"/>
      <c r="P764" s="65"/>
      <c r="Q764" s="65"/>
      <c r="R764" s="65"/>
      <c r="S764" s="65"/>
      <c r="T764" s="66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T764" s="11" t="s">
        <v>128</v>
      </c>
      <c r="AU764" s="11" t="s">
        <v>73</v>
      </c>
    </row>
    <row r="765" spans="1:65" s="2" customFormat="1" ht="24.2" customHeight="1">
      <c r="A765" s="28"/>
      <c r="B765" s="29"/>
      <c r="C765" s="158" t="s">
        <v>1416</v>
      </c>
      <c r="D765" s="158" t="s">
        <v>121</v>
      </c>
      <c r="E765" s="159" t="s">
        <v>1417</v>
      </c>
      <c r="F765" s="160" t="s">
        <v>1418</v>
      </c>
      <c r="G765" s="161" t="s">
        <v>131</v>
      </c>
      <c r="H765" s="162">
        <v>1000</v>
      </c>
      <c r="I765" s="163"/>
      <c r="J765" s="164">
        <f>ROUND(I765*H765,2)</f>
        <v>0</v>
      </c>
      <c r="K765" s="160" t="s">
        <v>1</v>
      </c>
      <c r="L765" s="33"/>
      <c r="M765" s="165" t="s">
        <v>1</v>
      </c>
      <c r="N765" s="166" t="s">
        <v>38</v>
      </c>
      <c r="O765" s="65"/>
      <c r="P765" s="167">
        <f>O765*H765</f>
        <v>0</v>
      </c>
      <c r="Q765" s="167">
        <v>0</v>
      </c>
      <c r="R765" s="167">
        <f>Q765*H765</f>
        <v>0</v>
      </c>
      <c r="S765" s="167">
        <v>0</v>
      </c>
      <c r="T765" s="168">
        <f>S765*H765</f>
        <v>0</v>
      </c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R765" s="169" t="s">
        <v>125</v>
      </c>
      <c r="AT765" s="169" t="s">
        <v>121</v>
      </c>
      <c r="AU765" s="169" t="s">
        <v>73</v>
      </c>
      <c r="AY765" s="11" t="s">
        <v>126</v>
      </c>
      <c r="BE765" s="170">
        <f>IF(N765="základní",J765,0)</f>
        <v>0</v>
      </c>
      <c r="BF765" s="170">
        <f>IF(N765="snížená",J765,0)</f>
        <v>0</v>
      </c>
      <c r="BG765" s="170">
        <f>IF(N765="zákl. přenesená",J765,0)</f>
        <v>0</v>
      </c>
      <c r="BH765" s="170">
        <f>IF(N765="sníž. přenesená",J765,0)</f>
        <v>0</v>
      </c>
      <c r="BI765" s="170">
        <f>IF(N765="nulová",J765,0)</f>
        <v>0</v>
      </c>
      <c r="BJ765" s="11" t="s">
        <v>80</v>
      </c>
      <c r="BK765" s="170">
        <f>ROUND(I765*H765,2)</f>
        <v>0</v>
      </c>
      <c r="BL765" s="11" t="s">
        <v>125</v>
      </c>
      <c r="BM765" s="169" t="s">
        <v>1419</v>
      </c>
    </row>
    <row r="766" spans="1:65" s="2" customFormat="1" ht="19.5">
      <c r="A766" s="28"/>
      <c r="B766" s="29"/>
      <c r="C766" s="30"/>
      <c r="D766" s="171" t="s">
        <v>128</v>
      </c>
      <c r="E766" s="30"/>
      <c r="F766" s="172" t="s">
        <v>1418</v>
      </c>
      <c r="G766" s="30"/>
      <c r="H766" s="30"/>
      <c r="I766" s="173"/>
      <c r="J766" s="30"/>
      <c r="K766" s="30"/>
      <c r="L766" s="33"/>
      <c r="M766" s="174"/>
      <c r="N766" s="175"/>
      <c r="O766" s="65"/>
      <c r="P766" s="65"/>
      <c r="Q766" s="65"/>
      <c r="R766" s="65"/>
      <c r="S766" s="65"/>
      <c r="T766" s="66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T766" s="11" t="s">
        <v>128</v>
      </c>
      <c r="AU766" s="11" t="s">
        <v>73</v>
      </c>
    </row>
    <row r="767" spans="1:65" s="2" customFormat="1" ht="24.2" customHeight="1">
      <c r="A767" s="28"/>
      <c r="B767" s="29"/>
      <c r="C767" s="158" t="s">
        <v>1420</v>
      </c>
      <c r="D767" s="158" t="s">
        <v>121</v>
      </c>
      <c r="E767" s="159" t="s">
        <v>1421</v>
      </c>
      <c r="F767" s="160" t="s">
        <v>1422</v>
      </c>
      <c r="G767" s="161" t="s">
        <v>131</v>
      </c>
      <c r="H767" s="162">
        <v>1000</v>
      </c>
      <c r="I767" s="163"/>
      <c r="J767" s="164">
        <f>ROUND(I767*H767,2)</f>
        <v>0</v>
      </c>
      <c r="K767" s="160" t="s">
        <v>1</v>
      </c>
      <c r="L767" s="33"/>
      <c r="M767" s="165" t="s">
        <v>1</v>
      </c>
      <c r="N767" s="166" t="s">
        <v>38</v>
      </c>
      <c r="O767" s="65"/>
      <c r="P767" s="167">
        <f>O767*H767</f>
        <v>0</v>
      </c>
      <c r="Q767" s="167">
        <v>0</v>
      </c>
      <c r="R767" s="167">
        <f>Q767*H767</f>
        <v>0</v>
      </c>
      <c r="S767" s="167">
        <v>0</v>
      </c>
      <c r="T767" s="168">
        <f>S767*H767</f>
        <v>0</v>
      </c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R767" s="169" t="s">
        <v>125</v>
      </c>
      <c r="AT767" s="169" t="s">
        <v>121</v>
      </c>
      <c r="AU767" s="169" t="s">
        <v>73</v>
      </c>
      <c r="AY767" s="11" t="s">
        <v>126</v>
      </c>
      <c r="BE767" s="170">
        <f>IF(N767="základní",J767,0)</f>
        <v>0</v>
      </c>
      <c r="BF767" s="170">
        <f>IF(N767="snížená",J767,0)</f>
        <v>0</v>
      </c>
      <c r="BG767" s="170">
        <f>IF(N767="zákl. přenesená",J767,0)</f>
        <v>0</v>
      </c>
      <c r="BH767" s="170">
        <f>IF(N767="sníž. přenesená",J767,0)</f>
        <v>0</v>
      </c>
      <c r="BI767" s="170">
        <f>IF(N767="nulová",J767,0)</f>
        <v>0</v>
      </c>
      <c r="BJ767" s="11" t="s">
        <v>80</v>
      </c>
      <c r="BK767" s="170">
        <f>ROUND(I767*H767,2)</f>
        <v>0</v>
      </c>
      <c r="BL767" s="11" t="s">
        <v>125</v>
      </c>
      <c r="BM767" s="169" t="s">
        <v>1423</v>
      </c>
    </row>
    <row r="768" spans="1:65" s="2" customFormat="1" ht="19.5">
      <c r="A768" s="28"/>
      <c r="B768" s="29"/>
      <c r="C768" s="30"/>
      <c r="D768" s="171" t="s">
        <v>128</v>
      </c>
      <c r="E768" s="30"/>
      <c r="F768" s="172" t="s">
        <v>1422</v>
      </c>
      <c r="G768" s="30"/>
      <c r="H768" s="30"/>
      <c r="I768" s="173"/>
      <c r="J768" s="30"/>
      <c r="K768" s="30"/>
      <c r="L768" s="33"/>
      <c r="M768" s="174"/>
      <c r="N768" s="175"/>
      <c r="O768" s="65"/>
      <c r="P768" s="65"/>
      <c r="Q768" s="65"/>
      <c r="R768" s="65"/>
      <c r="S768" s="65"/>
      <c r="T768" s="66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T768" s="11" t="s">
        <v>128</v>
      </c>
      <c r="AU768" s="11" t="s">
        <v>73</v>
      </c>
    </row>
    <row r="769" spans="1:65" s="2" customFormat="1" ht="24.2" customHeight="1">
      <c r="A769" s="28"/>
      <c r="B769" s="29"/>
      <c r="C769" s="158" t="s">
        <v>1424</v>
      </c>
      <c r="D769" s="158" t="s">
        <v>121</v>
      </c>
      <c r="E769" s="159" t="s">
        <v>1425</v>
      </c>
      <c r="F769" s="160" t="s">
        <v>1426</v>
      </c>
      <c r="G769" s="161" t="s">
        <v>131</v>
      </c>
      <c r="H769" s="162">
        <v>1500</v>
      </c>
      <c r="I769" s="163"/>
      <c r="J769" s="164">
        <f>ROUND(I769*H769,2)</f>
        <v>0</v>
      </c>
      <c r="K769" s="160" t="s">
        <v>1</v>
      </c>
      <c r="L769" s="33"/>
      <c r="M769" s="165" t="s">
        <v>1</v>
      </c>
      <c r="N769" s="166" t="s">
        <v>38</v>
      </c>
      <c r="O769" s="65"/>
      <c r="P769" s="167">
        <f>O769*H769</f>
        <v>0</v>
      </c>
      <c r="Q769" s="167">
        <v>0</v>
      </c>
      <c r="R769" s="167">
        <f>Q769*H769</f>
        <v>0</v>
      </c>
      <c r="S769" s="167">
        <v>0</v>
      </c>
      <c r="T769" s="168">
        <f>S769*H769</f>
        <v>0</v>
      </c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R769" s="169" t="s">
        <v>125</v>
      </c>
      <c r="AT769" s="169" t="s">
        <v>121</v>
      </c>
      <c r="AU769" s="169" t="s">
        <v>73</v>
      </c>
      <c r="AY769" s="11" t="s">
        <v>126</v>
      </c>
      <c r="BE769" s="170">
        <f>IF(N769="základní",J769,0)</f>
        <v>0</v>
      </c>
      <c r="BF769" s="170">
        <f>IF(N769="snížená",J769,0)</f>
        <v>0</v>
      </c>
      <c r="BG769" s="170">
        <f>IF(N769="zákl. přenesená",J769,0)</f>
        <v>0</v>
      </c>
      <c r="BH769" s="170">
        <f>IF(N769="sníž. přenesená",J769,0)</f>
        <v>0</v>
      </c>
      <c r="BI769" s="170">
        <f>IF(N769="nulová",J769,0)</f>
        <v>0</v>
      </c>
      <c r="BJ769" s="11" t="s">
        <v>80</v>
      </c>
      <c r="BK769" s="170">
        <f>ROUND(I769*H769,2)</f>
        <v>0</v>
      </c>
      <c r="BL769" s="11" t="s">
        <v>125</v>
      </c>
      <c r="BM769" s="169" t="s">
        <v>1427</v>
      </c>
    </row>
    <row r="770" spans="1:65" s="2" customFormat="1" ht="19.5">
      <c r="A770" s="28"/>
      <c r="B770" s="29"/>
      <c r="C770" s="30"/>
      <c r="D770" s="171" t="s">
        <v>128</v>
      </c>
      <c r="E770" s="30"/>
      <c r="F770" s="172" t="s">
        <v>1426</v>
      </c>
      <c r="G770" s="30"/>
      <c r="H770" s="30"/>
      <c r="I770" s="173"/>
      <c r="J770" s="30"/>
      <c r="K770" s="30"/>
      <c r="L770" s="33"/>
      <c r="M770" s="174"/>
      <c r="N770" s="175"/>
      <c r="O770" s="65"/>
      <c r="P770" s="65"/>
      <c r="Q770" s="65"/>
      <c r="R770" s="65"/>
      <c r="S770" s="65"/>
      <c r="T770" s="66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T770" s="11" t="s">
        <v>128</v>
      </c>
      <c r="AU770" s="11" t="s">
        <v>73</v>
      </c>
    </row>
    <row r="771" spans="1:65" s="2" customFormat="1" ht="24.2" customHeight="1">
      <c r="A771" s="28"/>
      <c r="B771" s="29"/>
      <c r="C771" s="158" t="s">
        <v>1428</v>
      </c>
      <c r="D771" s="158" t="s">
        <v>121</v>
      </c>
      <c r="E771" s="159" t="s">
        <v>1429</v>
      </c>
      <c r="F771" s="160" t="s">
        <v>1430</v>
      </c>
      <c r="G771" s="161" t="s">
        <v>131</v>
      </c>
      <c r="H771" s="162">
        <v>1500</v>
      </c>
      <c r="I771" s="163"/>
      <c r="J771" s="164">
        <f>ROUND(I771*H771,2)</f>
        <v>0</v>
      </c>
      <c r="K771" s="160" t="s">
        <v>1</v>
      </c>
      <c r="L771" s="33"/>
      <c r="M771" s="165" t="s">
        <v>1</v>
      </c>
      <c r="N771" s="166" t="s">
        <v>38</v>
      </c>
      <c r="O771" s="65"/>
      <c r="P771" s="167">
        <f>O771*H771</f>
        <v>0</v>
      </c>
      <c r="Q771" s="167">
        <v>0</v>
      </c>
      <c r="R771" s="167">
        <f>Q771*H771</f>
        <v>0</v>
      </c>
      <c r="S771" s="167">
        <v>0</v>
      </c>
      <c r="T771" s="168">
        <f>S771*H771</f>
        <v>0</v>
      </c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R771" s="169" t="s">
        <v>125</v>
      </c>
      <c r="AT771" s="169" t="s">
        <v>121</v>
      </c>
      <c r="AU771" s="169" t="s">
        <v>73</v>
      </c>
      <c r="AY771" s="11" t="s">
        <v>126</v>
      </c>
      <c r="BE771" s="170">
        <f>IF(N771="základní",J771,0)</f>
        <v>0</v>
      </c>
      <c r="BF771" s="170">
        <f>IF(N771="snížená",J771,0)</f>
        <v>0</v>
      </c>
      <c r="BG771" s="170">
        <f>IF(N771="zákl. přenesená",J771,0)</f>
        <v>0</v>
      </c>
      <c r="BH771" s="170">
        <f>IF(N771="sníž. přenesená",J771,0)</f>
        <v>0</v>
      </c>
      <c r="BI771" s="170">
        <f>IF(N771="nulová",J771,0)</f>
        <v>0</v>
      </c>
      <c r="BJ771" s="11" t="s">
        <v>80</v>
      </c>
      <c r="BK771" s="170">
        <f>ROUND(I771*H771,2)</f>
        <v>0</v>
      </c>
      <c r="BL771" s="11" t="s">
        <v>125</v>
      </c>
      <c r="BM771" s="169" t="s">
        <v>1431</v>
      </c>
    </row>
    <row r="772" spans="1:65" s="2" customFormat="1" ht="11.25">
      <c r="A772" s="28"/>
      <c r="B772" s="29"/>
      <c r="C772" s="30"/>
      <c r="D772" s="171" t="s">
        <v>128</v>
      </c>
      <c r="E772" s="30"/>
      <c r="F772" s="172" t="s">
        <v>1430</v>
      </c>
      <c r="G772" s="30"/>
      <c r="H772" s="30"/>
      <c r="I772" s="173"/>
      <c r="J772" s="30"/>
      <c r="K772" s="30"/>
      <c r="L772" s="33"/>
      <c r="M772" s="174"/>
      <c r="N772" s="175"/>
      <c r="O772" s="65"/>
      <c r="P772" s="65"/>
      <c r="Q772" s="65"/>
      <c r="R772" s="65"/>
      <c r="S772" s="65"/>
      <c r="T772" s="66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T772" s="11" t="s">
        <v>128</v>
      </c>
      <c r="AU772" s="11" t="s">
        <v>73</v>
      </c>
    </row>
    <row r="773" spans="1:65" s="2" customFormat="1" ht="24.2" customHeight="1">
      <c r="A773" s="28"/>
      <c r="B773" s="29"/>
      <c r="C773" s="158" t="s">
        <v>1432</v>
      </c>
      <c r="D773" s="158" t="s">
        <v>121</v>
      </c>
      <c r="E773" s="159" t="s">
        <v>1433</v>
      </c>
      <c r="F773" s="160" t="s">
        <v>1434</v>
      </c>
      <c r="G773" s="161" t="s">
        <v>131</v>
      </c>
      <c r="H773" s="162">
        <v>1500</v>
      </c>
      <c r="I773" s="163"/>
      <c r="J773" s="164">
        <f>ROUND(I773*H773,2)</f>
        <v>0</v>
      </c>
      <c r="K773" s="160" t="s">
        <v>1</v>
      </c>
      <c r="L773" s="33"/>
      <c r="M773" s="165" t="s">
        <v>1</v>
      </c>
      <c r="N773" s="166" t="s">
        <v>38</v>
      </c>
      <c r="O773" s="65"/>
      <c r="P773" s="167">
        <f>O773*H773</f>
        <v>0</v>
      </c>
      <c r="Q773" s="167">
        <v>0</v>
      </c>
      <c r="R773" s="167">
        <f>Q773*H773</f>
        <v>0</v>
      </c>
      <c r="S773" s="167">
        <v>0</v>
      </c>
      <c r="T773" s="168">
        <f>S773*H773</f>
        <v>0</v>
      </c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R773" s="169" t="s">
        <v>125</v>
      </c>
      <c r="AT773" s="169" t="s">
        <v>121</v>
      </c>
      <c r="AU773" s="169" t="s">
        <v>73</v>
      </c>
      <c r="AY773" s="11" t="s">
        <v>126</v>
      </c>
      <c r="BE773" s="170">
        <f>IF(N773="základní",J773,0)</f>
        <v>0</v>
      </c>
      <c r="BF773" s="170">
        <f>IF(N773="snížená",J773,0)</f>
        <v>0</v>
      </c>
      <c r="BG773" s="170">
        <f>IF(N773="zákl. přenesená",J773,0)</f>
        <v>0</v>
      </c>
      <c r="BH773" s="170">
        <f>IF(N773="sníž. přenesená",J773,0)</f>
        <v>0</v>
      </c>
      <c r="BI773" s="170">
        <f>IF(N773="nulová",J773,0)</f>
        <v>0</v>
      </c>
      <c r="BJ773" s="11" t="s">
        <v>80</v>
      </c>
      <c r="BK773" s="170">
        <f>ROUND(I773*H773,2)</f>
        <v>0</v>
      </c>
      <c r="BL773" s="11" t="s">
        <v>125</v>
      </c>
      <c r="BM773" s="169" t="s">
        <v>1435</v>
      </c>
    </row>
    <row r="774" spans="1:65" s="2" customFormat="1" ht="11.25">
      <c r="A774" s="28"/>
      <c r="B774" s="29"/>
      <c r="C774" s="30"/>
      <c r="D774" s="171" t="s">
        <v>128</v>
      </c>
      <c r="E774" s="30"/>
      <c r="F774" s="172" t="s">
        <v>1434</v>
      </c>
      <c r="G774" s="30"/>
      <c r="H774" s="30"/>
      <c r="I774" s="173"/>
      <c r="J774" s="30"/>
      <c r="K774" s="30"/>
      <c r="L774" s="33"/>
      <c r="M774" s="174"/>
      <c r="N774" s="175"/>
      <c r="O774" s="65"/>
      <c r="P774" s="65"/>
      <c r="Q774" s="65"/>
      <c r="R774" s="65"/>
      <c r="S774" s="65"/>
      <c r="T774" s="66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T774" s="11" t="s">
        <v>128</v>
      </c>
      <c r="AU774" s="11" t="s">
        <v>73</v>
      </c>
    </row>
    <row r="775" spans="1:65" s="2" customFormat="1" ht="24.2" customHeight="1">
      <c r="A775" s="28"/>
      <c r="B775" s="29"/>
      <c r="C775" s="158" t="s">
        <v>1436</v>
      </c>
      <c r="D775" s="158" t="s">
        <v>121</v>
      </c>
      <c r="E775" s="159" t="s">
        <v>1437</v>
      </c>
      <c r="F775" s="160" t="s">
        <v>1438</v>
      </c>
      <c r="G775" s="161" t="s">
        <v>131</v>
      </c>
      <c r="H775" s="162">
        <v>1500</v>
      </c>
      <c r="I775" s="163"/>
      <c r="J775" s="164">
        <f>ROUND(I775*H775,2)</f>
        <v>0</v>
      </c>
      <c r="K775" s="160" t="s">
        <v>1</v>
      </c>
      <c r="L775" s="33"/>
      <c r="M775" s="165" t="s">
        <v>1</v>
      </c>
      <c r="N775" s="166" t="s">
        <v>38</v>
      </c>
      <c r="O775" s="65"/>
      <c r="P775" s="167">
        <f>O775*H775</f>
        <v>0</v>
      </c>
      <c r="Q775" s="167">
        <v>0</v>
      </c>
      <c r="R775" s="167">
        <f>Q775*H775</f>
        <v>0</v>
      </c>
      <c r="S775" s="167">
        <v>0</v>
      </c>
      <c r="T775" s="168">
        <f>S775*H775</f>
        <v>0</v>
      </c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R775" s="169" t="s">
        <v>125</v>
      </c>
      <c r="AT775" s="169" t="s">
        <v>121</v>
      </c>
      <c r="AU775" s="169" t="s">
        <v>73</v>
      </c>
      <c r="AY775" s="11" t="s">
        <v>126</v>
      </c>
      <c r="BE775" s="170">
        <f>IF(N775="základní",J775,0)</f>
        <v>0</v>
      </c>
      <c r="BF775" s="170">
        <f>IF(N775="snížená",J775,0)</f>
        <v>0</v>
      </c>
      <c r="BG775" s="170">
        <f>IF(N775="zákl. přenesená",J775,0)</f>
        <v>0</v>
      </c>
      <c r="BH775" s="170">
        <f>IF(N775="sníž. přenesená",J775,0)</f>
        <v>0</v>
      </c>
      <c r="BI775" s="170">
        <f>IF(N775="nulová",J775,0)</f>
        <v>0</v>
      </c>
      <c r="BJ775" s="11" t="s">
        <v>80</v>
      </c>
      <c r="BK775" s="170">
        <f>ROUND(I775*H775,2)</f>
        <v>0</v>
      </c>
      <c r="BL775" s="11" t="s">
        <v>125</v>
      </c>
      <c r="BM775" s="169" t="s">
        <v>1439</v>
      </c>
    </row>
    <row r="776" spans="1:65" s="2" customFormat="1" ht="11.25">
      <c r="A776" s="28"/>
      <c r="B776" s="29"/>
      <c r="C776" s="30"/>
      <c r="D776" s="171" t="s">
        <v>128</v>
      </c>
      <c r="E776" s="30"/>
      <c r="F776" s="172" t="s">
        <v>1438</v>
      </c>
      <c r="G776" s="30"/>
      <c r="H776" s="30"/>
      <c r="I776" s="173"/>
      <c r="J776" s="30"/>
      <c r="K776" s="30"/>
      <c r="L776" s="33"/>
      <c r="M776" s="174"/>
      <c r="N776" s="175"/>
      <c r="O776" s="65"/>
      <c r="P776" s="65"/>
      <c r="Q776" s="65"/>
      <c r="R776" s="65"/>
      <c r="S776" s="65"/>
      <c r="T776" s="66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T776" s="11" t="s">
        <v>128</v>
      </c>
      <c r="AU776" s="11" t="s">
        <v>73</v>
      </c>
    </row>
    <row r="777" spans="1:65" s="2" customFormat="1" ht="24.2" customHeight="1">
      <c r="A777" s="28"/>
      <c r="B777" s="29"/>
      <c r="C777" s="158" t="s">
        <v>1440</v>
      </c>
      <c r="D777" s="158" t="s">
        <v>121</v>
      </c>
      <c r="E777" s="159" t="s">
        <v>1441</v>
      </c>
      <c r="F777" s="160" t="s">
        <v>1442</v>
      </c>
      <c r="G777" s="161" t="s">
        <v>131</v>
      </c>
      <c r="H777" s="162">
        <v>1500</v>
      </c>
      <c r="I777" s="163"/>
      <c r="J777" s="164">
        <f>ROUND(I777*H777,2)</f>
        <v>0</v>
      </c>
      <c r="K777" s="160" t="s">
        <v>1</v>
      </c>
      <c r="L777" s="33"/>
      <c r="M777" s="165" t="s">
        <v>1</v>
      </c>
      <c r="N777" s="166" t="s">
        <v>38</v>
      </c>
      <c r="O777" s="65"/>
      <c r="P777" s="167">
        <f>O777*H777</f>
        <v>0</v>
      </c>
      <c r="Q777" s="167">
        <v>0</v>
      </c>
      <c r="R777" s="167">
        <f>Q777*H777</f>
        <v>0</v>
      </c>
      <c r="S777" s="167">
        <v>0</v>
      </c>
      <c r="T777" s="168">
        <f>S777*H777</f>
        <v>0</v>
      </c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R777" s="169" t="s">
        <v>125</v>
      </c>
      <c r="AT777" s="169" t="s">
        <v>121</v>
      </c>
      <c r="AU777" s="169" t="s">
        <v>73</v>
      </c>
      <c r="AY777" s="11" t="s">
        <v>126</v>
      </c>
      <c r="BE777" s="170">
        <f>IF(N777="základní",J777,0)</f>
        <v>0</v>
      </c>
      <c r="BF777" s="170">
        <f>IF(N777="snížená",J777,0)</f>
        <v>0</v>
      </c>
      <c r="BG777" s="170">
        <f>IF(N777="zákl. přenesená",J777,0)</f>
        <v>0</v>
      </c>
      <c r="BH777" s="170">
        <f>IF(N777="sníž. přenesená",J777,0)</f>
        <v>0</v>
      </c>
      <c r="BI777" s="170">
        <f>IF(N777="nulová",J777,0)</f>
        <v>0</v>
      </c>
      <c r="BJ777" s="11" t="s">
        <v>80</v>
      </c>
      <c r="BK777" s="170">
        <f>ROUND(I777*H777,2)</f>
        <v>0</v>
      </c>
      <c r="BL777" s="11" t="s">
        <v>125</v>
      </c>
      <c r="BM777" s="169" t="s">
        <v>1443</v>
      </c>
    </row>
    <row r="778" spans="1:65" s="2" customFormat="1" ht="11.25">
      <c r="A778" s="28"/>
      <c r="B778" s="29"/>
      <c r="C778" s="30"/>
      <c r="D778" s="171" t="s">
        <v>128</v>
      </c>
      <c r="E778" s="30"/>
      <c r="F778" s="172" t="s">
        <v>1442</v>
      </c>
      <c r="G778" s="30"/>
      <c r="H778" s="30"/>
      <c r="I778" s="173"/>
      <c r="J778" s="30"/>
      <c r="K778" s="30"/>
      <c r="L778" s="33"/>
      <c r="M778" s="174"/>
      <c r="N778" s="175"/>
      <c r="O778" s="65"/>
      <c r="P778" s="65"/>
      <c r="Q778" s="65"/>
      <c r="R778" s="65"/>
      <c r="S778" s="65"/>
      <c r="T778" s="66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T778" s="11" t="s">
        <v>128</v>
      </c>
      <c r="AU778" s="11" t="s">
        <v>73</v>
      </c>
    </row>
    <row r="779" spans="1:65" s="2" customFormat="1" ht="24.2" customHeight="1">
      <c r="A779" s="28"/>
      <c r="B779" s="29"/>
      <c r="C779" s="158" t="s">
        <v>1444</v>
      </c>
      <c r="D779" s="158" t="s">
        <v>121</v>
      </c>
      <c r="E779" s="159" t="s">
        <v>1445</v>
      </c>
      <c r="F779" s="160" t="s">
        <v>1446</v>
      </c>
      <c r="G779" s="161" t="s">
        <v>131</v>
      </c>
      <c r="H779" s="162">
        <v>1500</v>
      </c>
      <c r="I779" s="163"/>
      <c r="J779" s="164">
        <f>ROUND(I779*H779,2)</f>
        <v>0</v>
      </c>
      <c r="K779" s="160" t="s">
        <v>1</v>
      </c>
      <c r="L779" s="33"/>
      <c r="M779" s="165" t="s">
        <v>1</v>
      </c>
      <c r="N779" s="166" t="s">
        <v>38</v>
      </c>
      <c r="O779" s="65"/>
      <c r="P779" s="167">
        <f>O779*H779</f>
        <v>0</v>
      </c>
      <c r="Q779" s="167">
        <v>0</v>
      </c>
      <c r="R779" s="167">
        <f>Q779*H779</f>
        <v>0</v>
      </c>
      <c r="S779" s="167">
        <v>0</v>
      </c>
      <c r="T779" s="168">
        <f>S779*H779</f>
        <v>0</v>
      </c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R779" s="169" t="s">
        <v>125</v>
      </c>
      <c r="AT779" s="169" t="s">
        <v>121</v>
      </c>
      <c r="AU779" s="169" t="s">
        <v>73</v>
      </c>
      <c r="AY779" s="11" t="s">
        <v>126</v>
      </c>
      <c r="BE779" s="170">
        <f>IF(N779="základní",J779,0)</f>
        <v>0</v>
      </c>
      <c r="BF779" s="170">
        <f>IF(N779="snížená",J779,0)</f>
        <v>0</v>
      </c>
      <c r="BG779" s="170">
        <f>IF(N779="zákl. přenesená",J779,0)</f>
        <v>0</v>
      </c>
      <c r="BH779" s="170">
        <f>IF(N779="sníž. přenesená",J779,0)</f>
        <v>0</v>
      </c>
      <c r="BI779" s="170">
        <f>IF(N779="nulová",J779,0)</f>
        <v>0</v>
      </c>
      <c r="BJ779" s="11" t="s">
        <v>80</v>
      </c>
      <c r="BK779" s="170">
        <f>ROUND(I779*H779,2)</f>
        <v>0</v>
      </c>
      <c r="BL779" s="11" t="s">
        <v>125</v>
      </c>
      <c r="BM779" s="169" t="s">
        <v>1447</v>
      </c>
    </row>
    <row r="780" spans="1:65" s="2" customFormat="1" ht="11.25">
      <c r="A780" s="28"/>
      <c r="B780" s="29"/>
      <c r="C780" s="30"/>
      <c r="D780" s="171" t="s">
        <v>128</v>
      </c>
      <c r="E780" s="30"/>
      <c r="F780" s="172" t="s">
        <v>1446</v>
      </c>
      <c r="G780" s="30"/>
      <c r="H780" s="30"/>
      <c r="I780" s="173"/>
      <c r="J780" s="30"/>
      <c r="K780" s="30"/>
      <c r="L780" s="33"/>
      <c r="M780" s="174"/>
      <c r="N780" s="175"/>
      <c r="O780" s="65"/>
      <c r="P780" s="65"/>
      <c r="Q780" s="65"/>
      <c r="R780" s="65"/>
      <c r="S780" s="65"/>
      <c r="T780" s="66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T780" s="11" t="s">
        <v>128</v>
      </c>
      <c r="AU780" s="11" t="s">
        <v>73</v>
      </c>
    </row>
    <row r="781" spans="1:65" s="2" customFormat="1" ht="24.2" customHeight="1">
      <c r="A781" s="28"/>
      <c r="B781" s="29"/>
      <c r="C781" s="158" t="s">
        <v>1448</v>
      </c>
      <c r="D781" s="158" t="s">
        <v>121</v>
      </c>
      <c r="E781" s="159" t="s">
        <v>1449</v>
      </c>
      <c r="F781" s="160" t="s">
        <v>1450</v>
      </c>
      <c r="G781" s="161" t="s">
        <v>131</v>
      </c>
      <c r="H781" s="162">
        <v>1500</v>
      </c>
      <c r="I781" s="163"/>
      <c r="J781" s="164">
        <f>ROUND(I781*H781,2)</f>
        <v>0</v>
      </c>
      <c r="K781" s="160" t="s">
        <v>1</v>
      </c>
      <c r="L781" s="33"/>
      <c r="M781" s="165" t="s">
        <v>1</v>
      </c>
      <c r="N781" s="166" t="s">
        <v>38</v>
      </c>
      <c r="O781" s="65"/>
      <c r="P781" s="167">
        <f>O781*H781</f>
        <v>0</v>
      </c>
      <c r="Q781" s="167">
        <v>0</v>
      </c>
      <c r="R781" s="167">
        <f>Q781*H781</f>
        <v>0</v>
      </c>
      <c r="S781" s="167">
        <v>0</v>
      </c>
      <c r="T781" s="168">
        <f>S781*H781</f>
        <v>0</v>
      </c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R781" s="169" t="s">
        <v>125</v>
      </c>
      <c r="AT781" s="169" t="s">
        <v>121</v>
      </c>
      <c r="AU781" s="169" t="s">
        <v>73</v>
      </c>
      <c r="AY781" s="11" t="s">
        <v>126</v>
      </c>
      <c r="BE781" s="170">
        <f>IF(N781="základní",J781,0)</f>
        <v>0</v>
      </c>
      <c r="BF781" s="170">
        <f>IF(N781="snížená",J781,0)</f>
        <v>0</v>
      </c>
      <c r="BG781" s="170">
        <f>IF(N781="zákl. přenesená",J781,0)</f>
        <v>0</v>
      </c>
      <c r="BH781" s="170">
        <f>IF(N781="sníž. přenesená",J781,0)</f>
        <v>0</v>
      </c>
      <c r="BI781" s="170">
        <f>IF(N781="nulová",J781,0)</f>
        <v>0</v>
      </c>
      <c r="BJ781" s="11" t="s">
        <v>80</v>
      </c>
      <c r="BK781" s="170">
        <f>ROUND(I781*H781,2)</f>
        <v>0</v>
      </c>
      <c r="BL781" s="11" t="s">
        <v>125</v>
      </c>
      <c r="BM781" s="169" t="s">
        <v>1451</v>
      </c>
    </row>
    <row r="782" spans="1:65" s="2" customFormat="1" ht="11.25">
      <c r="A782" s="28"/>
      <c r="B782" s="29"/>
      <c r="C782" s="30"/>
      <c r="D782" s="171" t="s">
        <v>128</v>
      </c>
      <c r="E782" s="30"/>
      <c r="F782" s="172" t="s">
        <v>1450</v>
      </c>
      <c r="G782" s="30"/>
      <c r="H782" s="30"/>
      <c r="I782" s="173"/>
      <c r="J782" s="30"/>
      <c r="K782" s="30"/>
      <c r="L782" s="33"/>
      <c r="M782" s="174"/>
      <c r="N782" s="175"/>
      <c r="O782" s="65"/>
      <c r="P782" s="65"/>
      <c r="Q782" s="65"/>
      <c r="R782" s="65"/>
      <c r="S782" s="65"/>
      <c r="T782" s="66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T782" s="11" t="s">
        <v>128</v>
      </c>
      <c r="AU782" s="11" t="s">
        <v>73</v>
      </c>
    </row>
    <row r="783" spans="1:65" s="2" customFormat="1" ht="33" customHeight="1">
      <c r="A783" s="28"/>
      <c r="B783" s="29"/>
      <c r="C783" s="158" t="s">
        <v>1452</v>
      </c>
      <c r="D783" s="158" t="s">
        <v>121</v>
      </c>
      <c r="E783" s="159" t="s">
        <v>1453</v>
      </c>
      <c r="F783" s="160" t="s">
        <v>1454</v>
      </c>
      <c r="G783" s="161" t="s">
        <v>131</v>
      </c>
      <c r="H783" s="162">
        <v>1000</v>
      </c>
      <c r="I783" s="163"/>
      <c r="J783" s="164">
        <f>ROUND(I783*H783,2)</f>
        <v>0</v>
      </c>
      <c r="K783" s="160" t="s">
        <v>1</v>
      </c>
      <c r="L783" s="33"/>
      <c r="M783" s="165" t="s">
        <v>1</v>
      </c>
      <c r="N783" s="166" t="s">
        <v>38</v>
      </c>
      <c r="O783" s="65"/>
      <c r="P783" s="167">
        <f>O783*H783</f>
        <v>0</v>
      </c>
      <c r="Q783" s="167">
        <v>0</v>
      </c>
      <c r="R783" s="167">
        <f>Q783*H783</f>
        <v>0</v>
      </c>
      <c r="S783" s="167">
        <v>0</v>
      </c>
      <c r="T783" s="168">
        <f>S783*H783</f>
        <v>0</v>
      </c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R783" s="169" t="s">
        <v>125</v>
      </c>
      <c r="AT783" s="169" t="s">
        <v>121</v>
      </c>
      <c r="AU783" s="169" t="s">
        <v>73</v>
      </c>
      <c r="AY783" s="11" t="s">
        <v>126</v>
      </c>
      <c r="BE783" s="170">
        <f>IF(N783="základní",J783,0)</f>
        <v>0</v>
      </c>
      <c r="BF783" s="170">
        <f>IF(N783="snížená",J783,0)</f>
        <v>0</v>
      </c>
      <c r="BG783" s="170">
        <f>IF(N783="zákl. přenesená",J783,0)</f>
        <v>0</v>
      </c>
      <c r="BH783" s="170">
        <f>IF(N783="sníž. přenesená",J783,0)</f>
        <v>0</v>
      </c>
      <c r="BI783" s="170">
        <f>IF(N783="nulová",J783,0)</f>
        <v>0</v>
      </c>
      <c r="BJ783" s="11" t="s">
        <v>80</v>
      </c>
      <c r="BK783" s="170">
        <f>ROUND(I783*H783,2)</f>
        <v>0</v>
      </c>
      <c r="BL783" s="11" t="s">
        <v>125</v>
      </c>
      <c r="BM783" s="169" t="s">
        <v>1455</v>
      </c>
    </row>
    <row r="784" spans="1:65" s="2" customFormat="1" ht="19.5">
      <c r="A784" s="28"/>
      <c r="B784" s="29"/>
      <c r="C784" s="30"/>
      <c r="D784" s="171" t="s">
        <v>128</v>
      </c>
      <c r="E784" s="30"/>
      <c r="F784" s="172" t="s">
        <v>1454</v>
      </c>
      <c r="G784" s="30"/>
      <c r="H784" s="30"/>
      <c r="I784" s="173"/>
      <c r="J784" s="30"/>
      <c r="K784" s="30"/>
      <c r="L784" s="33"/>
      <c r="M784" s="174"/>
      <c r="N784" s="175"/>
      <c r="O784" s="65"/>
      <c r="P784" s="65"/>
      <c r="Q784" s="65"/>
      <c r="R784" s="65"/>
      <c r="S784" s="65"/>
      <c r="T784" s="66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T784" s="11" t="s">
        <v>128</v>
      </c>
      <c r="AU784" s="11" t="s">
        <v>73</v>
      </c>
    </row>
    <row r="785" spans="1:65" s="2" customFormat="1" ht="33" customHeight="1">
      <c r="A785" s="28"/>
      <c r="B785" s="29"/>
      <c r="C785" s="158" t="s">
        <v>1456</v>
      </c>
      <c r="D785" s="158" t="s">
        <v>121</v>
      </c>
      <c r="E785" s="159" t="s">
        <v>1457</v>
      </c>
      <c r="F785" s="160" t="s">
        <v>1458</v>
      </c>
      <c r="G785" s="161" t="s">
        <v>131</v>
      </c>
      <c r="H785" s="162">
        <v>1000</v>
      </c>
      <c r="I785" s="163"/>
      <c r="J785" s="164">
        <f>ROUND(I785*H785,2)</f>
        <v>0</v>
      </c>
      <c r="K785" s="160" t="s">
        <v>1</v>
      </c>
      <c r="L785" s="33"/>
      <c r="M785" s="165" t="s">
        <v>1</v>
      </c>
      <c r="N785" s="166" t="s">
        <v>38</v>
      </c>
      <c r="O785" s="65"/>
      <c r="P785" s="167">
        <f>O785*H785</f>
        <v>0</v>
      </c>
      <c r="Q785" s="167">
        <v>0</v>
      </c>
      <c r="R785" s="167">
        <f>Q785*H785</f>
        <v>0</v>
      </c>
      <c r="S785" s="167">
        <v>0</v>
      </c>
      <c r="T785" s="168">
        <f>S785*H785</f>
        <v>0</v>
      </c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R785" s="169" t="s">
        <v>125</v>
      </c>
      <c r="AT785" s="169" t="s">
        <v>121</v>
      </c>
      <c r="AU785" s="169" t="s">
        <v>73</v>
      </c>
      <c r="AY785" s="11" t="s">
        <v>126</v>
      </c>
      <c r="BE785" s="170">
        <f>IF(N785="základní",J785,0)</f>
        <v>0</v>
      </c>
      <c r="BF785" s="170">
        <f>IF(N785="snížená",J785,0)</f>
        <v>0</v>
      </c>
      <c r="BG785" s="170">
        <f>IF(N785="zákl. přenesená",J785,0)</f>
        <v>0</v>
      </c>
      <c r="BH785" s="170">
        <f>IF(N785="sníž. přenesená",J785,0)</f>
        <v>0</v>
      </c>
      <c r="BI785" s="170">
        <f>IF(N785="nulová",J785,0)</f>
        <v>0</v>
      </c>
      <c r="BJ785" s="11" t="s">
        <v>80</v>
      </c>
      <c r="BK785" s="170">
        <f>ROUND(I785*H785,2)</f>
        <v>0</v>
      </c>
      <c r="BL785" s="11" t="s">
        <v>125</v>
      </c>
      <c r="BM785" s="169" t="s">
        <v>1459</v>
      </c>
    </row>
    <row r="786" spans="1:65" s="2" customFormat="1" ht="19.5">
      <c r="A786" s="28"/>
      <c r="B786" s="29"/>
      <c r="C786" s="30"/>
      <c r="D786" s="171" t="s">
        <v>128</v>
      </c>
      <c r="E786" s="30"/>
      <c r="F786" s="172" t="s">
        <v>1458</v>
      </c>
      <c r="G786" s="30"/>
      <c r="H786" s="30"/>
      <c r="I786" s="173"/>
      <c r="J786" s="30"/>
      <c r="K786" s="30"/>
      <c r="L786" s="33"/>
      <c r="M786" s="174"/>
      <c r="N786" s="175"/>
      <c r="O786" s="65"/>
      <c r="P786" s="65"/>
      <c r="Q786" s="65"/>
      <c r="R786" s="65"/>
      <c r="S786" s="65"/>
      <c r="T786" s="66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T786" s="11" t="s">
        <v>128</v>
      </c>
      <c r="AU786" s="11" t="s">
        <v>73</v>
      </c>
    </row>
    <row r="787" spans="1:65" s="2" customFormat="1" ht="33" customHeight="1">
      <c r="A787" s="28"/>
      <c r="B787" s="29"/>
      <c r="C787" s="158" t="s">
        <v>1460</v>
      </c>
      <c r="D787" s="158" t="s">
        <v>121</v>
      </c>
      <c r="E787" s="159" t="s">
        <v>1461</v>
      </c>
      <c r="F787" s="160" t="s">
        <v>1462</v>
      </c>
      <c r="G787" s="161" t="s">
        <v>131</v>
      </c>
      <c r="H787" s="162">
        <v>1000</v>
      </c>
      <c r="I787" s="163"/>
      <c r="J787" s="164">
        <f>ROUND(I787*H787,2)</f>
        <v>0</v>
      </c>
      <c r="K787" s="160" t="s">
        <v>1</v>
      </c>
      <c r="L787" s="33"/>
      <c r="M787" s="165" t="s">
        <v>1</v>
      </c>
      <c r="N787" s="166" t="s">
        <v>38</v>
      </c>
      <c r="O787" s="65"/>
      <c r="P787" s="167">
        <f>O787*H787</f>
        <v>0</v>
      </c>
      <c r="Q787" s="167">
        <v>0</v>
      </c>
      <c r="R787" s="167">
        <f>Q787*H787</f>
        <v>0</v>
      </c>
      <c r="S787" s="167">
        <v>0</v>
      </c>
      <c r="T787" s="168">
        <f>S787*H787</f>
        <v>0</v>
      </c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R787" s="169" t="s">
        <v>125</v>
      </c>
      <c r="AT787" s="169" t="s">
        <v>121</v>
      </c>
      <c r="AU787" s="169" t="s">
        <v>73</v>
      </c>
      <c r="AY787" s="11" t="s">
        <v>126</v>
      </c>
      <c r="BE787" s="170">
        <f>IF(N787="základní",J787,0)</f>
        <v>0</v>
      </c>
      <c r="BF787" s="170">
        <f>IF(N787="snížená",J787,0)</f>
        <v>0</v>
      </c>
      <c r="BG787" s="170">
        <f>IF(N787="zákl. přenesená",J787,0)</f>
        <v>0</v>
      </c>
      <c r="BH787" s="170">
        <f>IF(N787="sníž. přenesená",J787,0)</f>
        <v>0</v>
      </c>
      <c r="BI787" s="170">
        <f>IF(N787="nulová",J787,0)</f>
        <v>0</v>
      </c>
      <c r="BJ787" s="11" t="s">
        <v>80</v>
      </c>
      <c r="BK787" s="170">
        <f>ROUND(I787*H787,2)</f>
        <v>0</v>
      </c>
      <c r="BL787" s="11" t="s">
        <v>125</v>
      </c>
      <c r="BM787" s="169" t="s">
        <v>1463</v>
      </c>
    </row>
    <row r="788" spans="1:65" s="2" customFormat="1" ht="19.5">
      <c r="A788" s="28"/>
      <c r="B788" s="29"/>
      <c r="C788" s="30"/>
      <c r="D788" s="171" t="s">
        <v>128</v>
      </c>
      <c r="E788" s="30"/>
      <c r="F788" s="172" t="s">
        <v>1462</v>
      </c>
      <c r="G788" s="30"/>
      <c r="H788" s="30"/>
      <c r="I788" s="173"/>
      <c r="J788" s="30"/>
      <c r="K788" s="30"/>
      <c r="L788" s="33"/>
      <c r="M788" s="174"/>
      <c r="N788" s="175"/>
      <c r="O788" s="65"/>
      <c r="P788" s="65"/>
      <c r="Q788" s="65"/>
      <c r="R788" s="65"/>
      <c r="S788" s="65"/>
      <c r="T788" s="66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T788" s="11" t="s">
        <v>128</v>
      </c>
      <c r="AU788" s="11" t="s">
        <v>73</v>
      </c>
    </row>
    <row r="789" spans="1:65" s="2" customFormat="1" ht="33" customHeight="1">
      <c r="A789" s="28"/>
      <c r="B789" s="29"/>
      <c r="C789" s="158" t="s">
        <v>1464</v>
      </c>
      <c r="D789" s="158" t="s">
        <v>121</v>
      </c>
      <c r="E789" s="159" t="s">
        <v>1465</v>
      </c>
      <c r="F789" s="160" t="s">
        <v>1466</v>
      </c>
      <c r="G789" s="161" t="s">
        <v>131</v>
      </c>
      <c r="H789" s="162">
        <v>1000</v>
      </c>
      <c r="I789" s="163"/>
      <c r="J789" s="164">
        <f>ROUND(I789*H789,2)</f>
        <v>0</v>
      </c>
      <c r="K789" s="160" t="s">
        <v>1</v>
      </c>
      <c r="L789" s="33"/>
      <c r="M789" s="165" t="s">
        <v>1</v>
      </c>
      <c r="N789" s="166" t="s">
        <v>38</v>
      </c>
      <c r="O789" s="65"/>
      <c r="P789" s="167">
        <f>O789*H789</f>
        <v>0</v>
      </c>
      <c r="Q789" s="167">
        <v>0</v>
      </c>
      <c r="R789" s="167">
        <f>Q789*H789</f>
        <v>0</v>
      </c>
      <c r="S789" s="167">
        <v>0</v>
      </c>
      <c r="T789" s="168">
        <f>S789*H789</f>
        <v>0</v>
      </c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R789" s="169" t="s">
        <v>125</v>
      </c>
      <c r="AT789" s="169" t="s">
        <v>121</v>
      </c>
      <c r="AU789" s="169" t="s">
        <v>73</v>
      </c>
      <c r="AY789" s="11" t="s">
        <v>126</v>
      </c>
      <c r="BE789" s="170">
        <f>IF(N789="základní",J789,0)</f>
        <v>0</v>
      </c>
      <c r="BF789" s="170">
        <f>IF(N789="snížená",J789,0)</f>
        <v>0</v>
      </c>
      <c r="BG789" s="170">
        <f>IF(N789="zákl. přenesená",J789,0)</f>
        <v>0</v>
      </c>
      <c r="BH789" s="170">
        <f>IF(N789="sníž. přenesená",J789,0)</f>
        <v>0</v>
      </c>
      <c r="BI789" s="170">
        <f>IF(N789="nulová",J789,0)</f>
        <v>0</v>
      </c>
      <c r="BJ789" s="11" t="s">
        <v>80</v>
      </c>
      <c r="BK789" s="170">
        <f>ROUND(I789*H789,2)</f>
        <v>0</v>
      </c>
      <c r="BL789" s="11" t="s">
        <v>125</v>
      </c>
      <c r="BM789" s="169" t="s">
        <v>1467</v>
      </c>
    </row>
    <row r="790" spans="1:65" s="2" customFormat="1" ht="19.5">
      <c r="A790" s="28"/>
      <c r="B790" s="29"/>
      <c r="C790" s="30"/>
      <c r="D790" s="171" t="s">
        <v>128</v>
      </c>
      <c r="E790" s="30"/>
      <c r="F790" s="172" t="s">
        <v>1466</v>
      </c>
      <c r="G790" s="30"/>
      <c r="H790" s="30"/>
      <c r="I790" s="173"/>
      <c r="J790" s="30"/>
      <c r="K790" s="30"/>
      <c r="L790" s="33"/>
      <c r="M790" s="174"/>
      <c r="N790" s="175"/>
      <c r="O790" s="65"/>
      <c r="P790" s="65"/>
      <c r="Q790" s="65"/>
      <c r="R790" s="65"/>
      <c r="S790" s="65"/>
      <c r="T790" s="66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T790" s="11" t="s">
        <v>128</v>
      </c>
      <c r="AU790" s="11" t="s">
        <v>73</v>
      </c>
    </row>
    <row r="791" spans="1:65" s="2" customFormat="1" ht="33" customHeight="1">
      <c r="A791" s="28"/>
      <c r="B791" s="29"/>
      <c r="C791" s="158" t="s">
        <v>1468</v>
      </c>
      <c r="D791" s="158" t="s">
        <v>121</v>
      </c>
      <c r="E791" s="159" t="s">
        <v>1469</v>
      </c>
      <c r="F791" s="160" t="s">
        <v>1470</v>
      </c>
      <c r="G791" s="161" t="s">
        <v>131</v>
      </c>
      <c r="H791" s="162">
        <v>1000</v>
      </c>
      <c r="I791" s="163"/>
      <c r="J791" s="164">
        <f>ROUND(I791*H791,2)</f>
        <v>0</v>
      </c>
      <c r="K791" s="160" t="s">
        <v>1</v>
      </c>
      <c r="L791" s="33"/>
      <c r="M791" s="165" t="s">
        <v>1</v>
      </c>
      <c r="N791" s="166" t="s">
        <v>38</v>
      </c>
      <c r="O791" s="65"/>
      <c r="P791" s="167">
        <f>O791*H791</f>
        <v>0</v>
      </c>
      <c r="Q791" s="167">
        <v>0</v>
      </c>
      <c r="R791" s="167">
        <f>Q791*H791</f>
        <v>0</v>
      </c>
      <c r="S791" s="167">
        <v>0</v>
      </c>
      <c r="T791" s="168">
        <f>S791*H791</f>
        <v>0</v>
      </c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R791" s="169" t="s">
        <v>125</v>
      </c>
      <c r="AT791" s="169" t="s">
        <v>121</v>
      </c>
      <c r="AU791" s="169" t="s">
        <v>73</v>
      </c>
      <c r="AY791" s="11" t="s">
        <v>126</v>
      </c>
      <c r="BE791" s="170">
        <f>IF(N791="základní",J791,0)</f>
        <v>0</v>
      </c>
      <c r="BF791" s="170">
        <f>IF(N791="snížená",J791,0)</f>
        <v>0</v>
      </c>
      <c r="BG791" s="170">
        <f>IF(N791="zákl. přenesená",J791,0)</f>
        <v>0</v>
      </c>
      <c r="BH791" s="170">
        <f>IF(N791="sníž. přenesená",J791,0)</f>
        <v>0</v>
      </c>
      <c r="BI791" s="170">
        <f>IF(N791="nulová",J791,0)</f>
        <v>0</v>
      </c>
      <c r="BJ791" s="11" t="s">
        <v>80</v>
      </c>
      <c r="BK791" s="170">
        <f>ROUND(I791*H791,2)</f>
        <v>0</v>
      </c>
      <c r="BL791" s="11" t="s">
        <v>125</v>
      </c>
      <c r="BM791" s="169" t="s">
        <v>1471</v>
      </c>
    </row>
    <row r="792" spans="1:65" s="2" customFormat="1" ht="19.5">
      <c r="A792" s="28"/>
      <c r="B792" s="29"/>
      <c r="C792" s="30"/>
      <c r="D792" s="171" t="s">
        <v>128</v>
      </c>
      <c r="E792" s="30"/>
      <c r="F792" s="172" t="s">
        <v>1470</v>
      </c>
      <c r="G792" s="30"/>
      <c r="H792" s="30"/>
      <c r="I792" s="173"/>
      <c r="J792" s="30"/>
      <c r="K792" s="30"/>
      <c r="L792" s="33"/>
      <c r="M792" s="174"/>
      <c r="N792" s="175"/>
      <c r="O792" s="65"/>
      <c r="P792" s="65"/>
      <c r="Q792" s="65"/>
      <c r="R792" s="65"/>
      <c r="S792" s="65"/>
      <c r="T792" s="66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T792" s="11" t="s">
        <v>128</v>
      </c>
      <c r="AU792" s="11" t="s">
        <v>73</v>
      </c>
    </row>
    <row r="793" spans="1:65" s="2" customFormat="1" ht="33" customHeight="1">
      <c r="A793" s="28"/>
      <c r="B793" s="29"/>
      <c r="C793" s="158" t="s">
        <v>1472</v>
      </c>
      <c r="D793" s="158" t="s">
        <v>121</v>
      </c>
      <c r="E793" s="159" t="s">
        <v>1473</v>
      </c>
      <c r="F793" s="160" t="s">
        <v>1474</v>
      </c>
      <c r="G793" s="161" t="s">
        <v>131</v>
      </c>
      <c r="H793" s="162">
        <v>1000</v>
      </c>
      <c r="I793" s="163"/>
      <c r="J793" s="164">
        <f>ROUND(I793*H793,2)</f>
        <v>0</v>
      </c>
      <c r="K793" s="160" t="s">
        <v>1</v>
      </c>
      <c r="L793" s="33"/>
      <c r="M793" s="165" t="s">
        <v>1</v>
      </c>
      <c r="N793" s="166" t="s">
        <v>38</v>
      </c>
      <c r="O793" s="65"/>
      <c r="P793" s="167">
        <f>O793*H793</f>
        <v>0</v>
      </c>
      <c r="Q793" s="167">
        <v>0</v>
      </c>
      <c r="R793" s="167">
        <f>Q793*H793</f>
        <v>0</v>
      </c>
      <c r="S793" s="167">
        <v>0</v>
      </c>
      <c r="T793" s="168">
        <f>S793*H793</f>
        <v>0</v>
      </c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R793" s="169" t="s">
        <v>125</v>
      </c>
      <c r="AT793" s="169" t="s">
        <v>121</v>
      </c>
      <c r="AU793" s="169" t="s">
        <v>73</v>
      </c>
      <c r="AY793" s="11" t="s">
        <v>126</v>
      </c>
      <c r="BE793" s="170">
        <f>IF(N793="základní",J793,0)</f>
        <v>0</v>
      </c>
      <c r="BF793" s="170">
        <f>IF(N793="snížená",J793,0)</f>
        <v>0</v>
      </c>
      <c r="BG793" s="170">
        <f>IF(N793="zákl. přenesená",J793,0)</f>
        <v>0</v>
      </c>
      <c r="BH793" s="170">
        <f>IF(N793="sníž. přenesená",J793,0)</f>
        <v>0</v>
      </c>
      <c r="BI793" s="170">
        <f>IF(N793="nulová",J793,0)</f>
        <v>0</v>
      </c>
      <c r="BJ793" s="11" t="s">
        <v>80</v>
      </c>
      <c r="BK793" s="170">
        <f>ROUND(I793*H793,2)</f>
        <v>0</v>
      </c>
      <c r="BL793" s="11" t="s">
        <v>125</v>
      </c>
      <c r="BM793" s="169" t="s">
        <v>1475</v>
      </c>
    </row>
    <row r="794" spans="1:65" s="2" customFormat="1" ht="19.5">
      <c r="A794" s="28"/>
      <c r="B794" s="29"/>
      <c r="C794" s="30"/>
      <c r="D794" s="171" t="s">
        <v>128</v>
      </c>
      <c r="E794" s="30"/>
      <c r="F794" s="172" t="s">
        <v>1474</v>
      </c>
      <c r="G794" s="30"/>
      <c r="H794" s="30"/>
      <c r="I794" s="173"/>
      <c r="J794" s="30"/>
      <c r="K794" s="30"/>
      <c r="L794" s="33"/>
      <c r="M794" s="174"/>
      <c r="N794" s="175"/>
      <c r="O794" s="65"/>
      <c r="P794" s="65"/>
      <c r="Q794" s="65"/>
      <c r="R794" s="65"/>
      <c r="S794" s="65"/>
      <c r="T794" s="66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T794" s="11" t="s">
        <v>128</v>
      </c>
      <c r="AU794" s="11" t="s">
        <v>73</v>
      </c>
    </row>
    <row r="795" spans="1:65" s="2" customFormat="1" ht="33" customHeight="1">
      <c r="A795" s="28"/>
      <c r="B795" s="29"/>
      <c r="C795" s="158" t="s">
        <v>1476</v>
      </c>
      <c r="D795" s="158" t="s">
        <v>121</v>
      </c>
      <c r="E795" s="159" t="s">
        <v>1477</v>
      </c>
      <c r="F795" s="160" t="s">
        <v>1478</v>
      </c>
      <c r="G795" s="161" t="s">
        <v>131</v>
      </c>
      <c r="H795" s="162">
        <v>1000</v>
      </c>
      <c r="I795" s="163"/>
      <c r="J795" s="164">
        <f>ROUND(I795*H795,2)</f>
        <v>0</v>
      </c>
      <c r="K795" s="160" t="s">
        <v>1</v>
      </c>
      <c r="L795" s="33"/>
      <c r="M795" s="165" t="s">
        <v>1</v>
      </c>
      <c r="N795" s="166" t="s">
        <v>38</v>
      </c>
      <c r="O795" s="65"/>
      <c r="P795" s="167">
        <f>O795*H795</f>
        <v>0</v>
      </c>
      <c r="Q795" s="167">
        <v>0</v>
      </c>
      <c r="R795" s="167">
        <f>Q795*H795</f>
        <v>0</v>
      </c>
      <c r="S795" s="167">
        <v>0</v>
      </c>
      <c r="T795" s="168">
        <f>S795*H795</f>
        <v>0</v>
      </c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R795" s="169" t="s">
        <v>125</v>
      </c>
      <c r="AT795" s="169" t="s">
        <v>121</v>
      </c>
      <c r="AU795" s="169" t="s">
        <v>73</v>
      </c>
      <c r="AY795" s="11" t="s">
        <v>126</v>
      </c>
      <c r="BE795" s="170">
        <f>IF(N795="základní",J795,0)</f>
        <v>0</v>
      </c>
      <c r="BF795" s="170">
        <f>IF(N795="snížená",J795,0)</f>
        <v>0</v>
      </c>
      <c r="BG795" s="170">
        <f>IF(N795="zákl. přenesená",J795,0)</f>
        <v>0</v>
      </c>
      <c r="BH795" s="170">
        <f>IF(N795="sníž. přenesená",J795,0)</f>
        <v>0</v>
      </c>
      <c r="BI795" s="170">
        <f>IF(N795="nulová",J795,0)</f>
        <v>0</v>
      </c>
      <c r="BJ795" s="11" t="s">
        <v>80</v>
      </c>
      <c r="BK795" s="170">
        <f>ROUND(I795*H795,2)</f>
        <v>0</v>
      </c>
      <c r="BL795" s="11" t="s">
        <v>125</v>
      </c>
      <c r="BM795" s="169" t="s">
        <v>1479</v>
      </c>
    </row>
    <row r="796" spans="1:65" s="2" customFormat="1" ht="19.5">
      <c r="A796" s="28"/>
      <c r="B796" s="29"/>
      <c r="C796" s="30"/>
      <c r="D796" s="171" t="s">
        <v>128</v>
      </c>
      <c r="E796" s="30"/>
      <c r="F796" s="172" t="s">
        <v>1478</v>
      </c>
      <c r="G796" s="30"/>
      <c r="H796" s="30"/>
      <c r="I796" s="173"/>
      <c r="J796" s="30"/>
      <c r="K796" s="30"/>
      <c r="L796" s="33"/>
      <c r="M796" s="174"/>
      <c r="N796" s="175"/>
      <c r="O796" s="65"/>
      <c r="P796" s="65"/>
      <c r="Q796" s="65"/>
      <c r="R796" s="65"/>
      <c r="S796" s="65"/>
      <c r="T796" s="66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T796" s="11" t="s">
        <v>128</v>
      </c>
      <c r="AU796" s="11" t="s">
        <v>73</v>
      </c>
    </row>
    <row r="797" spans="1:65" s="2" customFormat="1" ht="24.2" customHeight="1">
      <c r="A797" s="28"/>
      <c r="B797" s="29"/>
      <c r="C797" s="158" t="s">
        <v>1480</v>
      </c>
      <c r="D797" s="158" t="s">
        <v>121</v>
      </c>
      <c r="E797" s="159" t="s">
        <v>1481</v>
      </c>
      <c r="F797" s="160" t="s">
        <v>1482</v>
      </c>
      <c r="G797" s="161" t="s">
        <v>131</v>
      </c>
      <c r="H797" s="162">
        <v>500</v>
      </c>
      <c r="I797" s="163"/>
      <c r="J797" s="164">
        <f>ROUND(I797*H797,2)</f>
        <v>0</v>
      </c>
      <c r="K797" s="160" t="s">
        <v>1</v>
      </c>
      <c r="L797" s="33"/>
      <c r="M797" s="165" t="s">
        <v>1</v>
      </c>
      <c r="N797" s="166" t="s">
        <v>38</v>
      </c>
      <c r="O797" s="65"/>
      <c r="P797" s="167">
        <f>O797*H797</f>
        <v>0</v>
      </c>
      <c r="Q797" s="167">
        <v>0</v>
      </c>
      <c r="R797" s="167">
        <f>Q797*H797</f>
        <v>0</v>
      </c>
      <c r="S797" s="167">
        <v>0</v>
      </c>
      <c r="T797" s="168">
        <f>S797*H797</f>
        <v>0</v>
      </c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R797" s="169" t="s">
        <v>125</v>
      </c>
      <c r="AT797" s="169" t="s">
        <v>121</v>
      </c>
      <c r="AU797" s="169" t="s">
        <v>73</v>
      </c>
      <c r="AY797" s="11" t="s">
        <v>126</v>
      </c>
      <c r="BE797" s="170">
        <f>IF(N797="základní",J797,0)</f>
        <v>0</v>
      </c>
      <c r="BF797" s="170">
        <f>IF(N797="snížená",J797,0)</f>
        <v>0</v>
      </c>
      <c r="BG797" s="170">
        <f>IF(N797="zákl. přenesená",J797,0)</f>
        <v>0</v>
      </c>
      <c r="BH797" s="170">
        <f>IF(N797="sníž. přenesená",J797,0)</f>
        <v>0</v>
      </c>
      <c r="BI797" s="170">
        <f>IF(N797="nulová",J797,0)</f>
        <v>0</v>
      </c>
      <c r="BJ797" s="11" t="s">
        <v>80</v>
      </c>
      <c r="BK797" s="170">
        <f>ROUND(I797*H797,2)</f>
        <v>0</v>
      </c>
      <c r="BL797" s="11" t="s">
        <v>125</v>
      </c>
      <c r="BM797" s="169" t="s">
        <v>1483</v>
      </c>
    </row>
    <row r="798" spans="1:65" s="2" customFormat="1" ht="11.25">
      <c r="A798" s="28"/>
      <c r="B798" s="29"/>
      <c r="C798" s="30"/>
      <c r="D798" s="171" t="s">
        <v>128</v>
      </c>
      <c r="E798" s="30"/>
      <c r="F798" s="172" t="s">
        <v>1482</v>
      </c>
      <c r="G798" s="30"/>
      <c r="H798" s="30"/>
      <c r="I798" s="173"/>
      <c r="J798" s="30"/>
      <c r="K798" s="30"/>
      <c r="L798" s="33"/>
      <c r="M798" s="174"/>
      <c r="N798" s="175"/>
      <c r="O798" s="65"/>
      <c r="P798" s="65"/>
      <c r="Q798" s="65"/>
      <c r="R798" s="65"/>
      <c r="S798" s="65"/>
      <c r="T798" s="66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T798" s="11" t="s">
        <v>128</v>
      </c>
      <c r="AU798" s="11" t="s">
        <v>73</v>
      </c>
    </row>
    <row r="799" spans="1:65" s="2" customFormat="1" ht="24.2" customHeight="1">
      <c r="A799" s="28"/>
      <c r="B799" s="29"/>
      <c r="C799" s="158" t="s">
        <v>1484</v>
      </c>
      <c r="D799" s="158" t="s">
        <v>121</v>
      </c>
      <c r="E799" s="159" t="s">
        <v>1485</v>
      </c>
      <c r="F799" s="160" t="s">
        <v>1486</v>
      </c>
      <c r="G799" s="161" t="s">
        <v>131</v>
      </c>
      <c r="H799" s="162">
        <v>500</v>
      </c>
      <c r="I799" s="163"/>
      <c r="J799" s="164">
        <f>ROUND(I799*H799,2)</f>
        <v>0</v>
      </c>
      <c r="K799" s="160" t="s">
        <v>1</v>
      </c>
      <c r="L799" s="33"/>
      <c r="M799" s="165" t="s">
        <v>1</v>
      </c>
      <c r="N799" s="166" t="s">
        <v>38</v>
      </c>
      <c r="O799" s="65"/>
      <c r="P799" s="167">
        <f>O799*H799</f>
        <v>0</v>
      </c>
      <c r="Q799" s="167">
        <v>0</v>
      </c>
      <c r="R799" s="167">
        <f>Q799*H799</f>
        <v>0</v>
      </c>
      <c r="S799" s="167">
        <v>0</v>
      </c>
      <c r="T799" s="168">
        <f>S799*H799</f>
        <v>0</v>
      </c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R799" s="169" t="s">
        <v>125</v>
      </c>
      <c r="AT799" s="169" t="s">
        <v>121</v>
      </c>
      <c r="AU799" s="169" t="s">
        <v>73</v>
      </c>
      <c r="AY799" s="11" t="s">
        <v>126</v>
      </c>
      <c r="BE799" s="170">
        <f>IF(N799="základní",J799,0)</f>
        <v>0</v>
      </c>
      <c r="BF799" s="170">
        <f>IF(N799="snížená",J799,0)</f>
        <v>0</v>
      </c>
      <c r="BG799" s="170">
        <f>IF(N799="zákl. přenesená",J799,0)</f>
        <v>0</v>
      </c>
      <c r="BH799" s="170">
        <f>IF(N799="sníž. přenesená",J799,0)</f>
        <v>0</v>
      </c>
      <c r="BI799" s="170">
        <f>IF(N799="nulová",J799,0)</f>
        <v>0</v>
      </c>
      <c r="BJ799" s="11" t="s">
        <v>80</v>
      </c>
      <c r="BK799" s="170">
        <f>ROUND(I799*H799,2)</f>
        <v>0</v>
      </c>
      <c r="BL799" s="11" t="s">
        <v>125</v>
      </c>
      <c r="BM799" s="169" t="s">
        <v>1487</v>
      </c>
    </row>
    <row r="800" spans="1:65" s="2" customFormat="1" ht="11.25">
      <c r="A800" s="28"/>
      <c r="B800" s="29"/>
      <c r="C800" s="30"/>
      <c r="D800" s="171" t="s">
        <v>128</v>
      </c>
      <c r="E800" s="30"/>
      <c r="F800" s="172" t="s">
        <v>1486</v>
      </c>
      <c r="G800" s="30"/>
      <c r="H800" s="30"/>
      <c r="I800" s="173"/>
      <c r="J800" s="30"/>
      <c r="K800" s="30"/>
      <c r="L800" s="33"/>
      <c r="M800" s="174"/>
      <c r="N800" s="175"/>
      <c r="O800" s="65"/>
      <c r="P800" s="65"/>
      <c r="Q800" s="65"/>
      <c r="R800" s="65"/>
      <c r="S800" s="65"/>
      <c r="T800" s="66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T800" s="11" t="s">
        <v>128</v>
      </c>
      <c r="AU800" s="11" t="s">
        <v>73</v>
      </c>
    </row>
    <row r="801" spans="1:65" s="2" customFormat="1" ht="24.2" customHeight="1">
      <c r="A801" s="28"/>
      <c r="B801" s="29"/>
      <c r="C801" s="158" t="s">
        <v>1488</v>
      </c>
      <c r="D801" s="158" t="s">
        <v>121</v>
      </c>
      <c r="E801" s="159" t="s">
        <v>1489</v>
      </c>
      <c r="F801" s="160" t="s">
        <v>1490</v>
      </c>
      <c r="G801" s="161" t="s">
        <v>131</v>
      </c>
      <c r="H801" s="162">
        <v>500</v>
      </c>
      <c r="I801" s="163"/>
      <c r="J801" s="164">
        <f>ROUND(I801*H801,2)</f>
        <v>0</v>
      </c>
      <c r="K801" s="160" t="s">
        <v>1</v>
      </c>
      <c r="L801" s="33"/>
      <c r="M801" s="165" t="s">
        <v>1</v>
      </c>
      <c r="N801" s="166" t="s">
        <v>38</v>
      </c>
      <c r="O801" s="65"/>
      <c r="P801" s="167">
        <f>O801*H801</f>
        <v>0</v>
      </c>
      <c r="Q801" s="167">
        <v>0</v>
      </c>
      <c r="R801" s="167">
        <f>Q801*H801</f>
        <v>0</v>
      </c>
      <c r="S801" s="167">
        <v>0</v>
      </c>
      <c r="T801" s="168">
        <f>S801*H801</f>
        <v>0</v>
      </c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R801" s="169" t="s">
        <v>125</v>
      </c>
      <c r="AT801" s="169" t="s">
        <v>121</v>
      </c>
      <c r="AU801" s="169" t="s">
        <v>73</v>
      </c>
      <c r="AY801" s="11" t="s">
        <v>126</v>
      </c>
      <c r="BE801" s="170">
        <f>IF(N801="základní",J801,0)</f>
        <v>0</v>
      </c>
      <c r="BF801" s="170">
        <f>IF(N801="snížená",J801,0)</f>
        <v>0</v>
      </c>
      <c r="BG801" s="170">
        <f>IF(N801="zákl. přenesená",J801,0)</f>
        <v>0</v>
      </c>
      <c r="BH801" s="170">
        <f>IF(N801="sníž. přenesená",J801,0)</f>
        <v>0</v>
      </c>
      <c r="BI801" s="170">
        <f>IF(N801="nulová",J801,0)</f>
        <v>0</v>
      </c>
      <c r="BJ801" s="11" t="s">
        <v>80</v>
      </c>
      <c r="BK801" s="170">
        <f>ROUND(I801*H801,2)</f>
        <v>0</v>
      </c>
      <c r="BL801" s="11" t="s">
        <v>125</v>
      </c>
      <c r="BM801" s="169" t="s">
        <v>1491</v>
      </c>
    </row>
    <row r="802" spans="1:65" s="2" customFormat="1" ht="11.25">
      <c r="A802" s="28"/>
      <c r="B802" s="29"/>
      <c r="C802" s="30"/>
      <c r="D802" s="171" t="s">
        <v>128</v>
      </c>
      <c r="E802" s="30"/>
      <c r="F802" s="172" t="s">
        <v>1490</v>
      </c>
      <c r="G802" s="30"/>
      <c r="H802" s="30"/>
      <c r="I802" s="173"/>
      <c r="J802" s="30"/>
      <c r="K802" s="30"/>
      <c r="L802" s="33"/>
      <c r="M802" s="174"/>
      <c r="N802" s="175"/>
      <c r="O802" s="65"/>
      <c r="P802" s="65"/>
      <c r="Q802" s="65"/>
      <c r="R802" s="65"/>
      <c r="S802" s="65"/>
      <c r="T802" s="66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T802" s="11" t="s">
        <v>128</v>
      </c>
      <c r="AU802" s="11" t="s">
        <v>73</v>
      </c>
    </row>
    <row r="803" spans="1:65" s="2" customFormat="1" ht="24.2" customHeight="1">
      <c r="A803" s="28"/>
      <c r="B803" s="29"/>
      <c r="C803" s="158" t="s">
        <v>1492</v>
      </c>
      <c r="D803" s="158" t="s">
        <v>121</v>
      </c>
      <c r="E803" s="159" t="s">
        <v>1493</v>
      </c>
      <c r="F803" s="160" t="s">
        <v>1494</v>
      </c>
      <c r="G803" s="161" t="s">
        <v>131</v>
      </c>
      <c r="H803" s="162">
        <v>500</v>
      </c>
      <c r="I803" s="163"/>
      <c r="J803" s="164">
        <f>ROUND(I803*H803,2)</f>
        <v>0</v>
      </c>
      <c r="K803" s="160" t="s">
        <v>1</v>
      </c>
      <c r="L803" s="33"/>
      <c r="M803" s="165" t="s">
        <v>1</v>
      </c>
      <c r="N803" s="166" t="s">
        <v>38</v>
      </c>
      <c r="O803" s="65"/>
      <c r="P803" s="167">
        <f>O803*H803</f>
        <v>0</v>
      </c>
      <c r="Q803" s="167">
        <v>0</v>
      </c>
      <c r="R803" s="167">
        <f>Q803*H803</f>
        <v>0</v>
      </c>
      <c r="S803" s="167">
        <v>0</v>
      </c>
      <c r="T803" s="168">
        <f>S803*H803</f>
        <v>0</v>
      </c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R803" s="169" t="s">
        <v>125</v>
      </c>
      <c r="AT803" s="169" t="s">
        <v>121</v>
      </c>
      <c r="AU803" s="169" t="s">
        <v>73</v>
      </c>
      <c r="AY803" s="11" t="s">
        <v>126</v>
      </c>
      <c r="BE803" s="170">
        <f>IF(N803="základní",J803,0)</f>
        <v>0</v>
      </c>
      <c r="BF803" s="170">
        <f>IF(N803="snížená",J803,0)</f>
        <v>0</v>
      </c>
      <c r="BG803" s="170">
        <f>IF(N803="zákl. přenesená",J803,0)</f>
        <v>0</v>
      </c>
      <c r="BH803" s="170">
        <f>IF(N803="sníž. přenesená",J803,0)</f>
        <v>0</v>
      </c>
      <c r="BI803" s="170">
        <f>IF(N803="nulová",J803,0)</f>
        <v>0</v>
      </c>
      <c r="BJ803" s="11" t="s">
        <v>80</v>
      </c>
      <c r="BK803" s="170">
        <f>ROUND(I803*H803,2)</f>
        <v>0</v>
      </c>
      <c r="BL803" s="11" t="s">
        <v>125</v>
      </c>
      <c r="BM803" s="169" t="s">
        <v>1495</v>
      </c>
    </row>
    <row r="804" spans="1:65" s="2" customFormat="1" ht="11.25">
      <c r="A804" s="28"/>
      <c r="B804" s="29"/>
      <c r="C804" s="30"/>
      <c r="D804" s="171" t="s">
        <v>128</v>
      </c>
      <c r="E804" s="30"/>
      <c r="F804" s="172" t="s">
        <v>1494</v>
      </c>
      <c r="G804" s="30"/>
      <c r="H804" s="30"/>
      <c r="I804" s="173"/>
      <c r="J804" s="30"/>
      <c r="K804" s="30"/>
      <c r="L804" s="33"/>
      <c r="M804" s="174"/>
      <c r="N804" s="175"/>
      <c r="O804" s="65"/>
      <c r="P804" s="65"/>
      <c r="Q804" s="65"/>
      <c r="R804" s="65"/>
      <c r="S804" s="65"/>
      <c r="T804" s="66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T804" s="11" t="s">
        <v>128</v>
      </c>
      <c r="AU804" s="11" t="s">
        <v>73</v>
      </c>
    </row>
    <row r="805" spans="1:65" s="2" customFormat="1" ht="21.75" customHeight="1">
      <c r="A805" s="28"/>
      <c r="B805" s="29"/>
      <c r="C805" s="158" t="s">
        <v>1496</v>
      </c>
      <c r="D805" s="158" t="s">
        <v>121</v>
      </c>
      <c r="E805" s="159" t="s">
        <v>1497</v>
      </c>
      <c r="F805" s="160" t="s">
        <v>1498</v>
      </c>
      <c r="G805" s="161" t="s">
        <v>131</v>
      </c>
      <c r="H805" s="162">
        <v>500</v>
      </c>
      <c r="I805" s="163"/>
      <c r="J805" s="164">
        <f>ROUND(I805*H805,2)</f>
        <v>0</v>
      </c>
      <c r="K805" s="160" t="s">
        <v>1</v>
      </c>
      <c r="L805" s="33"/>
      <c r="M805" s="165" t="s">
        <v>1</v>
      </c>
      <c r="N805" s="166" t="s">
        <v>38</v>
      </c>
      <c r="O805" s="65"/>
      <c r="P805" s="167">
        <f>O805*H805</f>
        <v>0</v>
      </c>
      <c r="Q805" s="167">
        <v>0</v>
      </c>
      <c r="R805" s="167">
        <f>Q805*H805</f>
        <v>0</v>
      </c>
      <c r="S805" s="167">
        <v>0</v>
      </c>
      <c r="T805" s="168">
        <f>S805*H805</f>
        <v>0</v>
      </c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R805" s="169" t="s">
        <v>125</v>
      </c>
      <c r="AT805" s="169" t="s">
        <v>121</v>
      </c>
      <c r="AU805" s="169" t="s">
        <v>73</v>
      </c>
      <c r="AY805" s="11" t="s">
        <v>126</v>
      </c>
      <c r="BE805" s="170">
        <f>IF(N805="základní",J805,0)</f>
        <v>0</v>
      </c>
      <c r="BF805" s="170">
        <f>IF(N805="snížená",J805,0)</f>
        <v>0</v>
      </c>
      <c r="BG805" s="170">
        <f>IF(N805="zákl. přenesená",J805,0)</f>
        <v>0</v>
      </c>
      <c r="BH805" s="170">
        <f>IF(N805="sníž. přenesená",J805,0)</f>
        <v>0</v>
      </c>
      <c r="BI805" s="170">
        <f>IF(N805="nulová",J805,0)</f>
        <v>0</v>
      </c>
      <c r="BJ805" s="11" t="s">
        <v>80</v>
      </c>
      <c r="BK805" s="170">
        <f>ROUND(I805*H805,2)</f>
        <v>0</v>
      </c>
      <c r="BL805" s="11" t="s">
        <v>125</v>
      </c>
      <c r="BM805" s="169" t="s">
        <v>1499</v>
      </c>
    </row>
    <row r="806" spans="1:65" s="2" customFormat="1" ht="11.25">
      <c r="A806" s="28"/>
      <c r="B806" s="29"/>
      <c r="C806" s="30"/>
      <c r="D806" s="171" t="s">
        <v>128</v>
      </c>
      <c r="E806" s="30"/>
      <c r="F806" s="172" t="s">
        <v>1498</v>
      </c>
      <c r="G806" s="30"/>
      <c r="H806" s="30"/>
      <c r="I806" s="173"/>
      <c r="J806" s="30"/>
      <c r="K806" s="30"/>
      <c r="L806" s="33"/>
      <c r="M806" s="174"/>
      <c r="N806" s="175"/>
      <c r="O806" s="65"/>
      <c r="P806" s="65"/>
      <c r="Q806" s="65"/>
      <c r="R806" s="65"/>
      <c r="S806" s="65"/>
      <c r="T806" s="66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T806" s="11" t="s">
        <v>128</v>
      </c>
      <c r="AU806" s="11" t="s">
        <v>73</v>
      </c>
    </row>
    <row r="807" spans="1:65" s="2" customFormat="1" ht="24.2" customHeight="1">
      <c r="A807" s="28"/>
      <c r="B807" s="29"/>
      <c r="C807" s="158" t="s">
        <v>1500</v>
      </c>
      <c r="D807" s="158" t="s">
        <v>121</v>
      </c>
      <c r="E807" s="159" t="s">
        <v>1501</v>
      </c>
      <c r="F807" s="160" t="s">
        <v>1502</v>
      </c>
      <c r="G807" s="161" t="s">
        <v>131</v>
      </c>
      <c r="H807" s="162">
        <v>500</v>
      </c>
      <c r="I807" s="163"/>
      <c r="J807" s="164">
        <f>ROUND(I807*H807,2)</f>
        <v>0</v>
      </c>
      <c r="K807" s="160" t="s">
        <v>1</v>
      </c>
      <c r="L807" s="33"/>
      <c r="M807" s="165" t="s">
        <v>1</v>
      </c>
      <c r="N807" s="166" t="s">
        <v>38</v>
      </c>
      <c r="O807" s="65"/>
      <c r="P807" s="167">
        <f>O807*H807</f>
        <v>0</v>
      </c>
      <c r="Q807" s="167">
        <v>0</v>
      </c>
      <c r="R807" s="167">
        <f>Q807*H807</f>
        <v>0</v>
      </c>
      <c r="S807" s="167">
        <v>0</v>
      </c>
      <c r="T807" s="168">
        <f>S807*H807</f>
        <v>0</v>
      </c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R807" s="169" t="s">
        <v>125</v>
      </c>
      <c r="AT807" s="169" t="s">
        <v>121</v>
      </c>
      <c r="AU807" s="169" t="s">
        <v>73</v>
      </c>
      <c r="AY807" s="11" t="s">
        <v>126</v>
      </c>
      <c r="BE807" s="170">
        <f>IF(N807="základní",J807,0)</f>
        <v>0</v>
      </c>
      <c r="BF807" s="170">
        <f>IF(N807="snížená",J807,0)</f>
        <v>0</v>
      </c>
      <c r="BG807" s="170">
        <f>IF(N807="zákl. přenesená",J807,0)</f>
        <v>0</v>
      </c>
      <c r="BH807" s="170">
        <f>IF(N807="sníž. přenesená",J807,0)</f>
        <v>0</v>
      </c>
      <c r="BI807" s="170">
        <f>IF(N807="nulová",J807,0)</f>
        <v>0</v>
      </c>
      <c r="BJ807" s="11" t="s">
        <v>80</v>
      </c>
      <c r="BK807" s="170">
        <f>ROUND(I807*H807,2)</f>
        <v>0</v>
      </c>
      <c r="BL807" s="11" t="s">
        <v>125</v>
      </c>
      <c r="BM807" s="169" t="s">
        <v>1503</v>
      </c>
    </row>
    <row r="808" spans="1:65" s="2" customFormat="1" ht="11.25">
      <c r="A808" s="28"/>
      <c r="B808" s="29"/>
      <c r="C808" s="30"/>
      <c r="D808" s="171" t="s">
        <v>128</v>
      </c>
      <c r="E808" s="30"/>
      <c r="F808" s="172" t="s">
        <v>1502</v>
      </c>
      <c r="G808" s="30"/>
      <c r="H808" s="30"/>
      <c r="I808" s="173"/>
      <c r="J808" s="30"/>
      <c r="K808" s="30"/>
      <c r="L808" s="33"/>
      <c r="M808" s="174"/>
      <c r="N808" s="175"/>
      <c r="O808" s="65"/>
      <c r="P808" s="65"/>
      <c r="Q808" s="65"/>
      <c r="R808" s="65"/>
      <c r="S808" s="65"/>
      <c r="T808" s="66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T808" s="11" t="s">
        <v>128</v>
      </c>
      <c r="AU808" s="11" t="s">
        <v>73</v>
      </c>
    </row>
    <row r="809" spans="1:65" s="2" customFormat="1" ht="24.2" customHeight="1">
      <c r="A809" s="28"/>
      <c r="B809" s="29"/>
      <c r="C809" s="158" t="s">
        <v>1504</v>
      </c>
      <c r="D809" s="158" t="s">
        <v>121</v>
      </c>
      <c r="E809" s="159" t="s">
        <v>1505</v>
      </c>
      <c r="F809" s="160" t="s">
        <v>1506</v>
      </c>
      <c r="G809" s="161" t="s">
        <v>131</v>
      </c>
      <c r="H809" s="162">
        <v>500</v>
      </c>
      <c r="I809" s="163"/>
      <c r="J809" s="164">
        <f>ROUND(I809*H809,2)</f>
        <v>0</v>
      </c>
      <c r="K809" s="160" t="s">
        <v>1</v>
      </c>
      <c r="L809" s="33"/>
      <c r="M809" s="165" t="s">
        <v>1</v>
      </c>
      <c r="N809" s="166" t="s">
        <v>38</v>
      </c>
      <c r="O809" s="65"/>
      <c r="P809" s="167">
        <f>O809*H809</f>
        <v>0</v>
      </c>
      <c r="Q809" s="167">
        <v>0</v>
      </c>
      <c r="R809" s="167">
        <f>Q809*H809</f>
        <v>0</v>
      </c>
      <c r="S809" s="167">
        <v>0</v>
      </c>
      <c r="T809" s="168">
        <f>S809*H809</f>
        <v>0</v>
      </c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R809" s="169" t="s">
        <v>125</v>
      </c>
      <c r="AT809" s="169" t="s">
        <v>121</v>
      </c>
      <c r="AU809" s="169" t="s">
        <v>73</v>
      </c>
      <c r="AY809" s="11" t="s">
        <v>126</v>
      </c>
      <c r="BE809" s="170">
        <f>IF(N809="základní",J809,0)</f>
        <v>0</v>
      </c>
      <c r="BF809" s="170">
        <f>IF(N809="snížená",J809,0)</f>
        <v>0</v>
      </c>
      <c r="BG809" s="170">
        <f>IF(N809="zákl. přenesená",J809,0)</f>
        <v>0</v>
      </c>
      <c r="BH809" s="170">
        <f>IF(N809="sníž. přenesená",J809,0)</f>
        <v>0</v>
      </c>
      <c r="BI809" s="170">
        <f>IF(N809="nulová",J809,0)</f>
        <v>0</v>
      </c>
      <c r="BJ809" s="11" t="s">
        <v>80</v>
      </c>
      <c r="BK809" s="170">
        <f>ROUND(I809*H809,2)</f>
        <v>0</v>
      </c>
      <c r="BL809" s="11" t="s">
        <v>125</v>
      </c>
      <c r="BM809" s="169" t="s">
        <v>1507</v>
      </c>
    </row>
    <row r="810" spans="1:65" s="2" customFormat="1" ht="11.25">
      <c r="A810" s="28"/>
      <c r="B810" s="29"/>
      <c r="C810" s="30"/>
      <c r="D810" s="171" t="s">
        <v>128</v>
      </c>
      <c r="E810" s="30"/>
      <c r="F810" s="172" t="s">
        <v>1506</v>
      </c>
      <c r="G810" s="30"/>
      <c r="H810" s="30"/>
      <c r="I810" s="173"/>
      <c r="J810" s="30"/>
      <c r="K810" s="30"/>
      <c r="L810" s="33"/>
      <c r="M810" s="174"/>
      <c r="N810" s="175"/>
      <c r="O810" s="65"/>
      <c r="P810" s="65"/>
      <c r="Q810" s="65"/>
      <c r="R810" s="65"/>
      <c r="S810" s="65"/>
      <c r="T810" s="66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T810" s="11" t="s">
        <v>128</v>
      </c>
      <c r="AU810" s="11" t="s">
        <v>73</v>
      </c>
    </row>
    <row r="811" spans="1:65" s="2" customFormat="1" ht="24.2" customHeight="1">
      <c r="A811" s="28"/>
      <c r="B811" s="29"/>
      <c r="C811" s="158" t="s">
        <v>1508</v>
      </c>
      <c r="D811" s="158" t="s">
        <v>121</v>
      </c>
      <c r="E811" s="159" t="s">
        <v>1509</v>
      </c>
      <c r="F811" s="160" t="s">
        <v>1510</v>
      </c>
      <c r="G811" s="161" t="s">
        <v>131</v>
      </c>
      <c r="H811" s="162">
        <v>500</v>
      </c>
      <c r="I811" s="163"/>
      <c r="J811" s="164">
        <f>ROUND(I811*H811,2)</f>
        <v>0</v>
      </c>
      <c r="K811" s="160" t="s">
        <v>1</v>
      </c>
      <c r="L811" s="33"/>
      <c r="M811" s="165" t="s">
        <v>1</v>
      </c>
      <c r="N811" s="166" t="s">
        <v>38</v>
      </c>
      <c r="O811" s="65"/>
      <c r="P811" s="167">
        <f>O811*H811</f>
        <v>0</v>
      </c>
      <c r="Q811" s="167">
        <v>0</v>
      </c>
      <c r="R811" s="167">
        <f>Q811*H811</f>
        <v>0</v>
      </c>
      <c r="S811" s="167">
        <v>0</v>
      </c>
      <c r="T811" s="168">
        <f>S811*H811</f>
        <v>0</v>
      </c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R811" s="169" t="s">
        <v>125</v>
      </c>
      <c r="AT811" s="169" t="s">
        <v>121</v>
      </c>
      <c r="AU811" s="169" t="s">
        <v>73</v>
      </c>
      <c r="AY811" s="11" t="s">
        <v>126</v>
      </c>
      <c r="BE811" s="170">
        <f>IF(N811="základní",J811,0)</f>
        <v>0</v>
      </c>
      <c r="BF811" s="170">
        <f>IF(N811="snížená",J811,0)</f>
        <v>0</v>
      </c>
      <c r="BG811" s="170">
        <f>IF(N811="zákl. přenesená",J811,0)</f>
        <v>0</v>
      </c>
      <c r="BH811" s="170">
        <f>IF(N811="sníž. přenesená",J811,0)</f>
        <v>0</v>
      </c>
      <c r="BI811" s="170">
        <f>IF(N811="nulová",J811,0)</f>
        <v>0</v>
      </c>
      <c r="BJ811" s="11" t="s">
        <v>80</v>
      </c>
      <c r="BK811" s="170">
        <f>ROUND(I811*H811,2)</f>
        <v>0</v>
      </c>
      <c r="BL811" s="11" t="s">
        <v>125</v>
      </c>
      <c r="BM811" s="169" t="s">
        <v>1511</v>
      </c>
    </row>
    <row r="812" spans="1:65" s="2" customFormat="1" ht="19.5">
      <c r="A812" s="28"/>
      <c r="B812" s="29"/>
      <c r="C812" s="30"/>
      <c r="D812" s="171" t="s">
        <v>128</v>
      </c>
      <c r="E812" s="30"/>
      <c r="F812" s="172" t="s">
        <v>1510</v>
      </c>
      <c r="G812" s="30"/>
      <c r="H812" s="30"/>
      <c r="I812" s="173"/>
      <c r="J812" s="30"/>
      <c r="K812" s="30"/>
      <c r="L812" s="33"/>
      <c r="M812" s="174"/>
      <c r="N812" s="175"/>
      <c r="O812" s="65"/>
      <c r="P812" s="65"/>
      <c r="Q812" s="65"/>
      <c r="R812" s="65"/>
      <c r="S812" s="65"/>
      <c r="T812" s="66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T812" s="11" t="s">
        <v>128</v>
      </c>
      <c r="AU812" s="11" t="s">
        <v>73</v>
      </c>
    </row>
    <row r="813" spans="1:65" s="2" customFormat="1" ht="24.2" customHeight="1">
      <c r="A813" s="28"/>
      <c r="B813" s="29"/>
      <c r="C813" s="158" t="s">
        <v>1512</v>
      </c>
      <c r="D813" s="158" t="s">
        <v>121</v>
      </c>
      <c r="E813" s="159" t="s">
        <v>1513</v>
      </c>
      <c r="F813" s="160" t="s">
        <v>1514</v>
      </c>
      <c r="G813" s="161" t="s">
        <v>131</v>
      </c>
      <c r="H813" s="162">
        <v>500</v>
      </c>
      <c r="I813" s="163"/>
      <c r="J813" s="164">
        <f>ROUND(I813*H813,2)</f>
        <v>0</v>
      </c>
      <c r="K813" s="160" t="s">
        <v>1</v>
      </c>
      <c r="L813" s="33"/>
      <c r="M813" s="165" t="s">
        <v>1</v>
      </c>
      <c r="N813" s="166" t="s">
        <v>38</v>
      </c>
      <c r="O813" s="65"/>
      <c r="P813" s="167">
        <f>O813*H813</f>
        <v>0</v>
      </c>
      <c r="Q813" s="167">
        <v>0</v>
      </c>
      <c r="R813" s="167">
        <f>Q813*H813</f>
        <v>0</v>
      </c>
      <c r="S813" s="167">
        <v>0</v>
      </c>
      <c r="T813" s="168">
        <f>S813*H813</f>
        <v>0</v>
      </c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R813" s="169" t="s">
        <v>125</v>
      </c>
      <c r="AT813" s="169" t="s">
        <v>121</v>
      </c>
      <c r="AU813" s="169" t="s">
        <v>73</v>
      </c>
      <c r="AY813" s="11" t="s">
        <v>126</v>
      </c>
      <c r="BE813" s="170">
        <f>IF(N813="základní",J813,0)</f>
        <v>0</v>
      </c>
      <c r="BF813" s="170">
        <f>IF(N813="snížená",J813,0)</f>
        <v>0</v>
      </c>
      <c r="BG813" s="170">
        <f>IF(N813="zákl. přenesená",J813,0)</f>
        <v>0</v>
      </c>
      <c r="BH813" s="170">
        <f>IF(N813="sníž. přenesená",J813,0)</f>
        <v>0</v>
      </c>
      <c r="BI813" s="170">
        <f>IF(N813="nulová",J813,0)</f>
        <v>0</v>
      </c>
      <c r="BJ813" s="11" t="s">
        <v>80</v>
      </c>
      <c r="BK813" s="170">
        <f>ROUND(I813*H813,2)</f>
        <v>0</v>
      </c>
      <c r="BL813" s="11" t="s">
        <v>125</v>
      </c>
      <c r="BM813" s="169" t="s">
        <v>1515</v>
      </c>
    </row>
    <row r="814" spans="1:65" s="2" customFormat="1" ht="19.5">
      <c r="A814" s="28"/>
      <c r="B814" s="29"/>
      <c r="C814" s="30"/>
      <c r="D814" s="171" t="s">
        <v>128</v>
      </c>
      <c r="E814" s="30"/>
      <c r="F814" s="172" t="s">
        <v>1514</v>
      </c>
      <c r="G814" s="30"/>
      <c r="H814" s="30"/>
      <c r="I814" s="173"/>
      <c r="J814" s="30"/>
      <c r="K814" s="30"/>
      <c r="L814" s="33"/>
      <c r="M814" s="174"/>
      <c r="N814" s="175"/>
      <c r="O814" s="65"/>
      <c r="P814" s="65"/>
      <c r="Q814" s="65"/>
      <c r="R814" s="65"/>
      <c r="S814" s="65"/>
      <c r="T814" s="66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T814" s="11" t="s">
        <v>128</v>
      </c>
      <c r="AU814" s="11" t="s">
        <v>73</v>
      </c>
    </row>
    <row r="815" spans="1:65" s="2" customFormat="1" ht="24.2" customHeight="1">
      <c r="A815" s="28"/>
      <c r="B815" s="29"/>
      <c r="C815" s="158" t="s">
        <v>1516</v>
      </c>
      <c r="D815" s="158" t="s">
        <v>121</v>
      </c>
      <c r="E815" s="159" t="s">
        <v>1517</v>
      </c>
      <c r="F815" s="160" t="s">
        <v>1518</v>
      </c>
      <c r="G815" s="161" t="s">
        <v>131</v>
      </c>
      <c r="H815" s="162">
        <v>500</v>
      </c>
      <c r="I815" s="163"/>
      <c r="J815" s="164">
        <f>ROUND(I815*H815,2)</f>
        <v>0</v>
      </c>
      <c r="K815" s="160" t="s">
        <v>1</v>
      </c>
      <c r="L815" s="33"/>
      <c r="M815" s="165" t="s">
        <v>1</v>
      </c>
      <c r="N815" s="166" t="s">
        <v>38</v>
      </c>
      <c r="O815" s="65"/>
      <c r="P815" s="167">
        <f>O815*H815</f>
        <v>0</v>
      </c>
      <c r="Q815" s="167">
        <v>0</v>
      </c>
      <c r="R815" s="167">
        <f>Q815*H815</f>
        <v>0</v>
      </c>
      <c r="S815" s="167">
        <v>0</v>
      </c>
      <c r="T815" s="168">
        <f>S815*H815</f>
        <v>0</v>
      </c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R815" s="169" t="s">
        <v>125</v>
      </c>
      <c r="AT815" s="169" t="s">
        <v>121</v>
      </c>
      <c r="AU815" s="169" t="s">
        <v>73</v>
      </c>
      <c r="AY815" s="11" t="s">
        <v>126</v>
      </c>
      <c r="BE815" s="170">
        <f>IF(N815="základní",J815,0)</f>
        <v>0</v>
      </c>
      <c r="BF815" s="170">
        <f>IF(N815="snížená",J815,0)</f>
        <v>0</v>
      </c>
      <c r="BG815" s="170">
        <f>IF(N815="zákl. přenesená",J815,0)</f>
        <v>0</v>
      </c>
      <c r="BH815" s="170">
        <f>IF(N815="sníž. přenesená",J815,0)</f>
        <v>0</v>
      </c>
      <c r="BI815" s="170">
        <f>IF(N815="nulová",J815,0)</f>
        <v>0</v>
      </c>
      <c r="BJ815" s="11" t="s">
        <v>80</v>
      </c>
      <c r="BK815" s="170">
        <f>ROUND(I815*H815,2)</f>
        <v>0</v>
      </c>
      <c r="BL815" s="11" t="s">
        <v>125</v>
      </c>
      <c r="BM815" s="169" t="s">
        <v>1519</v>
      </c>
    </row>
    <row r="816" spans="1:65" s="2" customFormat="1" ht="19.5">
      <c r="A816" s="28"/>
      <c r="B816" s="29"/>
      <c r="C816" s="30"/>
      <c r="D816" s="171" t="s">
        <v>128</v>
      </c>
      <c r="E816" s="30"/>
      <c r="F816" s="172" t="s">
        <v>1518</v>
      </c>
      <c r="G816" s="30"/>
      <c r="H816" s="30"/>
      <c r="I816" s="173"/>
      <c r="J816" s="30"/>
      <c r="K816" s="30"/>
      <c r="L816" s="33"/>
      <c r="M816" s="174"/>
      <c r="N816" s="175"/>
      <c r="O816" s="65"/>
      <c r="P816" s="65"/>
      <c r="Q816" s="65"/>
      <c r="R816" s="65"/>
      <c r="S816" s="65"/>
      <c r="T816" s="66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T816" s="11" t="s">
        <v>128</v>
      </c>
      <c r="AU816" s="11" t="s">
        <v>73</v>
      </c>
    </row>
    <row r="817" spans="1:65" s="2" customFormat="1" ht="24.2" customHeight="1">
      <c r="A817" s="28"/>
      <c r="B817" s="29"/>
      <c r="C817" s="158" t="s">
        <v>1520</v>
      </c>
      <c r="D817" s="158" t="s">
        <v>121</v>
      </c>
      <c r="E817" s="159" t="s">
        <v>1521</v>
      </c>
      <c r="F817" s="160" t="s">
        <v>1522</v>
      </c>
      <c r="G817" s="161" t="s">
        <v>131</v>
      </c>
      <c r="H817" s="162">
        <v>500</v>
      </c>
      <c r="I817" s="163"/>
      <c r="J817" s="164">
        <f>ROUND(I817*H817,2)</f>
        <v>0</v>
      </c>
      <c r="K817" s="160" t="s">
        <v>1</v>
      </c>
      <c r="L817" s="33"/>
      <c r="M817" s="165" t="s">
        <v>1</v>
      </c>
      <c r="N817" s="166" t="s">
        <v>38</v>
      </c>
      <c r="O817" s="65"/>
      <c r="P817" s="167">
        <f>O817*H817</f>
        <v>0</v>
      </c>
      <c r="Q817" s="167">
        <v>0</v>
      </c>
      <c r="R817" s="167">
        <f>Q817*H817</f>
        <v>0</v>
      </c>
      <c r="S817" s="167">
        <v>0</v>
      </c>
      <c r="T817" s="168">
        <f>S817*H817</f>
        <v>0</v>
      </c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R817" s="169" t="s">
        <v>125</v>
      </c>
      <c r="AT817" s="169" t="s">
        <v>121</v>
      </c>
      <c r="AU817" s="169" t="s">
        <v>73</v>
      </c>
      <c r="AY817" s="11" t="s">
        <v>126</v>
      </c>
      <c r="BE817" s="170">
        <f>IF(N817="základní",J817,0)</f>
        <v>0</v>
      </c>
      <c r="BF817" s="170">
        <f>IF(N817="snížená",J817,0)</f>
        <v>0</v>
      </c>
      <c r="BG817" s="170">
        <f>IF(N817="zákl. přenesená",J817,0)</f>
        <v>0</v>
      </c>
      <c r="BH817" s="170">
        <f>IF(N817="sníž. přenesená",J817,0)</f>
        <v>0</v>
      </c>
      <c r="BI817" s="170">
        <f>IF(N817="nulová",J817,0)</f>
        <v>0</v>
      </c>
      <c r="BJ817" s="11" t="s">
        <v>80</v>
      </c>
      <c r="BK817" s="170">
        <f>ROUND(I817*H817,2)</f>
        <v>0</v>
      </c>
      <c r="BL817" s="11" t="s">
        <v>125</v>
      </c>
      <c r="BM817" s="169" t="s">
        <v>1523</v>
      </c>
    </row>
    <row r="818" spans="1:65" s="2" customFormat="1" ht="19.5">
      <c r="A818" s="28"/>
      <c r="B818" s="29"/>
      <c r="C818" s="30"/>
      <c r="D818" s="171" t="s">
        <v>128</v>
      </c>
      <c r="E818" s="30"/>
      <c r="F818" s="172" t="s">
        <v>1522</v>
      </c>
      <c r="G818" s="30"/>
      <c r="H818" s="30"/>
      <c r="I818" s="173"/>
      <c r="J818" s="30"/>
      <c r="K818" s="30"/>
      <c r="L818" s="33"/>
      <c r="M818" s="174"/>
      <c r="N818" s="175"/>
      <c r="O818" s="65"/>
      <c r="P818" s="65"/>
      <c r="Q818" s="65"/>
      <c r="R818" s="65"/>
      <c r="S818" s="65"/>
      <c r="T818" s="66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T818" s="11" t="s">
        <v>128</v>
      </c>
      <c r="AU818" s="11" t="s">
        <v>73</v>
      </c>
    </row>
    <row r="819" spans="1:65" s="2" customFormat="1" ht="24.2" customHeight="1">
      <c r="A819" s="28"/>
      <c r="B819" s="29"/>
      <c r="C819" s="158" t="s">
        <v>1524</v>
      </c>
      <c r="D819" s="158" t="s">
        <v>121</v>
      </c>
      <c r="E819" s="159" t="s">
        <v>1525</v>
      </c>
      <c r="F819" s="160" t="s">
        <v>1526</v>
      </c>
      <c r="G819" s="161" t="s">
        <v>131</v>
      </c>
      <c r="H819" s="162">
        <v>500</v>
      </c>
      <c r="I819" s="163"/>
      <c r="J819" s="164">
        <f>ROUND(I819*H819,2)</f>
        <v>0</v>
      </c>
      <c r="K819" s="160" t="s">
        <v>1</v>
      </c>
      <c r="L819" s="33"/>
      <c r="M819" s="165" t="s">
        <v>1</v>
      </c>
      <c r="N819" s="166" t="s">
        <v>38</v>
      </c>
      <c r="O819" s="65"/>
      <c r="P819" s="167">
        <f>O819*H819</f>
        <v>0</v>
      </c>
      <c r="Q819" s="167">
        <v>0</v>
      </c>
      <c r="R819" s="167">
        <f>Q819*H819</f>
        <v>0</v>
      </c>
      <c r="S819" s="167">
        <v>0</v>
      </c>
      <c r="T819" s="168">
        <f>S819*H819</f>
        <v>0</v>
      </c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R819" s="169" t="s">
        <v>125</v>
      </c>
      <c r="AT819" s="169" t="s">
        <v>121</v>
      </c>
      <c r="AU819" s="169" t="s">
        <v>73</v>
      </c>
      <c r="AY819" s="11" t="s">
        <v>126</v>
      </c>
      <c r="BE819" s="170">
        <f>IF(N819="základní",J819,0)</f>
        <v>0</v>
      </c>
      <c r="BF819" s="170">
        <f>IF(N819="snížená",J819,0)</f>
        <v>0</v>
      </c>
      <c r="BG819" s="170">
        <f>IF(N819="zákl. přenesená",J819,0)</f>
        <v>0</v>
      </c>
      <c r="BH819" s="170">
        <f>IF(N819="sníž. přenesená",J819,0)</f>
        <v>0</v>
      </c>
      <c r="BI819" s="170">
        <f>IF(N819="nulová",J819,0)</f>
        <v>0</v>
      </c>
      <c r="BJ819" s="11" t="s">
        <v>80</v>
      </c>
      <c r="BK819" s="170">
        <f>ROUND(I819*H819,2)</f>
        <v>0</v>
      </c>
      <c r="BL819" s="11" t="s">
        <v>125</v>
      </c>
      <c r="BM819" s="169" t="s">
        <v>1527</v>
      </c>
    </row>
    <row r="820" spans="1:65" s="2" customFormat="1" ht="19.5">
      <c r="A820" s="28"/>
      <c r="B820" s="29"/>
      <c r="C820" s="30"/>
      <c r="D820" s="171" t="s">
        <v>128</v>
      </c>
      <c r="E820" s="30"/>
      <c r="F820" s="172" t="s">
        <v>1526</v>
      </c>
      <c r="G820" s="30"/>
      <c r="H820" s="30"/>
      <c r="I820" s="173"/>
      <c r="J820" s="30"/>
      <c r="K820" s="30"/>
      <c r="L820" s="33"/>
      <c r="M820" s="174"/>
      <c r="N820" s="175"/>
      <c r="O820" s="65"/>
      <c r="P820" s="65"/>
      <c r="Q820" s="65"/>
      <c r="R820" s="65"/>
      <c r="S820" s="65"/>
      <c r="T820" s="66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T820" s="11" t="s">
        <v>128</v>
      </c>
      <c r="AU820" s="11" t="s">
        <v>73</v>
      </c>
    </row>
    <row r="821" spans="1:65" s="2" customFormat="1" ht="24.2" customHeight="1">
      <c r="A821" s="28"/>
      <c r="B821" s="29"/>
      <c r="C821" s="158" t="s">
        <v>1528</v>
      </c>
      <c r="D821" s="158" t="s">
        <v>121</v>
      </c>
      <c r="E821" s="159" t="s">
        <v>1529</v>
      </c>
      <c r="F821" s="160" t="s">
        <v>1530</v>
      </c>
      <c r="G821" s="161" t="s">
        <v>131</v>
      </c>
      <c r="H821" s="162">
        <v>500</v>
      </c>
      <c r="I821" s="163"/>
      <c r="J821" s="164">
        <f>ROUND(I821*H821,2)</f>
        <v>0</v>
      </c>
      <c r="K821" s="160" t="s">
        <v>1</v>
      </c>
      <c r="L821" s="33"/>
      <c r="M821" s="165" t="s">
        <v>1</v>
      </c>
      <c r="N821" s="166" t="s">
        <v>38</v>
      </c>
      <c r="O821" s="65"/>
      <c r="P821" s="167">
        <f>O821*H821</f>
        <v>0</v>
      </c>
      <c r="Q821" s="167">
        <v>0</v>
      </c>
      <c r="R821" s="167">
        <f>Q821*H821</f>
        <v>0</v>
      </c>
      <c r="S821" s="167">
        <v>0</v>
      </c>
      <c r="T821" s="168">
        <f>S821*H821</f>
        <v>0</v>
      </c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R821" s="169" t="s">
        <v>125</v>
      </c>
      <c r="AT821" s="169" t="s">
        <v>121</v>
      </c>
      <c r="AU821" s="169" t="s">
        <v>73</v>
      </c>
      <c r="AY821" s="11" t="s">
        <v>126</v>
      </c>
      <c r="BE821" s="170">
        <f>IF(N821="základní",J821,0)</f>
        <v>0</v>
      </c>
      <c r="BF821" s="170">
        <f>IF(N821="snížená",J821,0)</f>
        <v>0</v>
      </c>
      <c r="BG821" s="170">
        <f>IF(N821="zákl. přenesená",J821,0)</f>
        <v>0</v>
      </c>
      <c r="BH821" s="170">
        <f>IF(N821="sníž. přenesená",J821,0)</f>
        <v>0</v>
      </c>
      <c r="BI821" s="170">
        <f>IF(N821="nulová",J821,0)</f>
        <v>0</v>
      </c>
      <c r="BJ821" s="11" t="s">
        <v>80</v>
      </c>
      <c r="BK821" s="170">
        <f>ROUND(I821*H821,2)</f>
        <v>0</v>
      </c>
      <c r="BL821" s="11" t="s">
        <v>125</v>
      </c>
      <c r="BM821" s="169" t="s">
        <v>1531</v>
      </c>
    </row>
    <row r="822" spans="1:65" s="2" customFormat="1" ht="19.5">
      <c r="A822" s="28"/>
      <c r="B822" s="29"/>
      <c r="C822" s="30"/>
      <c r="D822" s="171" t="s">
        <v>128</v>
      </c>
      <c r="E822" s="30"/>
      <c r="F822" s="172" t="s">
        <v>1530</v>
      </c>
      <c r="G822" s="30"/>
      <c r="H822" s="30"/>
      <c r="I822" s="173"/>
      <c r="J822" s="30"/>
      <c r="K822" s="30"/>
      <c r="L822" s="33"/>
      <c r="M822" s="174"/>
      <c r="N822" s="175"/>
      <c r="O822" s="65"/>
      <c r="P822" s="65"/>
      <c r="Q822" s="65"/>
      <c r="R822" s="65"/>
      <c r="S822" s="65"/>
      <c r="T822" s="66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T822" s="11" t="s">
        <v>128</v>
      </c>
      <c r="AU822" s="11" t="s">
        <v>73</v>
      </c>
    </row>
    <row r="823" spans="1:65" s="2" customFormat="1" ht="24.2" customHeight="1">
      <c r="A823" s="28"/>
      <c r="B823" s="29"/>
      <c r="C823" s="158" t="s">
        <v>1532</v>
      </c>
      <c r="D823" s="158" t="s">
        <v>121</v>
      </c>
      <c r="E823" s="159" t="s">
        <v>1533</v>
      </c>
      <c r="F823" s="160" t="s">
        <v>1534</v>
      </c>
      <c r="G823" s="161" t="s">
        <v>131</v>
      </c>
      <c r="H823" s="162">
        <v>500</v>
      </c>
      <c r="I823" s="163"/>
      <c r="J823" s="164">
        <f>ROUND(I823*H823,2)</f>
        <v>0</v>
      </c>
      <c r="K823" s="160" t="s">
        <v>1</v>
      </c>
      <c r="L823" s="33"/>
      <c r="M823" s="165" t="s">
        <v>1</v>
      </c>
      <c r="N823" s="166" t="s">
        <v>38</v>
      </c>
      <c r="O823" s="65"/>
      <c r="P823" s="167">
        <f>O823*H823</f>
        <v>0</v>
      </c>
      <c r="Q823" s="167">
        <v>0</v>
      </c>
      <c r="R823" s="167">
        <f>Q823*H823</f>
        <v>0</v>
      </c>
      <c r="S823" s="167">
        <v>0</v>
      </c>
      <c r="T823" s="168">
        <f>S823*H823</f>
        <v>0</v>
      </c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R823" s="169" t="s">
        <v>125</v>
      </c>
      <c r="AT823" s="169" t="s">
        <v>121</v>
      </c>
      <c r="AU823" s="169" t="s">
        <v>73</v>
      </c>
      <c r="AY823" s="11" t="s">
        <v>126</v>
      </c>
      <c r="BE823" s="170">
        <f>IF(N823="základní",J823,0)</f>
        <v>0</v>
      </c>
      <c r="BF823" s="170">
        <f>IF(N823="snížená",J823,0)</f>
        <v>0</v>
      </c>
      <c r="BG823" s="170">
        <f>IF(N823="zákl. přenesená",J823,0)</f>
        <v>0</v>
      </c>
      <c r="BH823" s="170">
        <f>IF(N823="sníž. přenesená",J823,0)</f>
        <v>0</v>
      </c>
      <c r="BI823" s="170">
        <f>IF(N823="nulová",J823,0)</f>
        <v>0</v>
      </c>
      <c r="BJ823" s="11" t="s">
        <v>80</v>
      </c>
      <c r="BK823" s="170">
        <f>ROUND(I823*H823,2)</f>
        <v>0</v>
      </c>
      <c r="BL823" s="11" t="s">
        <v>125</v>
      </c>
      <c r="BM823" s="169" t="s">
        <v>1535</v>
      </c>
    </row>
    <row r="824" spans="1:65" s="2" customFormat="1" ht="19.5">
      <c r="A824" s="28"/>
      <c r="B824" s="29"/>
      <c r="C824" s="30"/>
      <c r="D824" s="171" t="s">
        <v>128</v>
      </c>
      <c r="E824" s="30"/>
      <c r="F824" s="172" t="s">
        <v>1534</v>
      </c>
      <c r="G824" s="30"/>
      <c r="H824" s="30"/>
      <c r="I824" s="173"/>
      <c r="J824" s="30"/>
      <c r="K824" s="30"/>
      <c r="L824" s="33"/>
      <c r="M824" s="174"/>
      <c r="N824" s="175"/>
      <c r="O824" s="65"/>
      <c r="P824" s="65"/>
      <c r="Q824" s="65"/>
      <c r="R824" s="65"/>
      <c r="S824" s="65"/>
      <c r="T824" s="66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T824" s="11" t="s">
        <v>128</v>
      </c>
      <c r="AU824" s="11" t="s">
        <v>73</v>
      </c>
    </row>
    <row r="825" spans="1:65" s="2" customFormat="1" ht="21.75" customHeight="1">
      <c r="A825" s="28"/>
      <c r="B825" s="29"/>
      <c r="C825" s="158" t="s">
        <v>1536</v>
      </c>
      <c r="D825" s="158" t="s">
        <v>121</v>
      </c>
      <c r="E825" s="159" t="s">
        <v>1537</v>
      </c>
      <c r="F825" s="160" t="s">
        <v>1538</v>
      </c>
      <c r="G825" s="161" t="s">
        <v>131</v>
      </c>
      <c r="H825" s="162">
        <v>200</v>
      </c>
      <c r="I825" s="163"/>
      <c r="J825" s="164">
        <f>ROUND(I825*H825,2)</f>
        <v>0</v>
      </c>
      <c r="K825" s="160" t="s">
        <v>1</v>
      </c>
      <c r="L825" s="33"/>
      <c r="M825" s="165" t="s">
        <v>1</v>
      </c>
      <c r="N825" s="166" t="s">
        <v>38</v>
      </c>
      <c r="O825" s="65"/>
      <c r="P825" s="167">
        <f>O825*H825</f>
        <v>0</v>
      </c>
      <c r="Q825" s="167">
        <v>0</v>
      </c>
      <c r="R825" s="167">
        <f>Q825*H825</f>
        <v>0</v>
      </c>
      <c r="S825" s="167">
        <v>0</v>
      </c>
      <c r="T825" s="168">
        <f>S825*H825</f>
        <v>0</v>
      </c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R825" s="169" t="s">
        <v>125</v>
      </c>
      <c r="AT825" s="169" t="s">
        <v>121</v>
      </c>
      <c r="AU825" s="169" t="s">
        <v>73</v>
      </c>
      <c r="AY825" s="11" t="s">
        <v>126</v>
      </c>
      <c r="BE825" s="170">
        <f>IF(N825="základní",J825,0)</f>
        <v>0</v>
      </c>
      <c r="BF825" s="170">
        <f>IF(N825="snížená",J825,0)</f>
        <v>0</v>
      </c>
      <c r="BG825" s="170">
        <f>IF(N825="zákl. přenesená",J825,0)</f>
        <v>0</v>
      </c>
      <c r="BH825" s="170">
        <f>IF(N825="sníž. přenesená",J825,0)</f>
        <v>0</v>
      </c>
      <c r="BI825" s="170">
        <f>IF(N825="nulová",J825,0)</f>
        <v>0</v>
      </c>
      <c r="BJ825" s="11" t="s">
        <v>80</v>
      </c>
      <c r="BK825" s="170">
        <f>ROUND(I825*H825,2)</f>
        <v>0</v>
      </c>
      <c r="BL825" s="11" t="s">
        <v>125</v>
      </c>
      <c r="BM825" s="169" t="s">
        <v>1539</v>
      </c>
    </row>
    <row r="826" spans="1:65" s="2" customFormat="1" ht="11.25">
      <c r="A826" s="28"/>
      <c r="B826" s="29"/>
      <c r="C826" s="30"/>
      <c r="D826" s="171" t="s">
        <v>128</v>
      </c>
      <c r="E826" s="30"/>
      <c r="F826" s="172" t="s">
        <v>1538</v>
      </c>
      <c r="G826" s="30"/>
      <c r="H826" s="30"/>
      <c r="I826" s="173"/>
      <c r="J826" s="30"/>
      <c r="K826" s="30"/>
      <c r="L826" s="33"/>
      <c r="M826" s="174"/>
      <c r="N826" s="175"/>
      <c r="O826" s="65"/>
      <c r="P826" s="65"/>
      <c r="Q826" s="65"/>
      <c r="R826" s="65"/>
      <c r="S826" s="65"/>
      <c r="T826" s="66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T826" s="11" t="s">
        <v>128</v>
      </c>
      <c r="AU826" s="11" t="s">
        <v>73</v>
      </c>
    </row>
    <row r="827" spans="1:65" s="2" customFormat="1" ht="21.75" customHeight="1">
      <c r="A827" s="28"/>
      <c r="B827" s="29"/>
      <c r="C827" s="158" t="s">
        <v>1540</v>
      </c>
      <c r="D827" s="158" t="s">
        <v>121</v>
      </c>
      <c r="E827" s="159" t="s">
        <v>1541</v>
      </c>
      <c r="F827" s="160" t="s">
        <v>1542</v>
      </c>
      <c r="G827" s="161" t="s">
        <v>131</v>
      </c>
      <c r="H827" s="162">
        <v>200</v>
      </c>
      <c r="I827" s="163"/>
      <c r="J827" s="164">
        <f>ROUND(I827*H827,2)</f>
        <v>0</v>
      </c>
      <c r="K827" s="160" t="s">
        <v>1</v>
      </c>
      <c r="L827" s="33"/>
      <c r="M827" s="165" t="s">
        <v>1</v>
      </c>
      <c r="N827" s="166" t="s">
        <v>38</v>
      </c>
      <c r="O827" s="65"/>
      <c r="P827" s="167">
        <f>O827*H827</f>
        <v>0</v>
      </c>
      <c r="Q827" s="167">
        <v>0</v>
      </c>
      <c r="R827" s="167">
        <f>Q827*H827</f>
        <v>0</v>
      </c>
      <c r="S827" s="167">
        <v>0</v>
      </c>
      <c r="T827" s="168">
        <f>S827*H827</f>
        <v>0</v>
      </c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R827" s="169" t="s">
        <v>125</v>
      </c>
      <c r="AT827" s="169" t="s">
        <v>121</v>
      </c>
      <c r="AU827" s="169" t="s">
        <v>73</v>
      </c>
      <c r="AY827" s="11" t="s">
        <v>126</v>
      </c>
      <c r="BE827" s="170">
        <f>IF(N827="základní",J827,0)</f>
        <v>0</v>
      </c>
      <c r="BF827" s="170">
        <f>IF(N827="snížená",J827,0)</f>
        <v>0</v>
      </c>
      <c r="BG827" s="170">
        <f>IF(N827="zákl. přenesená",J827,0)</f>
        <v>0</v>
      </c>
      <c r="BH827" s="170">
        <f>IF(N827="sníž. přenesená",J827,0)</f>
        <v>0</v>
      </c>
      <c r="BI827" s="170">
        <f>IF(N827="nulová",J827,0)</f>
        <v>0</v>
      </c>
      <c r="BJ827" s="11" t="s">
        <v>80</v>
      </c>
      <c r="BK827" s="170">
        <f>ROUND(I827*H827,2)</f>
        <v>0</v>
      </c>
      <c r="BL827" s="11" t="s">
        <v>125</v>
      </c>
      <c r="BM827" s="169" t="s">
        <v>1543</v>
      </c>
    </row>
    <row r="828" spans="1:65" s="2" customFormat="1" ht="11.25">
      <c r="A828" s="28"/>
      <c r="B828" s="29"/>
      <c r="C828" s="30"/>
      <c r="D828" s="171" t="s">
        <v>128</v>
      </c>
      <c r="E828" s="30"/>
      <c r="F828" s="172" t="s">
        <v>1542</v>
      </c>
      <c r="G828" s="30"/>
      <c r="H828" s="30"/>
      <c r="I828" s="173"/>
      <c r="J828" s="30"/>
      <c r="K828" s="30"/>
      <c r="L828" s="33"/>
      <c r="M828" s="174"/>
      <c r="N828" s="175"/>
      <c r="O828" s="65"/>
      <c r="P828" s="65"/>
      <c r="Q828" s="65"/>
      <c r="R828" s="65"/>
      <c r="S828" s="65"/>
      <c r="T828" s="66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T828" s="11" t="s">
        <v>128</v>
      </c>
      <c r="AU828" s="11" t="s">
        <v>73</v>
      </c>
    </row>
    <row r="829" spans="1:65" s="2" customFormat="1" ht="21.75" customHeight="1">
      <c r="A829" s="28"/>
      <c r="B829" s="29"/>
      <c r="C829" s="158" t="s">
        <v>1544</v>
      </c>
      <c r="D829" s="158" t="s">
        <v>121</v>
      </c>
      <c r="E829" s="159" t="s">
        <v>1545</v>
      </c>
      <c r="F829" s="160" t="s">
        <v>1546</v>
      </c>
      <c r="G829" s="161" t="s">
        <v>131</v>
      </c>
      <c r="H829" s="162">
        <v>200</v>
      </c>
      <c r="I829" s="163"/>
      <c r="J829" s="164">
        <f>ROUND(I829*H829,2)</f>
        <v>0</v>
      </c>
      <c r="K829" s="160" t="s">
        <v>1</v>
      </c>
      <c r="L829" s="33"/>
      <c r="M829" s="165" t="s">
        <v>1</v>
      </c>
      <c r="N829" s="166" t="s">
        <v>38</v>
      </c>
      <c r="O829" s="65"/>
      <c r="P829" s="167">
        <f>O829*H829</f>
        <v>0</v>
      </c>
      <c r="Q829" s="167">
        <v>0</v>
      </c>
      <c r="R829" s="167">
        <f>Q829*H829</f>
        <v>0</v>
      </c>
      <c r="S829" s="167">
        <v>0</v>
      </c>
      <c r="T829" s="168">
        <f>S829*H829</f>
        <v>0</v>
      </c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R829" s="169" t="s">
        <v>125</v>
      </c>
      <c r="AT829" s="169" t="s">
        <v>121</v>
      </c>
      <c r="AU829" s="169" t="s">
        <v>73</v>
      </c>
      <c r="AY829" s="11" t="s">
        <v>126</v>
      </c>
      <c r="BE829" s="170">
        <f>IF(N829="základní",J829,0)</f>
        <v>0</v>
      </c>
      <c r="BF829" s="170">
        <f>IF(N829="snížená",J829,0)</f>
        <v>0</v>
      </c>
      <c r="BG829" s="170">
        <f>IF(N829="zákl. přenesená",J829,0)</f>
        <v>0</v>
      </c>
      <c r="BH829" s="170">
        <f>IF(N829="sníž. přenesená",J829,0)</f>
        <v>0</v>
      </c>
      <c r="BI829" s="170">
        <f>IF(N829="nulová",J829,0)</f>
        <v>0</v>
      </c>
      <c r="BJ829" s="11" t="s">
        <v>80</v>
      </c>
      <c r="BK829" s="170">
        <f>ROUND(I829*H829,2)</f>
        <v>0</v>
      </c>
      <c r="BL829" s="11" t="s">
        <v>125</v>
      </c>
      <c r="BM829" s="169" t="s">
        <v>1547</v>
      </c>
    </row>
    <row r="830" spans="1:65" s="2" customFormat="1" ht="11.25">
      <c r="A830" s="28"/>
      <c r="B830" s="29"/>
      <c r="C830" s="30"/>
      <c r="D830" s="171" t="s">
        <v>128</v>
      </c>
      <c r="E830" s="30"/>
      <c r="F830" s="172" t="s">
        <v>1546</v>
      </c>
      <c r="G830" s="30"/>
      <c r="H830" s="30"/>
      <c r="I830" s="173"/>
      <c r="J830" s="30"/>
      <c r="K830" s="30"/>
      <c r="L830" s="33"/>
      <c r="M830" s="174"/>
      <c r="N830" s="175"/>
      <c r="O830" s="65"/>
      <c r="P830" s="65"/>
      <c r="Q830" s="65"/>
      <c r="R830" s="65"/>
      <c r="S830" s="65"/>
      <c r="T830" s="66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T830" s="11" t="s">
        <v>128</v>
      </c>
      <c r="AU830" s="11" t="s">
        <v>73</v>
      </c>
    </row>
    <row r="831" spans="1:65" s="2" customFormat="1" ht="21.75" customHeight="1">
      <c r="A831" s="28"/>
      <c r="B831" s="29"/>
      <c r="C831" s="158" t="s">
        <v>1548</v>
      </c>
      <c r="D831" s="158" t="s">
        <v>121</v>
      </c>
      <c r="E831" s="159" t="s">
        <v>1549</v>
      </c>
      <c r="F831" s="160" t="s">
        <v>1550</v>
      </c>
      <c r="G831" s="161" t="s">
        <v>131</v>
      </c>
      <c r="H831" s="162">
        <v>200</v>
      </c>
      <c r="I831" s="163"/>
      <c r="J831" s="164">
        <f>ROUND(I831*H831,2)</f>
        <v>0</v>
      </c>
      <c r="K831" s="160" t="s">
        <v>1</v>
      </c>
      <c r="L831" s="33"/>
      <c r="M831" s="165" t="s">
        <v>1</v>
      </c>
      <c r="N831" s="166" t="s">
        <v>38</v>
      </c>
      <c r="O831" s="65"/>
      <c r="P831" s="167">
        <f>O831*H831</f>
        <v>0</v>
      </c>
      <c r="Q831" s="167">
        <v>0</v>
      </c>
      <c r="R831" s="167">
        <f>Q831*H831</f>
        <v>0</v>
      </c>
      <c r="S831" s="167">
        <v>0</v>
      </c>
      <c r="T831" s="168">
        <f>S831*H831</f>
        <v>0</v>
      </c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R831" s="169" t="s">
        <v>125</v>
      </c>
      <c r="AT831" s="169" t="s">
        <v>121</v>
      </c>
      <c r="AU831" s="169" t="s">
        <v>73</v>
      </c>
      <c r="AY831" s="11" t="s">
        <v>126</v>
      </c>
      <c r="BE831" s="170">
        <f>IF(N831="základní",J831,0)</f>
        <v>0</v>
      </c>
      <c r="BF831" s="170">
        <f>IF(N831="snížená",J831,0)</f>
        <v>0</v>
      </c>
      <c r="BG831" s="170">
        <f>IF(N831="zákl. přenesená",J831,0)</f>
        <v>0</v>
      </c>
      <c r="BH831" s="170">
        <f>IF(N831="sníž. přenesená",J831,0)</f>
        <v>0</v>
      </c>
      <c r="BI831" s="170">
        <f>IF(N831="nulová",J831,0)</f>
        <v>0</v>
      </c>
      <c r="BJ831" s="11" t="s">
        <v>80</v>
      </c>
      <c r="BK831" s="170">
        <f>ROUND(I831*H831,2)</f>
        <v>0</v>
      </c>
      <c r="BL831" s="11" t="s">
        <v>125</v>
      </c>
      <c r="BM831" s="169" t="s">
        <v>1551</v>
      </c>
    </row>
    <row r="832" spans="1:65" s="2" customFormat="1" ht="11.25">
      <c r="A832" s="28"/>
      <c r="B832" s="29"/>
      <c r="C832" s="30"/>
      <c r="D832" s="171" t="s">
        <v>128</v>
      </c>
      <c r="E832" s="30"/>
      <c r="F832" s="172" t="s">
        <v>1550</v>
      </c>
      <c r="G832" s="30"/>
      <c r="H832" s="30"/>
      <c r="I832" s="173"/>
      <c r="J832" s="30"/>
      <c r="K832" s="30"/>
      <c r="L832" s="33"/>
      <c r="M832" s="174"/>
      <c r="N832" s="175"/>
      <c r="O832" s="65"/>
      <c r="P832" s="65"/>
      <c r="Q832" s="65"/>
      <c r="R832" s="65"/>
      <c r="S832" s="65"/>
      <c r="T832" s="66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T832" s="11" t="s">
        <v>128</v>
      </c>
      <c r="AU832" s="11" t="s">
        <v>73</v>
      </c>
    </row>
    <row r="833" spans="1:65" s="2" customFormat="1" ht="21.75" customHeight="1">
      <c r="A833" s="28"/>
      <c r="B833" s="29"/>
      <c r="C833" s="158" t="s">
        <v>1552</v>
      </c>
      <c r="D833" s="158" t="s">
        <v>121</v>
      </c>
      <c r="E833" s="159" t="s">
        <v>1553</v>
      </c>
      <c r="F833" s="160" t="s">
        <v>1554</v>
      </c>
      <c r="G833" s="161" t="s">
        <v>131</v>
      </c>
      <c r="H833" s="162">
        <v>200</v>
      </c>
      <c r="I833" s="163"/>
      <c r="J833" s="164">
        <f>ROUND(I833*H833,2)</f>
        <v>0</v>
      </c>
      <c r="K833" s="160" t="s">
        <v>1</v>
      </c>
      <c r="L833" s="33"/>
      <c r="M833" s="165" t="s">
        <v>1</v>
      </c>
      <c r="N833" s="166" t="s">
        <v>38</v>
      </c>
      <c r="O833" s="65"/>
      <c r="P833" s="167">
        <f>O833*H833</f>
        <v>0</v>
      </c>
      <c r="Q833" s="167">
        <v>0</v>
      </c>
      <c r="R833" s="167">
        <f>Q833*H833</f>
        <v>0</v>
      </c>
      <c r="S833" s="167">
        <v>0</v>
      </c>
      <c r="T833" s="168">
        <f>S833*H833</f>
        <v>0</v>
      </c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R833" s="169" t="s">
        <v>125</v>
      </c>
      <c r="AT833" s="169" t="s">
        <v>121</v>
      </c>
      <c r="AU833" s="169" t="s">
        <v>73</v>
      </c>
      <c r="AY833" s="11" t="s">
        <v>126</v>
      </c>
      <c r="BE833" s="170">
        <f>IF(N833="základní",J833,0)</f>
        <v>0</v>
      </c>
      <c r="BF833" s="170">
        <f>IF(N833="snížená",J833,0)</f>
        <v>0</v>
      </c>
      <c r="BG833" s="170">
        <f>IF(N833="zákl. přenesená",J833,0)</f>
        <v>0</v>
      </c>
      <c r="BH833" s="170">
        <f>IF(N833="sníž. přenesená",J833,0)</f>
        <v>0</v>
      </c>
      <c r="BI833" s="170">
        <f>IF(N833="nulová",J833,0)</f>
        <v>0</v>
      </c>
      <c r="BJ833" s="11" t="s">
        <v>80</v>
      </c>
      <c r="BK833" s="170">
        <f>ROUND(I833*H833,2)</f>
        <v>0</v>
      </c>
      <c r="BL833" s="11" t="s">
        <v>125</v>
      </c>
      <c r="BM833" s="169" t="s">
        <v>1555</v>
      </c>
    </row>
    <row r="834" spans="1:65" s="2" customFormat="1" ht="11.25">
      <c r="A834" s="28"/>
      <c r="B834" s="29"/>
      <c r="C834" s="30"/>
      <c r="D834" s="171" t="s">
        <v>128</v>
      </c>
      <c r="E834" s="30"/>
      <c r="F834" s="172" t="s">
        <v>1554</v>
      </c>
      <c r="G834" s="30"/>
      <c r="H834" s="30"/>
      <c r="I834" s="173"/>
      <c r="J834" s="30"/>
      <c r="K834" s="30"/>
      <c r="L834" s="33"/>
      <c r="M834" s="174"/>
      <c r="N834" s="175"/>
      <c r="O834" s="65"/>
      <c r="P834" s="65"/>
      <c r="Q834" s="65"/>
      <c r="R834" s="65"/>
      <c r="S834" s="65"/>
      <c r="T834" s="66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T834" s="11" t="s">
        <v>128</v>
      </c>
      <c r="AU834" s="11" t="s">
        <v>73</v>
      </c>
    </row>
    <row r="835" spans="1:65" s="2" customFormat="1" ht="21.75" customHeight="1">
      <c r="A835" s="28"/>
      <c r="B835" s="29"/>
      <c r="C835" s="158" t="s">
        <v>1556</v>
      </c>
      <c r="D835" s="158" t="s">
        <v>121</v>
      </c>
      <c r="E835" s="159" t="s">
        <v>1557</v>
      </c>
      <c r="F835" s="160" t="s">
        <v>1558</v>
      </c>
      <c r="G835" s="161" t="s">
        <v>131</v>
      </c>
      <c r="H835" s="162">
        <v>200</v>
      </c>
      <c r="I835" s="163"/>
      <c r="J835" s="164">
        <f>ROUND(I835*H835,2)</f>
        <v>0</v>
      </c>
      <c r="K835" s="160" t="s">
        <v>1</v>
      </c>
      <c r="L835" s="33"/>
      <c r="M835" s="165" t="s">
        <v>1</v>
      </c>
      <c r="N835" s="166" t="s">
        <v>38</v>
      </c>
      <c r="O835" s="65"/>
      <c r="P835" s="167">
        <f>O835*H835</f>
        <v>0</v>
      </c>
      <c r="Q835" s="167">
        <v>0</v>
      </c>
      <c r="R835" s="167">
        <f>Q835*H835</f>
        <v>0</v>
      </c>
      <c r="S835" s="167">
        <v>0</v>
      </c>
      <c r="T835" s="168">
        <f>S835*H835</f>
        <v>0</v>
      </c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R835" s="169" t="s">
        <v>125</v>
      </c>
      <c r="AT835" s="169" t="s">
        <v>121</v>
      </c>
      <c r="AU835" s="169" t="s">
        <v>73</v>
      </c>
      <c r="AY835" s="11" t="s">
        <v>126</v>
      </c>
      <c r="BE835" s="170">
        <f>IF(N835="základní",J835,0)</f>
        <v>0</v>
      </c>
      <c r="BF835" s="170">
        <f>IF(N835="snížená",J835,0)</f>
        <v>0</v>
      </c>
      <c r="BG835" s="170">
        <f>IF(N835="zákl. přenesená",J835,0)</f>
        <v>0</v>
      </c>
      <c r="BH835" s="170">
        <f>IF(N835="sníž. přenesená",J835,0)</f>
        <v>0</v>
      </c>
      <c r="BI835" s="170">
        <f>IF(N835="nulová",J835,0)</f>
        <v>0</v>
      </c>
      <c r="BJ835" s="11" t="s">
        <v>80</v>
      </c>
      <c r="BK835" s="170">
        <f>ROUND(I835*H835,2)</f>
        <v>0</v>
      </c>
      <c r="BL835" s="11" t="s">
        <v>125</v>
      </c>
      <c r="BM835" s="169" t="s">
        <v>1559</v>
      </c>
    </row>
    <row r="836" spans="1:65" s="2" customFormat="1" ht="11.25">
      <c r="A836" s="28"/>
      <c r="B836" s="29"/>
      <c r="C836" s="30"/>
      <c r="D836" s="171" t="s">
        <v>128</v>
      </c>
      <c r="E836" s="30"/>
      <c r="F836" s="172" t="s">
        <v>1558</v>
      </c>
      <c r="G836" s="30"/>
      <c r="H836" s="30"/>
      <c r="I836" s="173"/>
      <c r="J836" s="30"/>
      <c r="K836" s="30"/>
      <c r="L836" s="33"/>
      <c r="M836" s="174"/>
      <c r="N836" s="175"/>
      <c r="O836" s="65"/>
      <c r="P836" s="65"/>
      <c r="Q836" s="65"/>
      <c r="R836" s="65"/>
      <c r="S836" s="65"/>
      <c r="T836" s="66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T836" s="11" t="s">
        <v>128</v>
      </c>
      <c r="AU836" s="11" t="s">
        <v>73</v>
      </c>
    </row>
    <row r="837" spans="1:65" s="2" customFormat="1" ht="21.75" customHeight="1">
      <c r="A837" s="28"/>
      <c r="B837" s="29"/>
      <c r="C837" s="158" t="s">
        <v>1560</v>
      </c>
      <c r="D837" s="158" t="s">
        <v>121</v>
      </c>
      <c r="E837" s="159" t="s">
        <v>1561</v>
      </c>
      <c r="F837" s="160" t="s">
        <v>1562</v>
      </c>
      <c r="G837" s="161" t="s">
        <v>131</v>
      </c>
      <c r="H837" s="162">
        <v>200</v>
      </c>
      <c r="I837" s="163"/>
      <c r="J837" s="164">
        <f>ROUND(I837*H837,2)</f>
        <v>0</v>
      </c>
      <c r="K837" s="160" t="s">
        <v>1</v>
      </c>
      <c r="L837" s="33"/>
      <c r="M837" s="165" t="s">
        <v>1</v>
      </c>
      <c r="N837" s="166" t="s">
        <v>38</v>
      </c>
      <c r="O837" s="65"/>
      <c r="P837" s="167">
        <f>O837*H837</f>
        <v>0</v>
      </c>
      <c r="Q837" s="167">
        <v>0</v>
      </c>
      <c r="R837" s="167">
        <f>Q837*H837</f>
        <v>0</v>
      </c>
      <c r="S837" s="167">
        <v>0</v>
      </c>
      <c r="T837" s="168">
        <f>S837*H837</f>
        <v>0</v>
      </c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R837" s="169" t="s">
        <v>125</v>
      </c>
      <c r="AT837" s="169" t="s">
        <v>121</v>
      </c>
      <c r="AU837" s="169" t="s">
        <v>73</v>
      </c>
      <c r="AY837" s="11" t="s">
        <v>126</v>
      </c>
      <c r="BE837" s="170">
        <f>IF(N837="základní",J837,0)</f>
        <v>0</v>
      </c>
      <c r="BF837" s="170">
        <f>IF(N837="snížená",J837,0)</f>
        <v>0</v>
      </c>
      <c r="BG837" s="170">
        <f>IF(N837="zákl. přenesená",J837,0)</f>
        <v>0</v>
      </c>
      <c r="BH837" s="170">
        <f>IF(N837="sníž. přenesená",J837,0)</f>
        <v>0</v>
      </c>
      <c r="BI837" s="170">
        <f>IF(N837="nulová",J837,0)</f>
        <v>0</v>
      </c>
      <c r="BJ837" s="11" t="s">
        <v>80</v>
      </c>
      <c r="BK837" s="170">
        <f>ROUND(I837*H837,2)</f>
        <v>0</v>
      </c>
      <c r="BL837" s="11" t="s">
        <v>125</v>
      </c>
      <c r="BM837" s="169" t="s">
        <v>1563</v>
      </c>
    </row>
    <row r="838" spans="1:65" s="2" customFormat="1" ht="11.25">
      <c r="A838" s="28"/>
      <c r="B838" s="29"/>
      <c r="C838" s="30"/>
      <c r="D838" s="171" t="s">
        <v>128</v>
      </c>
      <c r="E838" s="30"/>
      <c r="F838" s="172" t="s">
        <v>1562</v>
      </c>
      <c r="G838" s="30"/>
      <c r="H838" s="30"/>
      <c r="I838" s="173"/>
      <c r="J838" s="30"/>
      <c r="K838" s="30"/>
      <c r="L838" s="33"/>
      <c r="M838" s="174"/>
      <c r="N838" s="175"/>
      <c r="O838" s="65"/>
      <c r="P838" s="65"/>
      <c r="Q838" s="65"/>
      <c r="R838" s="65"/>
      <c r="S838" s="65"/>
      <c r="T838" s="66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T838" s="11" t="s">
        <v>128</v>
      </c>
      <c r="AU838" s="11" t="s">
        <v>73</v>
      </c>
    </row>
    <row r="839" spans="1:65" s="2" customFormat="1" ht="21.75" customHeight="1">
      <c r="A839" s="28"/>
      <c r="B839" s="29"/>
      <c r="C839" s="158" t="s">
        <v>1564</v>
      </c>
      <c r="D839" s="158" t="s">
        <v>121</v>
      </c>
      <c r="E839" s="159" t="s">
        <v>1565</v>
      </c>
      <c r="F839" s="160" t="s">
        <v>1566</v>
      </c>
      <c r="G839" s="161" t="s">
        <v>131</v>
      </c>
      <c r="H839" s="162">
        <v>200</v>
      </c>
      <c r="I839" s="163"/>
      <c r="J839" s="164">
        <f>ROUND(I839*H839,2)</f>
        <v>0</v>
      </c>
      <c r="K839" s="160" t="s">
        <v>1</v>
      </c>
      <c r="L839" s="33"/>
      <c r="M839" s="165" t="s">
        <v>1</v>
      </c>
      <c r="N839" s="166" t="s">
        <v>38</v>
      </c>
      <c r="O839" s="65"/>
      <c r="P839" s="167">
        <f>O839*H839</f>
        <v>0</v>
      </c>
      <c r="Q839" s="167">
        <v>0</v>
      </c>
      <c r="R839" s="167">
        <f>Q839*H839</f>
        <v>0</v>
      </c>
      <c r="S839" s="167">
        <v>0</v>
      </c>
      <c r="T839" s="168">
        <f>S839*H839</f>
        <v>0</v>
      </c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R839" s="169" t="s">
        <v>125</v>
      </c>
      <c r="AT839" s="169" t="s">
        <v>121</v>
      </c>
      <c r="AU839" s="169" t="s">
        <v>73</v>
      </c>
      <c r="AY839" s="11" t="s">
        <v>126</v>
      </c>
      <c r="BE839" s="170">
        <f>IF(N839="základní",J839,0)</f>
        <v>0</v>
      </c>
      <c r="BF839" s="170">
        <f>IF(N839="snížená",J839,0)</f>
        <v>0</v>
      </c>
      <c r="BG839" s="170">
        <f>IF(N839="zákl. přenesená",J839,0)</f>
        <v>0</v>
      </c>
      <c r="BH839" s="170">
        <f>IF(N839="sníž. přenesená",J839,0)</f>
        <v>0</v>
      </c>
      <c r="BI839" s="170">
        <f>IF(N839="nulová",J839,0)</f>
        <v>0</v>
      </c>
      <c r="BJ839" s="11" t="s">
        <v>80</v>
      </c>
      <c r="BK839" s="170">
        <f>ROUND(I839*H839,2)</f>
        <v>0</v>
      </c>
      <c r="BL839" s="11" t="s">
        <v>125</v>
      </c>
      <c r="BM839" s="169" t="s">
        <v>1567</v>
      </c>
    </row>
    <row r="840" spans="1:65" s="2" customFormat="1" ht="11.25">
      <c r="A840" s="28"/>
      <c r="B840" s="29"/>
      <c r="C840" s="30"/>
      <c r="D840" s="171" t="s">
        <v>128</v>
      </c>
      <c r="E840" s="30"/>
      <c r="F840" s="172" t="s">
        <v>1566</v>
      </c>
      <c r="G840" s="30"/>
      <c r="H840" s="30"/>
      <c r="I840" s="173"/>
      <c r="J840" s="30"/>
      <c r="K840" s="30"/>
      <c r="L840" s="33"/>
      <c r="M840" s="174"/>
      <c r="N840" s="175"/>
      <c r="O840" s="65"/>
      <c r="P840" s="65"/>
      <c r="Q840" s="65"/>
      <c r="R840" s="65"/>
      <c r="S840" s="65"/>
      <c r="T840" s="66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T840" s="11" t="s">
        <v>128</v>
      </c>
      <c r="AU840" s="11" t="s">
        <v>73</v>
      </c>
    </row>
    <row r="841" spans="1:65" s="2" customFormat="1" ht="21.75" customHeight="1">
      <c r="A841" s="28"/>
      <c r="B841" s="29"/>
      <c r="C841" s="158" t="s">
        <v>1568</v>
      </c>
      <c r="D841" s="158" t="s">
        <v>121</v>
      </c>
      <c r="E841" s="159" t="s">
        <v>1569</v>
      </c>
      <c r="F841" s="160" t="s">
        <v>1570</v>
      </c>
      <c r="G841" s="161" t="s">
        <v>131</v>
      </c>
      <c r="H841" s="162">
        <v>200</v>
      </c>
      <c r="I841" s="163"/>
      <c r="J841" s="164">
        <f>ROUND(I841*H841,2)</f>
        <v>0</v>
      </c>
      <c r="K841" s="160" t="s">
        <v>1</v>
      </c>
      <c r="L841" s="33"/>
      <c r="M841" s="165" t="s">
        <v>1</v>
      </c>
      <c r="N841" s="166" t="s">
        <v>38</v>
      </c>
      <c r="O841" s="65"/>
      <c r="P841" s="167">
        <f>O841*H841</f>
        <v>0</v>
      </c>
      <c r="Q841" s="167">
        <v>0</v>
      </c>
      <c r="R841" s="167">
        <f>Q841*H841</f>
        <v>0</v>
      </c>
      <c r="S841" s="167">
        <v>0</v>
      </c>
      <c r="T841" s="168">
        <f>S841*H841</f>
        <v>0</v>
      </c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R841" s="169" t="s">
        <v>125</v>
      </c>
      <c r="AT841" s="169" t="s">
        <v>121</v>
      </c>
      <c r="AU841" s="169" t="s">
        <v>73</v>
      </c>
      <c r="AY841" s="11" t="s">
        <v>126</v>
      </c>
      <c r="BE841" s="170">
        <f>IF(N841="základní",J841,0)</f>
        <v>0</v>
      </c>
      <c r="BF841" s="170">
        <f>IF(N841="snížená",J841,0)</f>
        <v>0</v>
      </c>
      <c r="BG841" s="170">
        <f>IF(N841="zákl. přenesená",J841,0)</f>
        <v>0</v>
      </c>
      <c r="BH841" s="170">
        <f>IF(N841="sníž. přenesená",J841,0)</f>
        <v>0</v>
      </c>
      <c r="BI841" s="170">
        <f>IF(N841="nulová",J841,0)</f>
        <v>0</v>
      </c>
      <c r="BJ841" s="11" t="s">
        <v>80</v>
      </c>
      <c r="BK841" s="170">
        <f>ROUND(I841*H841,2)</f>
        <v>0</v>
      </c>
      <c r="BL841" s="11" t="s">
        <v>125</v>
      </c>
      <c r="BM841" s="169" t="s">
        <v>1571</v>
      </c>
    </row>
    <row r="842" spans="1:65" s="2" customFormat="1" ht="11.25">
      <c r="A842" s="28"/>
      <c r="B842" s="29"/>
      <c r="C842" s="30"/>
      <c r="D842" s="171" t="s">
        <v>128</v>
      </c>
      <c r="E842" s="30"/>
      <c r="F842" s="172" t="s">
        <v>1570</v>
      </c>
      <c r="G842" s="30"/>
      <c r="H842" s="30"/>
      <c r="I842" s="173"/>
      <c r="J842" s="30"/>
      <c r="K842" s="30"/>
      <c r="L842" s="33"/>
      <c r="M842" s="174"/>
      <c r="N842" s="175"/>
      <c r="O842" s="65"/>
      <c r="P842" s="65"/>
      <c r="Q842" s="65"/>
      <c r="R842" s="65"/>
      <c r="S842" s="65"/>
      <c r="T842" s="66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T842" s="11" t="s">
        <v>128</v>
      </c>
      <c r="AU842" s="11" t="s">
        <v>73</v>
      </c>
    </row>
    <row r="843" spans="1:65" s="2" customFormat="1" ht="21.75" customHeight="1">
      <c r="A843" s="28"/>
      <c r="B843" s="29"/>
      <c r="C843" s="158" t="s">
        <v>1572</v>
      </c>
      <c r="D843" s="158" t="s">
        <v>121</v>
      </c>
      <c r="E843" s="159" t="s">
        <v>1573</v>
      </c>
      <c r="F843" s="160" t="s">
        <v>1574</v>
      </c>
      <c r="G843" s="161" t="s">
        <v>131</v>
      </c>
      <c r="H843" s="162">
        <v>200</v>
      </c>
      <c r="I843" s="163"/>
      <c r="J843" s="164">
        <f>ROUND(I843*H843,2)</f>
        <v>0</v>
      </c>
      <c r="K843" s="160" t="s">
        <v>1</v>
      </c>
      <c r="L843" s="33"/>
      <c r="M843" s="165" t="s">
        <v>1</v>
      </c>
      <c r="N843" s="166" t="s">
        <v>38</v>
      </c>
      <c r="O843" s="65"/>
      <c r="P843" s="167">
        <f>O843*H843</f>
        <v>0</v>
      </c>
      <c r="Q843" s="167">
        <v>0</v>
      </c>
      <c r="R843" s="167">
        <f>Q843*H843</f>
        <v>0</v>
      </c>
      <c r="S843" s="167">
        <v>0</v>
      </c>
      <c r="T843" s="168">
        <f>S843*H843</f>
        <v>0</v>
      </c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R843" s="169" t="s">
        <v>125</v>
      </c>
      <c r="AT843" s="169" t="s">
        <v>121</v>
      </c>
      <c r="AU843" s="169" t="s">
        <v>73</v>
      </c>
      <c r="AY843" s="11" t="s">
        <v>126</v>
      </c>
      <c r="BE843" s="170">
        <f>IF(N843="základní",J843,0)</f>
        <v>0</v>
      </c>
      <c r="BF843" s="170">
        <f>IF(N843="snížená",J843,0)</f>
        <v>0</v>
      </c>
      <c r="BG843" s="170">
        <f>IF(N843="zákl. přenesená",J843,0)</f>
        <v>0</v>
      </c>
      <c r="BH843" s="170">
        <f>IF(N843="sníž. přenesená",J843,0)</f>
        <v>0</v>
      </c>
      <c r="BI843" s="170">
        <f>IF(N843="nulová",J843,0)</f>
        <v>0</v>
      </c>
      <c r="BJ843" s="11" t="s">
        <v>80</v>
      </c>
      <c r="BK843" s="170">
        <f>ROUND(I843*H843,2)</f>
        <v>0</v>
      </c>
      <c r="BL843" s="11" t="s">
        <v>125</v>
      </c>
      <c r="BM843" s="169" t="s">
        <v>1575</v>
      </c>
    </row>
    <row r="844" spans="1:65" s="2" customFormat="1" ht="11.25">
      <c r="A844" s="28"/>
      <c r="B844" s="29"/>
      <c r="C844" s="30"/>
      <c r="D844" s="171" t="s">
        <v>128</v>
      </c>
      <c r="E844" s="30"/>
      <c r="F844" s="172" t="s">
        <v>1574</v>
      </c>
      <c r="G844" s="30"/>
      <c r="H844" s="30"/>
      <c r="I844" s="173"/>
      <c r="J844" s="30"/>
      <c r="K844" s="30"/>
      <c r="L844" s="33"/>
      <c r="M844" s="174"/>
      <c r="N844" s="175"/>
      <c r="O844" s="65"/>
      <c r="P844" s="65"/>
      <c r="Q844" s="65"/>
      <c r="R844" s="65"/>
      <c r="S844" s="65"/>
      <c r="T844" s="66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T844" s="11" t="s">
        <v>128</v>
      </c>
      <c r="AU844" s="11" t="s">
        <v>73</v>
      </c>
    </row>
    <row r="845" spans="1:65" s="2" customFormat="1" ht="21.75" customHeight="1">
      <c r="A845" s="28"/>
      <c r="B845" s="29"/>
      <c r="C845" s="158" t="s">
        <v>1576</v>
      </c>
      <c r="D845" s="158" t="s">
        <v>121</v>
      </c>
      <c r="E845" s="159" t="s">
        <v>1577</v>
      </c>
      <c r="F845" s="160" t="s">
        <v>1578</v>
      </c>
      <c r="G845" s="161" t="s">
        <v>131</v>
      </c>
      <c r="H845" s="162">
        <v>200</v>
      </c>
      <c r="I845" s="163"/>
      <c r="J845" s="164">
        <f>ROUND(I845*H845,2)</f>
        <v>0</v>
      </c>
      <c r="K845" s="160" t="s">
        <v>1</v>
      </c>
      <c r="L845" s="33"/>
      <c r="M845" s="165" t="s">
        <v>1</v>
      </c>
      <c r="N845" s="166" t="s">
        <v>38</v>
      </c>
      <c r="O845" s="65"/>
      <c r="P845" s="167">
        <f>O845*H845</f>
        <v>0</v>
      </c>
      <c r="Q845" s="167">
        <v>0</v>
      </c>
      <c r="R845" s="167">
        <f>Q845*H845</f>
        <v>0</v>
      </c>
      <c r="S845" s="167">
        <v>0</v>
      </c>
      <c r="T845" s="168">
        <f>S845*H845</f>
        <v>0</v>
      </c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R845" s="169" t="s">
        <v>125</v>
      </c>
      <c r="AT845" s="169" t="s">
        <v>121</v>
      </c>
      <c r="AU845" s="169" t="s">
        <v>73</v>
      </c>
      <c r="AY845" s="11" t="s">
        <v>126</v>
      </c>
      <c r="BE845" s="170">
        <f>IF(N845="základní",J845,0)</f>
        <v>0</v>
      </c>
      <c r="BF845" s="170">
        <f>IF(N845="snížená",J845,0)</f>
        <v>0</v>
      </c>
      <c r="BG845" s="170">
        <f>IF(N845="zákl. přenesená",J845,0)</f>
        <v>0</v>
      </c>
      <c r="BH845" s="170">
        <f>IF(N845="sníž. přenesená",J845,0)</f>
        <v>0</v>
      </c>
      <c r="BI845" s="170">
        <f>IF(N845="nulová",J845,0)</f>
        <v>0</v>
      </c>
      <c r="BJ845" s="11" t="s">
        <v>80</v>
      </c>
      <c r="BK845" s="170">
        <f>ROUND(I845*H845,2)</f>
        <v>0</v>
      </c>
      <c r="BL845" s="11" t="s">
        <v>125</v>
      </c>
      <c r="BM845" s="169" t="s">
        <v>1579</v>
      </c>
    </row>
    <row r="846" spans="1:65" s="2" customFormat="1" ht="11.25">
      <c r="A846" s="28"/>
      <c r="B846" s="29"/>
      <c r="C846" s="30"/>
      <c r="D846" s="171" t="s">
        <v>128</v>
      </c>
      <c r="E846" s="30"/>
      <c r="F846" s="172" t="s">
        <v>1578</v>
      </c>
      <c r="G846" s="30"/>
      <c r="H846" s="30"/>
      <c r="I846" s="173"/>
      <c r="J846" s="30"/>
      <c r="K846" s="30"/>
      <c r="L846" s="33"/>
      <c r="M846" s="174"/>
      <c r="N846" s="175"/>
      <c r="O846" s="65"/>
      <c r="P846" s="65"/>
      <c r="Q846" s="65"/>
      <c r="R846" s="65"/>
      <c r="S846" s="65"/>
      <c r="T846" s="66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T846" s="11" t="s">
        <v>128</v>
      </c>
      <c r="AU846" s="11" t="s">
        <v>73</v>
      </c>
    </row>
    <row r="847" spans="1:65" s="2" customFormat="1" ht="16.5" customHeight="1">
      <c r="A847" s="28"/>
      <c r="B847" s="29"/>
      <c r="C847" s="158" t="s">
        <v>1580</v>
      </c>
      <c r="D847" s="158" t="s">
        <v>121</v>
      </c>
      <c r="E847" s="159" t="s">
        <v>1581</v>
      </c>
      <c r="F847" s="160" t="s">
        <v>1582</v>
      </c>
      <c r="G847" s="161" t="s">
        <v>131</v>
      </c>
      <c r="H847" s="162">
        <v>1000</v>
      </c>
      <c r="I847" s="163"/>
      <c r="J847" s="164">
        <f>ROUND(I847*H847,2)</f>
        <v>0</v>
      </c>
      <c r="K847" s="160" t="s">
        <v>1</v>
      </c>
      <c r="L847" s="33"/>
      <c r="M847" s="165" t="s">
        <v>1</v>
      </c>
      <c r="N847" s="166" t="s">
        <v>38</v>
      </c>
      <c r="O847" s="65"/>
      <c r="P847" s="167">
        <f>O847*H847</f>
        <v>0</v>
      </c>
      <c r="Q847" s="167">
        <v>0</v>
      </c>
      <c r="R847" s="167">
        <f>Q847*H847</f>
        <v>0</v>
      </c>
      <c r="S847" s="167">
        <v>0</v>
      </c>
      <c r="T847" s="168">
        <f>S847*H847</f>
        <v>0</v>
      </c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R847" s="169" t="s">
        <v>125</v>
      </c>
      <c r="AT847" s="169" t="s">
        <v>121</v>
      </c>
      <c r="AU847" s="169" t="s">
        <v>73</v>
      </c>
      <c r="AY847" s="11" t="s">
        <v>126</v>
      </c>
      <c r="BE847" s="170">
        <f>IF(N847="základní",J847,0)</f>
        <v>0</v>
      </c>
      <c r="BF847" s="170">
        <f>IF(N847="snížená",J847,0)</f>
        <v>0</v>
      </c>
      <c r="BG847" s="170">
        <f>IF(N847="zákl. přenesená",J847,0)</f>
        <v>0</v>
      </c>
      <c r="BH847" s="170">
        <f>IF(N847="sníž. přenesená",J847,0)</f>
        <v>0</v>
      </c>
      <c r="BI847" s="170">
        <f>IF(N847="nulová",J847,0)</f>
        <v>0</v>
      </c>
      <c r="BJ847" s="11" t="s">
        <v>80</v>
      </c>
      <c r="BK847" s="170">
        <f>ROUND(I847*H847,2)</f>
        <v>0</v>
      </c>
      <c r="BL847" s="11" t="s">
        <v>125</v>
      </c>
      <c r="BM847" s="169" t="s">
        <v>1583</v>
      </c>
    </row>
    <row r="848" spans="1:65" s="2" customFormat="1" ht="11.25">
      <c r="A848" s="28"/>
      <c r="B848" s="29"/>
      <c r="C848" s="30"/>
      <c r="D848" s="171" t="s">
        <v>128</v>
      </c>
      <c r="E848" s="30"/>
      <c r="F848" s="172" t="s">
        <v>1582</v>
      </c>
      <c r="G848" s="30"/>
      <c r="H848" s="30"/>
      <c r="I848" s="173"/>
      <c r="J848" s="30"/>
      <c r="K848" s="30"/>
      <c r="L848" s="33"/>
      <c r="M848" s="174"/>
      <c r="N848" s="175"/>
      <c r="O848" s="65"/>
      <c r="P848" s="65"/>
      <c r="Q848" s="65"/>
      <c r="R848" s="65"/>
      <c r="S848" s="65"/>
      <c r="T848" s="66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T848" s="11" t="s">
        <v>128</v>
      </c>
      <c r="AU848" s="11" t="s">
        <v>73</v>
      </c>
    </row>
    <row r="849" spans="1:65" s="2" customFormat="1" ht="16.5" customHeight="1">
      <c r="A849" s="28"/>
      <c r="B849" s="29"/>
      <c r="C849" s="158" t="s">
        <v>1584</v>
      </c>
      <c r="D849" s="158" t="s">
        <v>121</v>
      </c>
      <c r="E849" s="159" t="s">
        <v>1585</v>
      </c>
      <c r="F849" s="160" t="s">
        <v>1586</v>
      </c>
      <c r="G849" s="161" t="s">
        <v>131</v>
      </c>
      <c r="H849" s="162">
        <v>1000</v>
      </c>
      <c r="I849" s="163"/>
      <c r="J849" s="164">
        <f>ROUND(I849*H849,2)</f>
        <v>0</v>
      </c>
      <c r="K849" s="160" t="s">
        <v>1</v>
      </c>
      <c r="L849" s="33"/>
      <c r="M849" s="165" t="s">
        <v>1</v>
      </c>
      <c r="N849" s="166" t="s">
        <v>38</v>
      </c>
      <c r="O849" s="65"/>
      <c r="P849" s="167">
        <f>O849*H849</f>
        <v>0</v>
      </c>
      <c r="Q849" s="167">
        <v>0</v>
      </c>
      <c r="R849" s="167">
        <f>Q849*H849</f>
        <v>0</v>
      </c>
      <c r="S849" s="167">
        <v>0</v>
      </c>
      <c r="T849" s="168">
        <f>S849*H849</f>
        <v>0</v>
      </c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R849" s="169" t="s">
        <v>125</v>
      </c>
      <c r="AT849" s="169" t="s">
        <v>121</v>
      </c>
      <c r="AU849" s="169" t="s">
        <v>73</v>
      </c>
      <c r="AY849" s="11" t="s">
        <v>126</v>
      </c>
      <c r="BE849" s="170">
        <f>IF(N849="základní",J849,0)</f>
        <v>0</v>
      </c>
      <c r="BF849" s="170">
        <f>IF(N849="snížená",J849,0)</f>
        <v>0</v>
      </c>
      <c r="BG849" s="170">
        <f>IF(N849="zákl. přenesená",J849,0)</f>
        <v>0</v>
      </c>
      <c r="BH849" s="170">
        <f>IF(N849="sníž. přenesená",J849,0)</f>
        <v>0</v>
      </c>
      <c r="BI849" s="170">
        <f>IF(N849="nulová",J849,0)</f>
        <v>0</v>
      </c>
      <c r="BJ849" s="11" t="s">
        <v>80</v>
      </c>
      <c r="BK849" s="170">
        <f>ROUND(I849*H849,2)</f>
        <v>0</v>
      </c>
      <c r="BL849" s="11" t="s">
        <v>125</v>
      </c>
      <c r="BM849" s="169" t="s">
        <v>1587</v>
      </c>
    </row>
    <row r="850" spans="1:65" s="2" customFormat="1" ht="11.25">
      <c r="A850" s="28"/>
      <c r="B850" s="29"/>
      <c r="C850" s="30"/>
      <c r="D850" s="171" t="s">
        <v>128</v>
      </c>
      <c r="E850" s="30"/>
      <c r="F850" s="172" t="s">
        <v>1586</v>
      </c>
      <c r="G850" s="30"/>
      <c r="H850" s="30"/>
      <c r="I850" s="173"/>
      <c r="J850" s="30"/>
      <c r="K850" s="30"/>
      <c r="L850" s="33"/>
      <c r="M850" s="174"/>
      <c r="N850" s="175"/>
      <c r="O850" s="65"/>
      <c r="P850" s="65"/>
      <c r="Q850" s="65"/>
      <c r="R850" s="65"/>
      <c r="S850" s="65"/>
      <c r="T850" s="66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T850" s="11" t="s">
        <v>128</v>
      </c>
      <c r="AU850" s="11" t="s">
        <v>73</v>
      </c>
    </row>
    <row r="851" spans="1:65" s="2" customFormat="1" ht="16.5" customHeight="1">
      <c r="A851" s="28"/>
      <c r="B851" s="29"/>
      <c r="C851" s="158" t="s">
        <v>1588</v>
      </c>
      <c r="D851" s="158" t="s">
        <v>121</v>
      </c>
      <c r="E851" s="159" t="s">
        <v>1589</v>
      </c>
      <c r="F851" s="160" t="s">
        <v>1590</v>
      </c>
      <c r="G851" s="161" t="s">
        <v>131</v>
      </c>
      <c r="H851" s="162">
        <v>1000</v>
      </c>
      <c r="I851" s="163"/>
      <c r="J851" s="164">
        <f>ROUND(I851*H851,2)</f>
        <v>0</v>
      </c>
      <c r="K851" s="160" t="s">
        <v>1</v>
      </c>
      <c r="L851" s="33"/>
      <c r="M851" s="165" t="s">
        <v>1</v>
      </c>
      <c r="N851" s="166" t="s">
        <v>38</v>
      </c>
      <c r="O851" s="65"/>
      <c r="P851" s="167">
        <f>O851*H851</f>
        <v>0</v>
      </c>
      <c r="Q851" s="167">
        <v>0</v>
      </c>
      <c r="R851" s="167">
        <f>Q851*H851</f>
        <v>0</v>
      </c>
      <c r="S851" s="167">
        <v>0</v>
      </c>
      <c r="T851" s="168">
        <f>S851*H851</f>
        <v>0</v>
      </c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R851" s="169" t="s">
        <v>125</v>
      </c>
      <c r="AT851" s="169" t="s">
        <v>121</v>
      </c>
      <c r="AU851" s="169" t="s">
        <v>73</v>
      </c>
      <c r="AY851" s="11" t="s">
        <v>126</v>
      </c>
      <c r="BE851" s="170">
        <f>IF(N851="základní",J851,0)</f>
        <v>0</v>
      </c>
      <c r="BF851" s="170">
        <f>IF(N851="snížená",J851,0)</f>
        <v>0</v>
      </c>
      <c r="BG851" s="170">
        <f>IF(N851="zákl. přenesená",J851,0)</f>
        <v>0</v>
      </c>
      <c r="BH851" s="170">
        <f>IF(N851="sníž. přenesená",J851,0)</f>
        <v>0</v>
      </c>
      <c r="BI851" s="170">
        <f>IF(N851="nulová",J851,0)</f>
        <v>0</v>
      </c>
      <c r="BJ851" s="11" t="s">
        <v>80</v>
      </c>
      <c r="BK851" s="170">
        <f>ROUND(I851*H851,2)</f>
        <v>0</v>
      </c>
      <c r="BL851" s="11" t="s">
        <v>125</v>
      </c>
      <c r="BM851" s="169" t="s">
        <v>1591</v>
      </c>
    </row>
    <row r="852" spans="1:65" s="2" customFormat="1" ht="11.25">
      <c r="A852" s="28"/>
      <c r="B852" s="29"/>
      <c r="C852" s="30"/>
      <c r="D852" s="171" t="s">
        <v>128</v>
      </c>
      <c r="E852" s="30"/>
      <c r="F852" s="172" t="s">
        <v>1590</v>
      </c>
      <c r="G852" s="30"/>
      <c r="H852" s="30"/>
      <c r="I852" s="173"/>
      <c r="J852" s="30"/>
      <c r="K852" s="30"/>
      <c r="L852" s="33"/>
      <c r="M852" s="174"/>
      <c r="N852" s="175"/>
      <c r="O852" s="65"/>
      <c r="P852" s="65"/>
      <c r="Q852" s="65"/>
      <c r="R852" s="65"/>
      <c r="S852" s="65"/>
      <c r="T852" s="66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T852" s="11" t="s">
        <v>128</v>
      </c>
      <c r="AU852" s="11" t="s">
        <v>73</v>
      </c>
    </row>
    <row r="853" spans="1:65" s="2" customFormat="1" ht="16.5" customHeight="1">
      <c r="A853" s="28"/>
      <c r="B853" s="29"/>
      <c r="C853" s="158" t="s">
        <v>1592</v>
      </c>
      <c r="D853" s="158" t="s">
        <v>121</v>
      </c>
      <c r="E853" s="159" t="s">
        <v>1593</v>
      </c>
      <c r="F853" s="160" t="s">
        <v>1594</v>
      </c>
      <c r="G853" s="161" t="s">
        <v>131</v>
      </c>
      <c r="H853" s="162">
        <v>100</v>
      </c>
      <c r="I853" s="163"/>
      <c r="J853" s="164">
        <f>ROUND(I853*H853,2)</f>
        <v>0</v>
      </c>
      <c r="K853" s="160" t="s">
        <v>1</v>
      </c>
      <c r="L853" s="33"/>
      <c r="M853" s="165" t="s">
        <v>1</v>
      </c>
      <c r="N853" s="166" t="s">
        <v>38</v>
      </c>
      <c r="O853" s="65"/>
      <c r="P853" s="167">
        <f>O853*H853</f>
        <v>0</v>
      </c>
      <c r="Q853" s="167">
        <v>0</v>
      </c>
      <c r="R853" s="167">
        <f>Q853*H853</f>
        <v>0</v>
      </c>
      <c r="S853" s="167">
        <v>0</v>
      </c>
      <c r="T853" s="168">
        <f>S853*H853</f>
        <v>0</v>
      </c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R853" s="169" t="s">
        <v>125</v>
      </c>
      <c r="AT853" s="169" t="s">
        <v>121</v>
      </c>
      <c r="AU853" s="169" t="s">
        <v>73</v>
      </c>
      <c r="AY853" s="11" t="s">
        <v>126</v>
      </c>
      <c r="BE853" s="170">
        <f>IF(N853="základní",J853,0)</f>
        <v>0</v>
      </c>
      <c r="BF853" s="170">
        <f>IF(N853="snížená",J853,0)</f>
        <v>0</v>
      </c>
      <c r="BG853" s="170">
        <f>IF(N853="zákl. přenesená",J853,0)</f>
        <v>0</v>
      </c>
      <c r="BH853" s="170">
        <f>IF(N853="sníž. přenesená",J853,0)</f>
        <v>0</v>
      </c>
      <c r="BI853" s="170">
        <f>IF(N853="nulová",J853,0)</f>
        <v>0</v>
      </c>
      <c r="BJ853" s="11" t="s">
        <v>80</v>
      </c>
      <c r="BK853" s="170">
        <f>ROUND(I853*H853,2)</f>
        <v>0</v>
      </c>
      <c r="BL853" s="11" t="s">
        <v>125</v>
      </c>
      <c r="BM853" s="169" t="s">
        <v>1595</v>
      </c>
    </row>
    <row r="854" spans="1:65" s="2" customFormat="1" ht="11.25">
      <c r="A854" s="28"/>
      <c r="B854" s="29"/>
      <c r="C854" s="30"/>
      <c r="D854" s="171" t="s">
        <v>128</v>
      </c>
      <c r="E854" s="30"/>
      <c r="F854" s="172" t="s">
        <v>1594</v>
      </c>
      <c r="G854" s="30"/>
      <c r="H854" s="30"/>
      <c r="I854" s="173"/>
      <c r="J854" s="30"/>
      <c r="K854" s="30"/>
      <c r="L854" s="33"/>
      <c r="M854" s="174"/>
      <c r="N854" s="175"/>
      <c r="O854" s="65"/>
      <c r="P854" s="65"/>
      <c r="Q854" s="65"/>
      <c r="R854" s="65"/>
      <c r="S854" s="65"/>
      <c r="T854" s="66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T854" s="11" t="s">
        <v>128</v>
      </c>
      <c r="AU854" s="11" t="s">
        <v>73</v>
      </c>
    </row>
    <row r="855" spans="1:65" s="2" customFormat="1" ht="33" customHeight="1">
      <c r="A855" s="28"/>
      <c r="B855" s="29"/>
      <c r="C855" s="158" t="s">
        <v>1596</v>
      </c>
      <c r="D855" s="158" t="s">
        <v>121</v>
      </c>
      <c r="E855" s="159" t="s">
        <v>1597</v>
      </c>
      <c r="F855" s="160" t="s">
        <v>1598</v>
      </c>
      <c r="G855" s="161" t="s">
        <v>131</v>
      </c>
      <c r="H855" s="162">
        <v>400</v>
      </c>
      <c r="I855" s="163"/>
      <c r="J855" s="164">
        <f>ROUND(I855*H855,2)</f>
        <v>0</v>
      </c>
      <c r="K855" s="160" t="s">
        <v>1</v>
      </c>
      <c r="L855" s="33"/>
      <c r="M855" s="165" t="s">
        <v>1</v>
      </c>
      <c r="N855" s="166" t="s">
        <v>38</v>
      </c>
      <c r="O855" s="65"/>
      <c r="P855" s="167">
        <f>O855*H855</f>
        <v>0</v>
      </c>
      <c r="Q855" s="167">
        <v>0</v>
      </c>
      <c r="R855" s="167">
        <f>Q855*H855</f>
        <v>0</v>
      </c>
      <c r="S855" s="167">
        <v>0</v>
      </c>
      <c r="T855" s="168">
        <f>S855*H855</f>
        <v>0</v>
      </c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R855" s="169" t="s">
        <v>125</v>
      </c>
      <c r="AT855" s="169" t="s">
        <v>121</v>
      </c>
      <c r="AU855" s="169" t="s">
        <v>73</v>
      </c>
      <c r="AY855" s="11" t="s">
        <v>126</v>
      </c>
      <c r="BE855" s="170">
        <f>IF(N855="základní",J855,0)</f>
        <v>0</v>
      </c>
      <c r="BF855" s="170">
        <f>IF(N855="snížená",J855,0)</f>
        <v>0</v>
      </c>
      <c r="BG855" s="170">
        <f>IF(N855="zákl. přenesená",J855,0)</f>
        <v>0</v>
      </c>
      <c r="BH855" s="170">
        <f>IF(N855="sníž. přenesená",J855,0)</f>
        <v>0</v>
      </c>
      <c r="BI855" s="170">
        <f>IF(N855="nulová",J855,0)</f>
        <v>0</v>
      </c>
      <c r="BJ855" s="11" t="s">
        <v>80</v>
      </c>
      <c r="BK855" s="170">
        <f>ROUND(I855*H855,2)</f>
        <v>0</v>
      </c>
      <c r="BL855" s="11" t="s">
        <v>125</v>
      </c>
      <c r="BM855" s="169" t="s">
        <v>1599</v>
      </c>
    </row>
    <row r="856" spans="1:65" s="2" customFormat="1" ht="19.5">
      <c r="A856" s="28"/>
      <c r="B856" s="29"/>
      <c r="C856" s="30"/>
      <c r="D856" s="171" t="s">
        <v>128</v>
      </c>
      <c r="E856" s="30"/>
      <c r="F856" s="172" t="s">
        <v>1598</v>
      </c>
      <c r="G856" s="30"/>
      <c r="H856" s="30"/>
      <c r="I856" s="173"/>
      <c r="J856" s="30"/>
      <c r="K856" s="30"/>
      <c r="L856" s="33"/>
      <c r="M856" s="174"/>
      <c r="N856" s="175"/>
      <c r="O856" s="65"/>
      <c r="P856" s="65"/>
      <c r="Q856" s="65"/>
      <c r="R856" s="65"/>
      <c r="S856" s="65"/>
      <c r="T856" s="66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T856" s="11" t="s">
        <v>128</v>
      </c>
      <c r="AU856" s="11" t="s">
        <v>73</v>
      </c>
    </row>
    <row r="857" spans="1:65" s="2" customFormat="1" ht="33" customHeight="1">
      <c r="A857" s="28"/>
      <c r="B857" s="29"/>
      <c r="C857" s="158" t="s">
        <v>1600</v>
      </c>
      <c r="D857" s="158" t="s">
        <v>121</v>
      </c>
      <c r="E857" s="159" t="s">
        <v>1601</v>
      </c>
      <c r="F857" s="160" t="s">
        <v>1602</v>
      </c>
      <c r="G857" s="161" t="s">
        <v>131</v>
      </c>
      <c r="H857" s="162">
        <v>400</v>
      </c>
      <c r="I857" s="163"/>
      <c r="J857" s="164">
        <f>ROUND(I857*H857,2)</f>
        <v>0</v>
      </c>
      <c r="K857" s="160" t="s">
        <v>1</v>
      </c>
      <c r="L857" s="33"/>
      <c r="M857" s="165" t="s">
        <v>1</v>
      </c>
      <c r="N857" s="166" t="s">
        <v>38</v>
      </c>
      <c r="O857" s="65"/>
      <c r="P857" s="167">
        <f>O857*H857</f>
        <v>0</v>
      </c>
      <c r="Q857" s="167">
        <v>0</v>
      </c>
      <c r="R857" s="167">
        <f>Q857*H857</f>
        <v>0</v>
      </c>
      <c r="S857" s="167">
        <v>0</v>
      </c>
      <c r="T857" s="168">
        <f>S857*H857</f>
        <v>0</v>
      </c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R857" s="169" t="s">
        <v>125</v>
      </c>
      <c r="AT857" s="169" t="s">
        <v>121</v>
      </c>
      <c r="AU857" s="169" t="s">
        <v>73</v>
      </c>
      <c r="AY857" s="11" t="s">
        <v>126</v>
      </c>
      <c r="BE857" s="170">
        <f>IF(N857="základní",J857,0)</f>
        <v>0</v>
      </c>
      <c r="BF857" s="170">
        <f>IF(N857="snížená",J857,0)</f>
        <v>0</v>
      </c>
      <c r="BG857" s="170">
        <f>IF(N857="zákl. přenesená",J857,0)</f>
        <v>0</v>
      </c>
      <c r="BH857" s="170">
        <f>IF(N857="sníž. přenesená",J857,0)</f>
        <v>0</v>
      </c>
      <c r="BI857" s="170">
        <f>IF(N857="nulová",J857,0)</f>
        <v>0</v>
      </c>
      <c r="BJ857" s="11" t="s">
        <v>80</v>
      </c>
      <c r="BK857" s="170">
        <f>ROUND(I857*H857,2)</f>
        <v>0</v>
      </c>
      <c r="BL857" s="11" t="s">
        <v>125</v>
      </c>
      <c r="BM857" s="169" t="s">
        <v>1603</v>
      </c>
    </row>
    <row r="858" spans="1:65" s="2" customFormat="1" ht="19.5">
      <c r="A858" s="28"/>
      <c r="B858" s="29"/>
      <c r="C858" s="30"/>
      <c r="D858" s="171" t="s">
        <v>128</v>
      </c>
      <c r="E858" s="30"/>
      <c r="F858" s="172" t="s">
        <v>1602</v>
      </c>
      <c r="G858" s="30"/>
      <c r="H858" s="30"/>
      <c r="I858" s="173"/>
      <c r="J858" s="30"/>
      <c r="K858" s="30"/>
      <c r="L858" s="33"/>
      <c r="M858" s="174"/>
      <c r="N858" s="175"/>
      <c r="O858" s="65"/>
      <c r="P858" s="65"/>
      <c r="Q858" s="65"/>
      <c r="R858" s="65"/>
      <c r="S858" s="65"/>
      <c r="T858" s="66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T858" s="11" t="s">
        <v>128</v>
      </c>
      <c r="AU858" s="11" t="s">
        <v>73</v>
      </c>
    </row>
    <row r="859" spans="1:65" s="2" customFormat="1" ht="24.2" customHeight="1">
      <c r="A859" s="28"/>
      <c r="B859" s="29"/>
      <c r="C859" s="158" t="s">
        <v>1604</v>
      </c>
      <c r="D859" s="158" t="s">
        <v>121</v>
      </c>
      <c r="E859" s="159" t="s">
        <v>1605</v>
      </c>
      <c r="F859" s="160" t="s">
        <v>1606</v>
      </c>
      <c r="G859" s="161" t="s">
        <v>131</v>
      </c>
      <c r="H859" s="162">
        <v>200</v>
      </c>
      <c r="I859" s="163"/>
      <c r="J859" s="164">
        <f>ROUND(I859*H859,2)</f>
        <v>0</v>
      </c>
      <c r="K859" s="160" t="s">
        <v>1</v>
      </c>
      <c r="L859" s="33"/>
      <c r="M859" s="165" t="s">
        <v>1</v>
      </c>
      <c r="N859" s="166" t="s">
        <v>38</v>
      </c>
      <c r="O859" s="65"/>
      <c r="P859" s="167">
        <f>O859*H859</f>
        <v>0</v>
      </c>
      <c r="Q859" s="167">
        <v>0</v>
      </c>
      <c r="R859" s="167">
        <f>Q859*H859</f>
        <v>0</v>
      </c>
      <c r="S859" s="167">
        <v>0</v>
      </c>
      <c r="T859" s="168">
        <f>S859*H859</f>
        <v>0</v>
      </c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R859" s="169" t="s">
        <v>125</v>
      </c>
      <c r="AT859" s="169" t="s">
        <v>121</v>
      </c>
      <c r="AU859" s="169" t="s">
        <v>73</v>
      </c>
      <c r="AY859" s="11" t="s">
        <v>126</v>
      </c>
      <c r="BE859" s="170">
        <f>IF(N859="základní",J859,0)</f>
        <v>0</v>
      </c>
      <c r="BF859" s="170">
        <f>IF(N859="snížená",J859,0)</f>
        <v>0</v>
      </c>
      <c r="BG859" s="170">
        <f>IF(N859="zákl. přenesená",J859,0)</f>
        <v>0</v>
      </c>
      <c r="BH859" s="170">
        <f>IF(N859="sníž. přenesená",J859,0)</f>
        <v>0</v>
      </c>
      <c r="BI859" s="170">
        <f>IF(N859="nulová",J859,0)</f>
        <v>0</v>
      </c>
      <c r="BJ859" s="11" t="s">
        <v>80</v>
      </c>
      <c r="BK859" s="170">
        <f>ROUND(I859*H859,2)</f>
        <v>0</v>
      </c>
      <c r="BL859" s="11" t="s">
        <v>125</v>
      </c>
      <c r="BM859" s="169" t="s">
        <v>1607</v>
      </c>
    </row>
    <row r="860" spans="1:65" s="2" customFormat="1" ht="19.5">
      <c r="A860" s="28"/>
      <c r="B860" s="29"/>
      <c r="C860" s="30"/>
      <c r="D860" s="171" t="s">
        <v>128</v>
      </c>
      <c r="E860" s="30"/>
      <c r="F860" s="172" t="s">
        <v>1606</v>
      </c>
      <c r="G860" s="30"/>
      <c r="H860" s="30"/>
      <c r="I860" s="173"/>
      <c r="J860" s="30"/>
      <c r="K860" s="30"/>
      <c r="L860" s="33"/>
      <c r="M860" s="174"/>
      <c r="N860" s="175"/>
      <c r="O860" s="65"/>
      <c r="P860" s="65"/>
      <c r="Q860" s="65"/>
      <c r="R860" s="65"/>
      <c r="S860" s="65"/>
      <c r="T860" s="66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T860" s="11" t="s">
        <v>128</v>
      </c>
      <c r="AU860" s="11" t="s">
        <v>73</v>
      </c>
    </row>
    <row r="861" spans="1:65" s="2" customFormat="1" ht="24.2" customHeight="1">
      <c r="A861" s="28"/>
      <c r="B861" s="29"/>
      <c r="C861" s="158" t="s">
        <v>1608</v>
      </c>
      <c r="D861" s="158" t="s">
        <v>121</v>
      </c>
      <c r="E861" s="159" t="s">
        <v>1609</v>
      </c>
      <c r="F861" s="160" t="s">
        <v>1610</v>
      </c>
      <c r="G861" s="161" t="s">
        <v>131</v>
      </c>
      <c r="H861" s="162">
        <v>200</v>
      </c>
      <c r="I861" s="163"/>
      <c r="J861" s="164">
        <f>ROUND(I861*H861,2)</f>
        <v>0</v>
      </c>
      <c r="K861" s="160" t="s">
        <v>1</v>
      </c>
      <c r="L861" s="33"/>
      <c r="M861" s="165" t="s">
        <v>1</v>
      </c>
      <c r="N861" s="166" t="s">
        <v>38</v>
      </c>
      <c r="O861" s="65"/>
      <c r="P861" s="167">
        <f>O861*H861</f>
        <v>0</v>
      </c>
      <c r="Q861" s="167">
        <v>0</v>
      </c>
      <c r="R861" s="167">
        <f>Q861*H861</f>
        <v>0</v>
      </c>
      <c r="S861" s="167">
        <v>0</v>
      </c>
      <c r="T861" s="168">
        <f>S861*H861</f>
        <v>0</v>
      </c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R861" s="169" t="s">
        <v>125</v>
      </c>
      <c r="AT861" s="169" t="s">
        <v>121</v>
      </c>
      <c r="AU861" s="169" t="s">
        <v>73</v>
      </c>
      <c r="AY861" s="11" t="s">
        <v>126</v>
      </c>
      <c r="BE861" s="170">
        <f>IF(N861="základní",J861,0)</f>
        <v>0</v>
      </c>
      <c r="BF861" s="170">
        <f>IF(N861="snížená",J861,0)</f>
        <v>0</v>
      </c>
      <c r="BG861" s="170">
        <f>IF(N861="zákl. přenesená",J861,0)</f>
        <v>0</v>
      </c>
      <c r="BH861" s="170">
        <f>IF(N861="sníž. přenesená",J861,0)</f>
        <v>0</v>
      </c>
      <c r="BI861" s="170">
        <f>IF(N861="nulová",J861,0)</f>
        <v>0</v>
      </c>
      <c r="BJ861" s="11" t="s">
        <v>80</v>
      </c>
      <c r="BK861" s="170">
        <f>ROUND(I861*H861,2)</f>
        <v>0</v>
      </c>
      <c r="BL861" s="11" t="s">
        <v>125</v>
      </c>
      <c r="BM861" s="169" t="s">
        <v>1611</v>
      </c>
    </row>
    <row r="862" spans="1:65" s="2" customFormat="1" ht="19.5">
      <c r="A862" s="28"/>
      <c r="B862" s="29"/>
      <c r="C862" s="30"/>
      <c r="D862" s="171" t="s">
        <v>128</v>
      </c>
      <c r="E862" s="30"/>
      <c r="F862" s="172" t="s">
        <v>1610</v>
      </c>
      <c r="G862" s="30"/>
      <c r="H862" s="30"/>
      <c r="I862" s="173"/>
      <c r="J862" s="30"/>
      <c r="K862" s="30"/>
      <c r="L862" s="33"/>
      <c r="M862" s="174"/>
      <c r="N862" s="175"/>
      <c r="O862" s="65"/>
      <c r="P862" s="65"/>
      <c r="Q862" s="65"/>
      <c r="R862" s="65"/>
      <c r="S862" s="65"/>
      <c r="T862" s="66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T862" s="11" t="s">
        <v>128</v>
      </c>
      <c r="AU862" s="11" t="s">
        <v>73</v>
      </c>
    </row>
    <row r="863" spans="1:65" s="2" customFormat="1" ht="24.2" customHeight="1">
      <c r="A863" s="28"/>
      <c r="B863" s="29"/>
      <c r="C863" s="158" t="s">
        <v>1612</v>
      </c>
      <c r="D863" s="158" t="s">
        <v>121</v>
      </c>
      <c r="E863" s="159" t="s">
        <v>1613</v>
      </c>
      <c r="F863" s="160" t="s">
        <v>1614</v>
      </c>
      <c r="G863" s="161" t="s">
        <v>136</v>
      </c>
      <c r="H863" s="162">
        <v>200</v>
      </c>
      <c r="I863" s="163"/>
      <c r="J863" s="164">
        <f>ROUND(I863*H863,2)</f>
        <v>0</v>
      </c>
      <c r="K863" s="160" t="s">
        <v>1</v>
      </c>
      <c r="L863" s="33"/>
      <c r="M863" s="165" t="s">
        <v>1</v>
      </c>
      <c r="N863" s="166" t="s">
        <v>38</v>
      </c>
      <c r="O863" s="65"/>
      <c r="P863" s="167">
        <f>O863*H863</f>
        <v>0</v>
      </c>
      <c r="Q863" s="167">
        <v>0</v>
      </c>
      <c r="R863" s="167">
        <f>Q863*H863</f>
        <v>0</v>
      </c>
      <c r="S863" s="167">
        <v>0</v>
      </c>
      <c r="T863" s="168">
        <f>S863*H863</f>
        <v>0</v>
      </c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R863" s="169" t="s">
        <v>125</v>
      </c>
      <c r="AT863" s="169" t="s">
        <v>121</v>
      </c>
      <c r="AU863" s="169" t="s">
        <v>73</v>
      </c>
      <c r="AY863" s="11" t="s">
        <v>126</v>
      </c>
      <c r="BE863" s="170">
        <f>IF(N863="základní",J863,0)</f>
        <v>0</v>
      </c>
      <c r="BF863" s="170">
        <f>IF(N863="snížená",J863,0)</f>
        <v>0</v>
      </c>
      <c r="BG863" s="170">
        <f>IF(N863="zákl. přenesená",J863,0)</f>
        <v>0</v>
      </c>
      <c r="BH863" s="170">
        <f>IF(N863="sníž. přenesená",J863,0)</f>
        <v>0</v>
      </c>
      <c r="BI863" s="170">
        <f>IF(N863="nulová",J863,0)</f>
        <v>0</v>
      </c>
      <c r="BJ863" s="11" t="s">
        <v>80</v>
      </c>
      <c r="BK863" s="170">
        <f>ROUND(I863*H863,2)</f>
        <v>0</v>
      </c>
      <c r="BL863" s="11" t="s">
        <v>125</v>
      </c>
      <c r="BM863" s="169" t="s">
        <v>1615</v>
      </c>
    </row>
    <row r="864" spans="1:65" s="2" customFormat="1" ht="19.5">
      <c r="A864" s="28"/>
      <c r="B864" s="29"/>
      <c r="C864" s="30"/>
      <c r="D864" s="171" t="s">
        <v>128</v>
      </c>
      <c r="E864" s="30"/>
      <c r="F864" s="172" t="s">
        <v>1614</v>
      </c>
      <c r="G864" s="30"/>
      <c r="H864" s="30"/>
      <c r="I864" s="173"/>
      <c r="J864" s="30"/>
      <c r="K864" s="30"/>
      <c r="L864" s="33"/>
      <c r="M864" s="174"/>
      <c r="N864" s="175"/>
      <c r="O864" s="65"/>
      <c r="P864" s="65"/>
      <c r="Q864" s="65"/>
      <c r="R864" s="65"/>
      <c r="S864" s="65"/>
      <c r="T864" s="66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T864" s="11" t="s">
        <v>128</v>
      </c>
      <c r="AU864" s="11" t="s">
        <v>73</v>
      </c>
    </row>
    <row r="865" spans="1:65" s="2" customFormat="1" ht="24.2" customHeight="1">
      <c r="A865" s="28"/>
      <c r="B865" s="29"/>
      <c r="C865" s="158" t="s">
        <v>1616</v>
      </c>
      <c r="D865" s="158" t="s">
        <v>121</v>
      </c>
      <c r="E865" s="159" t="s">
        <v>1617</v>
      </c>
      <c r="F865" s="160" t="s">
        <v>1618</v>
      </c>
      <c r="G865" s="161" t="s">
        <v>136</v>
      </c>
      <c r="H865" s="162">
        <v>200</v>
      </c>
      <c r="I865" s="163"/>
      <c r="J865" s="164">
        <f>ROUND(I865*H865,2)</f>
        <v>0</v>
      </c>
      <c r="K865" s="160" t="s">
        <v>1</v>
      </c>
      <c r="L865" s="33"/>
      <c r="M865" s="165" t="s">
        <v>1</v>
      </c>
      <c r="N865" s="166" t="s">
        <v>38</v>
      </c>
      <c r="O865" s="65"/>
      <c r="P865" s="167">
        <f>O865*H865</f>
        <v>0</v>
      </c>
      <c r="Q865" s="167">
        <v>0</v>
      </c>
      <c r="R865" s="167">
        <f>Q865*H865</f>
        <v>0</v>
      </c>
      <c r="S865" s="167">
        <v>0</v>
      </c>
      <c r="T865" s="168">
        <f>S865*H865</f>
        <v>0</v>
      </c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R865" s="169" t="s">
        <v>125</v>
      </c>
      <c r="AT865" s="169" t="s">
        <v>121</v>
      </c>
      <c r="AU865" s="169" t="s">
        <v>73</v>
      </c>
      <c r="AY865" s="11" t="s">
        <v>126</v>
      </c>
      <c r="BE865" s="170">
        <f>IF(N865="základní",J865,0)</f>
        <v>0</v>
      </c>
      <c r="BF865" s="170">
        <f>IF(N865="snížená",J865,0)</f>
        <v>0</v>
      </c>
      <c r="BG865" s="170">
        <f>IF(N865="zákl. přenesená",J865,0)</f>
        <v>0</v>
      </c>
      <c r="BH865" s="170">
        <f>IF(N865="sníž. přenesená",J865,0)</f>
        <v>0</v>
      </c>
      <c r="BI865" s="170">
        <f>IF(N865="nulová",J865,0)</f>
        <v>0</v>
      </c>
      <c r="BJ865" s="11" t="s">
        <v>80</v>
      </c>
      <c r="BK865" s="170">
        <f>ROUND(I865*H865,2)</f>
        <v>0</v>
      </c>
      <c r="BL865" s="11" t="s">
        <v>125</v>
      </c>
      <c r="BM865" s="169" t="s">
        <v>1619</v>
      </c>
    </row>
    <row r="866" spans="1:65" s="2" customFormat="1" ht="11.25">
      <c r="A866" s="28"/>
      <c r="B866" s="29"/>
      <c r="C866" s="30"/>
      <c r="D866" s="171" t="s">
        <v>128</v>
      </c>
      <c r="E866" s="30"/>
      <c r="F866" s="172" t="s">
        <v>1618</v>
      </c>
      <c r="G866" s="30"/>
      <c r="H866" s="30"/>
      <c r="I866" s="173"/>
      <c r="J866" s="30"/>
      <c r="K866" s="30"/>
      <c r="L866" s="33"/>
      <c r="M866" s="174"/>
      <c r="N866" s="175"/>
      <c r="O866" s="65"/>
      <c r="P866" s="65"/>
      <c r="Q866" s="65"/>
      <c r="R866" s="65"/>
      <c r="S866" s="65"/>
      <c r="T866" s="66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T866" s="11" t="s">
        <v>128</v>
      </c>
      <c r="AU866" s="11" t="s">
        <v>73</v>
      </c>
    </row>
    <row r="867" spans="1:65" s="2" customFormat="1" ht="21.75" customHeight="1">
      <c r="A867" s="28"/>
      <c r="B867" s="29"/>
      <c r="C867" s="158" t="s">
        <v>1620</v>
      </c>
      <c r="D867" s="158" t="s">
        <v>121</v>
      </c>
      <c r="E867" s="159" t="s">
        <v>1621</v>
      </c>
      <c r="F867" s="160" t="s">
        <v>1622</v>
      </c>
      <c r="G867" s="161" t="s">
        <v>136</v>
      </c>
      <c r="H867" s="162">
        <v>100</v>
      </c>
      <c r="I867" s="163"/>
      <c r="J867" s="164">
        <f>ROUND(I867*H867,2)</f>
        <v>0</v>
      </c>
      <c r="K867" s="160" t="s">
        <v>1</v>
      </c>
      <c r="L867" s="33"/>
      <c r="M867" s="165" t="s">
        <v>1</v>
      </c>
      <c r="N867" s="166" t="s">
        <v>38</v>
      </c>
      <c r="O867" s="65"/>
      <c r="P867" s="167">
        <f>O867*H867</f>
        <v>0</v>
      </c>
      <c r="Q867" s="167">
        <v>0</v>
      </c>
      <c r="R867" s="167">
        <f>Q867*H867</f>
        <v>0</v>
      </c>
      <c r="S867" s="167">
        <v>0</v>
      </c>
      <c r="T867" s="168">
        <f>S867*H867</f>
        <v>0</v>
      </c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R867" s="169" t="s">
        <v>125</v>
      </c>
      <c r="AT867" s="169" t="s">
        <v>121</v>
      </c>
      <c r="AU867" s="169" t="s">
        <v>73</v>
      </c>
      <c r="AY867" s="11" t="s">
        <v>126</v>
      </c>
      <c r="BE867" s="170">
        <f>IF(N867="základní",J867,0)</f>
        <v>0</v>
      </c>
      <c r="BF867" s="170">
        <f>IF(N867="snížená",J867,0)</f>
        <v>0</v>
      </c>
      <c r="BG867" s="170">
        <f>IF(N867="zákl. přenesená",J867,0)</f>
        <v>0</v>
      </c>
      <c r="BH867" s="170">
        <f>IF(N867="sníž. přenesená",J867,0)</f>
        <v>0</v>
      </c>
      <c r="BI867" s="170">
        <f>IF(N867="nulová",J867,0)</f>
        <v>0</v>
      </c>
      <c r="BJ867" s="11" t="s">
        <v>80</v>
      </c>
      <c r="BK867" s="170">
        <f>ROUND(I867*H867,2)</f>
        <v>0</v>
      </c>
      <c r="BL867" s="11" t="s">
        <v>125</v>
      </c>
      <c r="BM867" s="169" t="s">
        <v>1623</v>
      </c>
    </row>
    <row r="868" spans="1:65" s="2" customFormat="1" ht="11.25">
      <c r="A868" s="28"/>
      <c r="B868" s="29"/>
      <c r="C868" s="30"/>
      <c r="D868" s="171" t="s">
        <v>128</v>
      </c>
      <c r="E868" s="30"/>
      <c r="F868" s="172" t="s">
        <v>1622</v>
      </c>
      <c r="G868" s="30"/>
      <c r="H868" s="30"/>
      <c r="I868" s="173"/>
      <c r="J868" s="30"/>
      <c r="K868" s="30"/>
      <c r="L868" s="33"/>
      <c r="M868" s="174"/>
      <c r="N868" s="175"/>
      <c r="O868" s="65"/>
      <c r="P868" s="65"/>
      <c r="Q868" s="65"/>
      <c r="R868" s="65"/>
      <c r="S868" s="65"/>
      <c r="T868" s="66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T868" s="11" t="s">
        <v>128</v>
      </c>
      <c r="AU868" s="11" t="s">
        <v>73</v>
      </c>
    </row>
    <row r="869" spans="1:65" s="2" customFormat="1" ht="21.75" customHeight="1">
      <c r="A869" s="28"/>
      <c r="B869" s="29"/>
      <c r="C869" s="158" t="s">
        <v>1624</v>
      </c>
      <c r="D869" s="158" t="s">
        <v>121</v>
      </c>
      <c r="E869" s="159" t="s">
        <v>1625</v>
      </c>
      <c r="F869" s="160" t="s">
        <v>1626</v>
      </c>
      <c r="G869" s="161" t="s">
        <v>136</v>
      </c>
      <c r="H869" s="162">
        <v>240</v>
      </c>
      <c r="I869" s="163"/>
      <c r="J869" s="164">
        <f>ROUND(I869*H869,2)</f>
        <v>0</v>
      </c>
      <c r="K869" s="160" t="s">
        <v>1</v>
      </c>
      <c r="L869" s="33"/>
      <c r="M869" s="165" t="s">
        <v>1</v>
      </c>
      <c r="N869" s="166" t="s">
        <v>38</v>
      </c>
      <c r="O869" s="65"/>
      <c r="P869" s="167">
        <f>O869*H869</f>
        <v>0</v>
      </c>
      <c r="Q869" s="167">
        <v>0</v>
      </c>
      <c r="R869" s="167">
        <f>Q869*H869</f>
        <v>0</v>
      </c>
      <c r="S869" s="167">
        <v>0</v>
      </c>
      <c r="T869" s="168">
        <f>S869*H869</f>
        <v>0</v>
      </c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R869" s="169" t="s">
        <v>125</v>
      </c>
      <c r="AT869" s="169" t="s">
        <v>121</v>
      </c>
      <c r="AU869" s="169" t="s">
        <v>73</v>
      </c>
      <c r="AY869" s="11" t="s">
        <v>126</v>
      </c>
      <c r="BE869" s="170">
        <f>IF(N869="základní",J869,0)</f>
        <v>0</v>
      </c>
      <c r="BF869" s="170">
        <f>IF(N869="snížená",J869,0)</f>
        <v>0</v>
      </c>
      <c r="BG869" s="170">
        <f>IF(N869="zákl. přenesená",J869,0)</f>
        <v>0</v>
      </c>
      <c r="BH869" s="170">
        <f>IF(N869="sníž. přenesená",J869,0)</f>
        <v>0</v>
      </c>
      <c r="BI869" s="170">
        <f>IF(N869="nulová",J869,0)</f>
        <v>0</v>
      </c>
      <c r="BJ869" s="11" t="s">
        <v>80</v>
      </c>
      <c r="BK869" s="170">
        <f>ROUND(I869*H869,2)</f>
        <v>0</v>
      </c>
      <c r="BL869" s="11" t="s">
        <v>125</v>
      </c>
      <c r="BM869" s="169" t="s">
        <v>1627</v>
      </c>
    </row>
    <row r="870" spans="1:65" s="2" customFormat="1" ht="11.25">
      <c r="A870" s="28"/>
      <c r="B870" s="29"/>
      <c r="C870" s="30"/>
      <c r="D870" s="171" t="s">
        <v>128</v>
      </c>
      <c r="E870" s="30"/>
      <c r="F870" s="172" t="s">
        <v>1626</v>
      </c>
      <c r="G870" s="30"/>
      <c r="H870" s="30"/>
      <c r="I870" s="173"/>
      <c r="J870" s="30"/>
      <c r="K870" s="30"/>
      <c r="L870" s="33"/>
      <c r="M870" s="174"/>
      <c r="N870" s="175"/>
      <c r="O870" s="65"/>
      <c r="P870" s="65"/>
      <c r="Q870" s="65"/>
      <c r="R870" s="65"/>
      <c r="S870" s="65"/>
      <c r="T870" s="66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T870" s="11" t="s">
        <v>128</v>
      </c>
      <c r="AU870" s="11" t="s">
        <v>73</v>
      </c>
    </row>
    <row r="871" spans="1:65" s="2" customFormat="1" ht="16.5" customHeight="1">
      <c r="A871" s="28"/>
      <c r="B871" s="29"/>
      <c r="C871" s="158" t="s">
        <v>1628</v>
      </c>
      <c r="D871" s="158" t="s">
        <v>121</v>
      </c>
      <c r="E871" s="159" t="s">
        <v>1629</v>
      </c>
      <c r="F871" s="160" t="s">
        <v>1630</v>
      </c>
      <c r="G871" s="161" t="s">
        <v>136</v>
      </c>
      <c r="H871" s="162">
        <v>240</v>
      </c>
      <c r="I871" s="163"/>
      <c r="J871" s="164">
        <f>ROUND(I871*H871,2)</f>
        <v>0</v>
      </c>
      <c r="K871" s="160" t="s">
        <v>1</v>
      </c>
      <c r="L871" s="33"/>
      <c r="M871" s="165" t="s">
        <v>1</v>
      </c>
      <c r="N871" s="166" t="s">
        <v>38</v>
      </c>
      <c r="O871" s="65"/>
      <c r="P871" s="167">
        <f>O871*H871</f>
        <v>0</v>
      </c>
      <c r="Q871" s="167">
        <v>0</v>
      </c>
      <c r="R871" s="167">
        <f>Q871*H871</f>
        <v>0</v>
      </c>
      <c r="S871" s="167">
        <v>0</v>
      </c>
      <c r="T871" s="168">
        <f>S871*H871</f>
        <v>0</v>
      </c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R871" s="169" t="s">
        <v>125</v>
      </c>
      <c r="AT871" s="169" t="s">
        <v>121</v>
      </c>
      <c r="AU871" s="169" t="s">
        <v>73</v>
      </c>
      <c r="AY871" s="11" t="s">
        <v>126</v>
      </c>
      <c r="BE871" s="170">
        <f>IF(N871="základní",J871,0)</f>
        <v>0</v>
      </c>
      <c r="BF871" s="170">
        <f>IF(N871="snížená",J871,0)</f>
        <v>0</v>
      </c>
      <c r="BG871" s="170">
        <f>IF(N871="zákl. přenesená",J871,0)</f>
        <v>0</v>
      </c>
      <c r="BH871" s="170">
        <f>IF(N871="sníž. přenesená",J871,0)</f>
        <v>0</v>
      </c>
      <c r="BI871" s="170">
        <f>IF(N871="nulová",J871,0)</f>
        <v>0</v>
      </c>
      <c r="BJ871" s="11" t="s">
        <v>80</v>
      </c>
      <c r="BK871" s="170">
        <f>ROUND(I871*H871,2)</f>
        <v>0</v>
      </c>
      <c r="BL871" s="11" t="s">
        <v>125</v>
      </c>
      <c r="BM871" s="169" t="s">
        <v>1631</v>
      </c>
    </row>
    <row r="872" spans="1:65" s="2" customFormat="1" ht="11.25">
      <c r="A872" s="28"/>
      <c r="B872" s="29"/>
      <c r="C872" s="30"/>
      <c r="D872" s="171" t="s">
        <v>128</v>
      </c>
      <c r="E872" s="30"/>
      <c r="F872" s="172" t="s">
        <v>1630</v>
      </c>
      <c r="G872" s="30"/>
      <c r="H872" s="30"/>
      <c r="I872" s="173"/>
      <c r="J872" s="30"/>
      <c r="K872" s="30"/>
      <c r="L872" s="33"/>
      <c r="M872" s="174"/>
      <c r="N872" s="175"/>
      <c r="O872" s="65"/>
      <c r="P872" s="65"/>
      <c r="Q872" s="65"/>
      <c r="R872" s="65"/>
      <c r="S872" s="65"/>
      <c r="T872" s="66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T872" s="11" t="s">
        <v>128</v>
      </c>
      <c r="AU872" s="11" t="s">
        <v>73</v>
      </c>
    </row>
    <row r="873" spans="1:65" s="2" customFormat="1" ht="16.5" customHeight="1">
      <c r="A873" s="28"/>
      <c r="B873" s="29"/>
      <c r="C873" s="158" t="s">
        <v>1632</v>
      </c>
      <c r="D873" s="158" t="s">
        <v>121</v>
      </c>
      <c r="E873" s="159" t="s">
        <v>1633</v>
      </c>
      <c r="F873" s="160" t="s">
        <v>1634</v>
      </c>
      <c r="G873" s="161" t="s">
        <v>136</v>
      </c>
      <c r="H873" s="162">
        <v>135</v>
      </c>
      <c r="I873" s="163"/>
      <c r="J873" s="164">
        <f>ROUND(I873*H873,2)</f>
        <v>0</v>
      </c>
      <c r="K873" s="160" t="s">
        <v>1</v>
      </c>
      <c r="L873" s="33"/>
      <c r="M873" s="165" t="s">
        <v>1</v>
      </c>
      <c r="N873" s="166" t="s">
        <v>38</v>
      </c>
      <c r="O873" s="65"/>
      <c r="P873" s="167">
        <f>O873*H873</f>
        <v>0</v>
      </c>
      <c r="Q873" s="167">
        <v>0</v>
      </c>
      <c r="R873" s="167">
        <f>Q873*H873</f>
        <v>0</v>
      </c>
      <c r="S873" s="167">
        <v>0</v>
      </c>
      <c r="T873" s="168">
        <f>S873*H873</f>
        <v>0</v>
      </c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R873" s="169" t="s">
        <v>125</v>
      </c>
      <c r="AT873" s="169" t="s">
        <v>121</v>
      </c>
      <c r="AU873" s="169" t="s">
        <v>73</v>
      </c>
      <c r="AY873" s="11" t="s">
        <v>126</v>
      </c>
      <c r="BE873" s="170">
        <f>IF(N873="základní",J873,0)</f>
        <v>0</v>
      </c>
      <c r="BF873" s="170">
        <f>IF(N873="snížená",J873,0)</f>
        <v>0</v>
      </c>
      <c r="BG873" s="170">
        <f>IF(N873="zákl. přenesená",J873,0)</f>
        <v>0</v>
      </c>
      <c r="BH873" s="170">
        <f>IF(N873="sníž. přenesená",J873,0)</f>
        <v>0</v>
      </c>
      <c r="BI873" s="170">
        <f>IF(N873="nulová",J873,0)</f>
        <v>0</v>
      </c>
      <c r="BJ873" s="11" t="s">
        <v>80</v>
      </c>
      <c r="BK873" s="170">
        <f>ROUND(I873*H873,2)</f>
        <v>0</v>
      </c>
      <c r="BL873" s="11" t="s">
        <v>125</v>
      </c>
      <c r="BM873" s="169" t="s">
        <v>1635</v>
      </c>
    </row>
    <row r="874" spans="1:65" s="2" customFormat="1" ht="11.25">
      <c r="A874" s="28"/>
      <c r="B874" s="29"/>
      <c r="C874" s="30"/>
      <c r="D874" s="171" t="s">
        <v>128</v>
      </c>
      <c r="E874" s="30"/>
      <c r="F874" s="172" t="s">
        <v>1634</v>
      </c>
      <c r="G874" s="30"/>
      <c r="H874" s="30"/>
      <c r="I874" s="173"/>
      <c r="J874" s="30"/>
      <c r="K874" s="30"/>
      <c r="L874" s="33"/>
      <c r="M874" s="174"/>
      <c r="N874" s="175"/>
      <c r="O874" s="65"/>
      <c r="P874" s="65"/>
      <c r="Q874" s="65"/>
      <c r="R874" s="65"/>
      <c r="S874" s="65"/>
      <c r="T874" s="66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T874" s="11" t="s">
        <v>128</v>
      </c>
      <c r="AU874" s="11" t="s">
        <v>73</v>
      </c>
    </row>
    <row r="875" spans="1:65" s="2" customFormat="1" ht="16.5" customHeight="1">
      <c r="A875" s="28"/>
      <c r="B875" s="29"/>
      <c r="C875" s="158" t="s">
        <v>1636</v>
      </c>
      <c r="D875" s="158" t="s">
        <v>121</v>
      </c>
      <c r="E875" s="159" t="s">
        <v>1637</v>
      </c>
      <c r="F875" s="160" t="s">
        <v>1638</v>
      </c>
      <c r="G875" s="161" t="s">
        <v>136</v>
      </c>
      <c r="H875" s="162">
        <v>100</v>
      </c>
      <c r="I875" s="163"/>
      <c r="J875" s="164">
        <f>ROUND(I875*H875,2)</f>
        <v>0</v>
      </c>
      <c r="K875" s="160" t="s">
        <v>1</v>
      </c>
      <c r="L875" s="33"/>
      <c r="M875" s="165" t="s">
        <v>1</v>
      </c>
      <c r="N875" s="166" t="s">
        <v>38</v>
      </c>
      <c r="O875" s="65"/>
      <c r="P875" s="167">
        <f>O875*H875</f>
        <v>0</v>
      </c>
      <c r="Q875" s="167">
        <v>0</v>
      </c>
      <c r="R875" s="167">
        <f>Q875*H875</f>
        <v>0</v>
      </c>
      <c r="S875" s="167">
        <v>0</v>
      </c>
      <c r="T875" s="168">
        <f>S875*H875</f>
        <v>0</v>
      </c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R875" s="169" t="s">
        <v>125</v>
      </c>
      <c r="AT875" s="169" t="s">
        <v>121</v>
      </c>
      <c r="AU875" s="169" t="s">
        <v>73</v>
      </c>
      <c r="AY875" s="11" t="s">
        <v>126</v>
      </c>
      <c r="BE875" s="170">
        <f>IF(N875="základní",J875,0)</f>
        <v>0</v>
      </c>
      <c r="BF875" s="170">
        <f>IF(N875="snížená",J875,0)</f>
        <v>0</v>
      </c>
      <c r="BG875" s="170">
        <f>IF(N875="zákl. přenesená",J875,0)</f>
        <v>0</v>
      </c>
      <c r="BH875" s="170">
        <f>IF(N875="sníž. přenesená",J875,0)</f>
        <v>0</v>
      </c>
      <c r="BI875" s="170">
        <f>IF(N875="nulová",J875,0)</f>
        <v>0</v>
      </c>
      <c r="BJ875" s="11" t="s">
        <v>80</v>
      </c>
      <c r="BK875" s="170">
        <f>ROUND(I875*H875,2)</f>
        <v>0</v>
      </c>
      <c r="BL875" s="11" t="s">
        <v>125</v>
      </c>
      <c r="BM875" s="169" t="s">
        <v>1639</v>
      </c>
    </row>
    <row r="876" spans="1:65" s="2" customFormat="1" ht="11.25">
      <c r="A876" s="28"/>
      <c r="B876" s="29"/>
      <c r="C876" s="30"/>
      <c r="D876" s="171" t="s">
        <v>128</v>
      </c>
      <c r="E876" s="30"/>
      <c r="F876" s="172" t="s">
        <v>1638</v>
      </c>
      <c r="G876" s="30"/>
      <c r="H876" s="30"/>
      <c r="I876" s="173"/>
      <c r="J876" s="30"/>
      <c r="K876" s="30"/>
      <c r="L876" s="33"/>
      <c r="M876" s="174"/>
      <c r="N876" s="175"/>
      <c r="O876" s="65"/>
      <c r="P876" s="65"/>
      <c r="Q876" s="65"/>
      <c r="R876" s="65"/>
      <c r="S876" s="65"/>
      <c r="T876" s="66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T876" s="11" t="s">
        <v>128</v>
      </c>
      <c r="AU876" s="11" t="s">
        <v>73</v>
      </c>
    </row>
    <row r="877" spans="1:65" s="2" customFormat="1" ht="21.75" customHeight="1">
      <c r="A877" s="28"/>
      <c r="B877" s="29"/>
      <c r="C877" s="158" t="s">
        <v>1640</v>
      </c>
      <c r="D877" s="158" t="s">
        <v>121</v>
      </c>
      <c r="E877" s="159" t="s">
        <v>1641</v>
      </c>
      <c r="F877" s="160" t="s">
        <v>1642</v>
      </c>
      <c r="G877" s="161" t="s">
        <v>136</v>
      </c>
      <c r="H877" s="162">
        <v>60</v>
      </c>
      <c r="I877" s="163"/>
      <c r="J877" s="164">
        <f>ROUND(I877*H877,2)</f>
        <v>0</v>
      </c>
      <c r="K877" s="160" t="s">
        <v>1</v>
      </c>
      <c r="L877" s="33"/>
      <c r="M877" s="165" t="s">
        <v>1</v>
      </c>
      <c r="N877" s="166" t="s">
        <v>38</v>
      </c>
      <c r="O877" s="65"/>
      <c r="P877" s="167">
        <f>O877*H877</f>
        <v>0</v>
      </c>
      <c r="Q877" s="167">
        <v>0</v>
      </c>
      <c r="R877" s="167">
        <f>Q877*H877</f>
        <v>0</v>
      </c>
      <c r="S877" s="167">
        <v>0</v>
      </c>
      <c r="T877" s="168">
        <f>S877*H877</f>
        <v>0</v>
      </c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R877" s="169" t="s">
        <v>125</v>
      </c>
      <c r="AT877" s="169" t="s">
        <v>121</v>
      </c>
      <c r="AU877" s="169" t="s">
        <v>73</v>
      </c>
      <c r="AY877" s="11" t="s">
        <v>126</v>
      </c>
      <c r="BE877" s="170">
        <f>IF(N877="základní",J877,0)</f>
        <v>0</v>
      </c>
      <c r="BF877" s="170">
        <f>IF(N877="snížená",J877,0)</f>
        <v>0</v>
      </c>
      <c r="BG877" s="170">
        <f>IF(N877="zákl. přenesená",J877,0)</f>
        <v>0</v>
      </c>
      <c r="BH877" s="170">
        <f>IF(N877="sníž. přenesená",J877,0)</f>
        <v>0</v>
      </c>
      <c r="BI877" s="170">
        <f>IF(N877="nulová",J877,0)</f>
        <v>0</v>
      </c>
      <c r="BJ877" s="11" t="s">
        <v>80</v>
      </c>
      <c r="BK877" s="170">
        <f>ROUND(I877*H877,2)</f>
        <v>0</v>
      </c>
      <c r="BL877" s="11" t="s">
        <v>125</v>
      </c>
      <c r="BM877" s="169" t="s">
        <v>1643</v>
      </c>
    </row>
    <row r="878" spans="1:65" s="2" customFormat="1" ht="11.25">
      <c r="A878" s="28"/>
      <c r="B878" s="29"/>
      <c r="C878" s="30"/>
      <c r="D878" s="171" t="s">
        <v>128</v>
      </c>
      <c r="E878" s="30"/>
      <c r="F878" s="172" t="s">
        <v>1642</v>
      </c>
      <c r="G878" s="30"/>
      <c r="H878" s="30"/>
      <c r="I878" s="173"/>
      <c r="J878" s="30"/>
      <c r="K878" s="30"/>
      <c r="L878" s="33"/>
      <c r="M878" s="174"/>
      <c r="N878" s="175"/>
      <c r="O878" s="65"/>
      <c r="P878" s="65"/>
      <c r="Q878" s="65"/>
      <c r="R878" s="65"/>
      <c r="S878" s="65"/>
      <c r="T878" s="66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T878" s="11" t="s">
        <v>128</v>
      </c>
      <c r="AU878" s="11" t="s">
        <v>73</v>
      </c>
    </row>
    <row r="879" spans="1:65" s="2" customFormat="1" ht="16.5" customHeight="1">
      <c r="A879" s="28"/>
      <c r="B879" s="29"/>
      <c r="C879" s="158" t="s">
        <v>1644</v>
      </c>
      <c r="D879" s="158" t="s">
        <v>121</v>
      </c>
      <c r="E879" s="159" t="s">
        <v>1645</v>
      </c>
      <c r="F879" s="160" t="s">
        <v>1646</v>
      </c>
      <c r="G879" s="161" t="s">
        <v>136</v>
      </c>
      <c r="H879" s="162">
        <v>60</v>
      </c>
      <c r="I879" s="163"/>
      <c r="J879" s="164">
        <f>ROUND(I879*H879,2)</f>
        <v>0</v>
      </c>
      <c r="K879" s="160" t="s">
        <v>1</v>
      </c>
      <c r="L879" s="33"/>
      <c r="M879" s="165" t="s">
        <v>1</v>
      </c>
      <c r="N879" s="166" t="s">
        <v>38</v>
      </c>
      <c r="O879" s="65"/>
      <c r="P879" s="167">
        <f>O879*H879</f>
        <v>0</v>
      </c>
      <c r="Q879" s="167">
        <v>0</v>
      </c>
      <c r="R879" s="167">
        <f>Q879*H879</f>
        <v>0</v>
      </c>
      <c r="S879" s="167">
        <v>0</v>
      </c>
      <c r="T879" s="168">
        <f>S879*H879</f>
        <v>0</v>
      </c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R879" s="169" t="s">
        <v>125</v>
      </c>
      <c r="AT879" s="169" t="s">
        <v>121</v>
      </c>
      <c r="AU879" s="169" t="s">
        <v>73</v>
      </c>
      <c r="AY879" s="11" t="s">
        <v>126</v>
      </c>
      <c r="BE879" s="170">
        <f>IF(N879="základní",J879,0)</f>
        <v>0</v>
      </c>
      <c r="BF879" s="170">
        <f>IF(N879="snížená",J879,0)</f>
        <v>0</v>
      </c>
      <c r="BG879" s="170">
        <f>IF(N879="zákl. přenesená",J879,0)</f>
        <v>0</v>
      </c>
      <c r="BH879" s="170">
        <f>IF(N879="sníž. přenesená",J879,0)</f>
        <v>0</v>
      </c>
      <c r="BI879" s="170">
        <f>IF(N879="nulová",J879,0)</f>
        <v>0</v>
      </c>
      <c r="BJ879" s="11" t="s">
        <v>80</v>
      </c>
      <c r="BK879" s="170">
        <f>ROUND(I879*H879,2)</f>
        <v>0</v>
      </c>
      <c r="BL879" s="11" t="s">
        <v>125</v>
      </c>
      <c r="BM879" s="169" t="s">
        <v>1647</v>
      </c>
    </row>
    <row r="880" spans="1:65" s="2" customFormat="1" ht="11.25">
      <c r="A880" s="28"/>
      <c r="B880" s="29"/>
      <c r="C880" s="30"/>
      <c r="D880" s="171" t="s">
        <v>128</v>
      </c>
      <c r="E880" s="30"/>
      <c r="F880" s="172" t="s">
        <v>1646</v>
      </c>
      <c r="G880" s="30"/>
      <c r="H880" s="30"/>
      <c r="I880" s="173"/>
      <c r="J880" s="30"/>
      <c r="K880" s="30"/>
      <c r="L880" s="33"/>
      <c r="M880" s="174"/>
      <c r="N880" s="175"/>
      <c r="O880" s="65"/>
      <c r="P880" s="65"/>
      <c r="Q880" s="65"/>
      <c r="R880" s="65"/>
      <c r="S880" s="65"/>
      <c r="T880" s="66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T880" s="11" t="s">
        <v>128</v>
      </c>
      <c r="AU880" s="11" t="s">
        <v>73</v>
      </c>
    </row>
    <row r="881" spans="1:65" s="2" customFormat="1" ht="21.75" customHeight="1">
      <c r="A881" s="28"/>
      <c r="B881" s="29"/>
      <c r="C881" s="158" t="s">
        <v>1648</v>
      </c>
      <c r="D881" s="158" t="s">
        <v>121</v>
      </c>
      <c r="E881" s="159" t="s">
        <v>1649</v>
      </c>
      <c r="F881" s="160" t="s">
        <v>1650</v>
      </c>
      <c r="G881" s="161" t="s">
        <v>136</v>
      </c>
      <c r="H881" s="162">
        <v>40</v>
      </c>
      <c r="I881" s="163"/>
      <c r="J881" s="164">
        <f>ROUND(I881*H881,2)</f>
        <v>0</v>
      </c>
      <c r="K881" s="160" t="s">
        <v>1</v>
      </c>
      <c r="L881" s="33"/>
      <c r="M881" s="165" t="s">
        <v>1</v>
      </c>
      <c r="N881" s="166" t="s">
        <v>38</v>
      </c>
      <c r="O881" s="65"/>
      <c r="P881" s="167">
        <f>O881*H881</f>
        <v>0</v>
      </c>
      <c r="Q881" s="167">
        <v>0</v>
      </c>
      <c r="R881" s="167">
        <f>Q881*H881</f>
        <v>0</v>
      </c>
      <c r="S881" s="167">
        <v>0</v>
      </c>
      <c r="T881" s="168">
        <f>S881*H881</f>
        <v>0</v>
      </c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R881" s="169" t="s">
        <v>125</v>
      </c>
      <c r="AT881" s="169" t="s">
        <v>121</v>
      </c>
      <c r="AU881" s="169" t="s">
        <v>73</v>
      </c>
      <c r="AY881" s="11" t="s">
        <v>126</v>
      </c>
      <c r="BE881" s="170">
        <f>IF(N881="základní",J881,0)</f>
        <v>0</v>
      </c>
      <c r="BF881" s="170">
        <f>IF(N881="snížená",J881,0)</f>
        <v>0</v>
      </c>
      <c r="BG881" s="170">
        <f>IF(N881="zákl. přenesená",J881,0)</f>
        <v>0</v>
      </c>
      <c r="BH881" s="170">
        <f>IF(N881="sníž. přenesená",J881,0)</f>
        <v>0</v>
      </c>
      <c r="BI881" s="170">
        <f>IF(N881="nulová",J881,0)</f>
        <v>0</v>
      </c>
      <c r="BJ881" s="11" t="s">
        <v>80</v>
      </c>
      <c r="BK881" s="170">
        <f>ROUND(I881*H881,2)</f>
        <v>0</v>
      </c>
      <c r="BL881" s="11" t="s">
        <v>125</v>
      </c>
      <c r="BM881" s="169" t="s">
        <v>1651</v>
      </c>
    </row>
    <row r="882" spans="1:65" s="2" customFormat="1" ht="11.25">
      <c r="A882" s="28"/>
      <c r="B882" s="29"/>
      <c r="C882" s="30"/>
      <c r="D882" s="171" t="s">
        <v>128</v>
      </c>
      <c r="E882" s="30"/>
      <c r="F882" s="172" t="s">
        <v>1650</v>
      </c>
      <c r="G882" s="30"/>
      <c r="H882" s="30"/>
      <c r="I882" s="173"/>
      <c r="J882" s="30"/>
      <c r="K882" s="30"/>
      <c r="L882" s="33"/>
      <c r="M882" s="174"/>
      <c r="N882" s="175"/>
      <c r="O882" s="65"/>
      <c r="P882" s="65"/>
      <c r="Q882" s="65"/>
      <c r="R882" s="65"/>
      <c r="S882" s="65"/>
      <c r="T882" s="66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T882" s="11" t="s">
        <v>128</v>
      </c>
      <c r="AU882" s="11" t="s">
        <v>73</v>
      </c>
    </row>
    <row r="883" spans="1:65" s="2" customFormat="1" ht="21.75" customHeight="1">
      <c r="A883" s="28"/>
      <c r="B883" s="29"/>
      <c r="C883" s="158" t="s">
        <v>1652</v>
      </c>
      <c r="D883" s="158" t="s">
        <v>121</v>
      </c>
      <c r="E883" s="159" t="s">
        <v>1653</v>
      </c>
      <c r="F883" s="160" t="s">
        <v>1654</v>
      </c>
      <c r="G883" s="161" t="s">
        <v>136</v>
      </c>
      <c r="H883" s="162">
        <v>40</v>
      </c>
      <c r="I883" s="163"/>
      <c r="J883" s="164">
        <f>ROUND(I883*H883,2)</f>
        <v>0</v>
      </c>
      <c r="K883" s="160" t="s">
        <v>1</v>
      </c>
      <c r="L883" s="33"/>
      <c r="M883" s="165" t="s">
        <v>1</v>
      </c>
      <c r="N883" s="166" t="s">
        <v>38</v>
      </c>
      <c r="O883" s="65"/>
      <c r="P883" s="167">
        <f>O883*H883</f>
        <v>0</v>
      </c>
      <c r="Q883" s="167">
        <v>0</v>
      </c>
      <c r="R883" s="167">
        <f>Q883*H883</f>
        <v>0</v>
      </c>
      <c r="S883" s="167">
        <v>0</v>
      </c>
      <c r="T883" s="168">
        <f>S883*H883</f>
        <v>0</v>
      </c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R883" s="169" t="s">
        <v>125</v>
      </c>
      <c r="AT883" s="169" t="s">
        <v>121</v>
      </c>
      <c r="AU883" s="169" t="s">
        <v>73</v>
      </c>
      <c r="AY883" s="11" t="s">
        <v>126</v>
      </c>
      <c r="BE883" s="170">
        <f>IF(N883="základní",J883,0)</f>
        <v>0</v>
      </c>
      <c r="BF883" s="170">
        <f>IF(N883="snížená",J883,0)</f>
        <v>0</v>
      </c>
      <c r="BG883" s="170">
        <f>IF(N883="zákl. přenesená",J883,0)</f>
        <v>0</v>
      </c>
      <c r="BH883" s="170">
        <f>IF(N883="sníž. přenesená",J883,0)</f>
        <v>0</v>
      </c>
      <c r="BI883" s="170">
        <f>IF(N883="nulová",J883,0)</f>
        <v>0</v>
      </c>
      <c r="BJ883" s="11" t="s">
        <v>80</v>
      </c>
      <c r="BK883" s="170">
        <f>ROUND(I883*H883,2)</f>
        <v>0</v>
      </c>
      <c r="BL883" s="11" t="s">
        <v>125</v>
      </c>
      <c r="BM883" s="169" t="s">
        <v>1655</v>
      </c>
    </row>
    <row r="884" spans="1:65" s="2" customFormat="1" ht="11.25">
      <c r="A884" s="28"/>
      <c r="B884" s="29"/>
      <c r="C884" s="30"/>
      <c r="D884" s="171" t="s">
        <v>128</v>
      </c>
      <c r="E884" s="30"/>
      <c r="F884" s="172" t="s">
        <v>1654</v>
      </c>
      <c r="G884" s="30"/>
      <c r="H884" s="30"/>
      <c r="I884" s="173"/>
      <c r="J884" s="30"/>
      <c r="K884" s="30"/>
      <c r="L884" s="33"/>
      <c r="M884" s="174"/>
      <c r="N884" s="175"/>
      <c r="O884" s="65"/>
      <c r="P884" s="65"/>
      <c r="Q884" s="65"/>
      <c r="R884" s="65"/>
      <c r="S884" s="65"/>
      <c r="T884" s="66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T884" s="11" t="s">
        <v>128</v>
      </c>
      <c r="AU884" s="11" t="s">
        <v>73</v>
      </c>
    </row>
    <row r="885" spans="1:65" s="2" customFormat="1" ht="21.75" customHeight="1">
      <c r="A885" s="28"/>
      <c r="B885" s="29"/>
      <c r="C885" s="158" t="s">
        <v>1656</v>
      </c>
      <c r="D885" s="158" t="s">
        <v>121</v>
      </c>
      <c r="E885" s="159" t="s">
        <v>1657</v>
      </c>
      <c r="F885" s="160" t="s">
        <v>1658</v>
      </c>
      <c r="G885" s="161" t="s">
        <v>136</v>
      </c>
      <c r="H885" s="162">
        <v>40</v>
      </c>
      <c r="I885" s="163"/>
      <c r="J885" s="164">
        <f>ROUND(I885*H885,2)</f>
        <v>0</v>
      </c>
      <c r="K885" s="160" t="s">
        <v>1</v>
      </c>
      <c r="L885" s="33"/>
      <c r="M885" s="165" t="s">
        <v>1</v>
      </c>
      <c r="N885" s="166" t="s">
        <v>38</v>
      </c>
      <c r="O885" s="65"/>
      <c r="P885" s="167">
        <f>O885*H885</f>
        <v>0</v>
      </c>
      <c r="Q885" s="167">
        <v>0</v>
      </c>
      <c r="R885" s="167">
        <f>Q885*H885</f>
        <v>0</v>
      </c>
      <c r="S885" s="167">
        <v>0</v>
      </c>
      <c r="T885" s="168">
        <f>S885*H885</f>
        <v>0</v>
      </c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R885" s="169" t="s">
        <v>125</v>
      </c>
      <c r="AT885" s="169" t="s">
        <v>121</v>
      </c>
      <c r="AU885" s="169" t="s">
        <v>73</v>
      </c>
      <c r="AY885" s="11" t="s">
        <v>126</v>
      </c>
      <c r="BE885" s="170">
        <f>IF(N885="základní",J885,0)</f>
        <v>0</v>
      </c>
      <c r="BF885" s="170">
        <f>IF(N885="snížená",J885,0)</f>
        <v>0</v>
      </c>
      <c r="BG885" s="170">
        <f>IF(N885="zákl. přenesená",J885,0)</f>
        <v>0</v>
      </c>
      <c r="BH885" s="170">
        <f>IF(N885="sníž. přenesená",J885,0)</f>
        <v>0</v>
      </c>
      <c r="BI885" s="170">
        <f>IF(N885="nulová",J885,0)</f>
        <v>0</v>
      </c>
      <c r="BJ885" s="11" t="s">
        <v>80</v>
      </c>
      <c r="BK885" s="170">
        <f>ROUND(I885*H885,2)</f>
        <v>0</v>
      </c>
      <c r="BL885" s="11" t="s">
        <v>125</v>
      </c>
      <c r="BM885" s="169" t="s">
        <v>1659</v>
      </c>
    </row>
    <row r="886" spans="1:65" s="2" customFormat="1" ht="11.25">
      <c r="A886" s="28"/>
      <c r="B886" s="29"/>
      <c r="C886" s="30"/>
      <c r="D886" s="171" t="s">
        <v>128</v>
      </c>
      <c r="E886" s="30"/>
      <c r="F886" s="172" t="s">
        <v>1658</v>
      </c>
      <c r="G886" s="30"/>
      <c r="H886" s="30"/>
      <c r="I886" s="173"/>
      <c r="J886" s="30"/>
      <c r="K886" s="30"/>
      <c r="L886" s="33"/>
      <c r="M886" s="174"/>
      <c r="N886" s="175"/>
      <c r="O886" s="65"/>
      <c r="P886" s="65"/>
      <c r="Q886" s="65"/>
      <c r="R886" s="65"/>
      <c r="S886" s="65"/>
      <c r="T886" s="66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T886" s="11" t="s">
        <v>128</v>
      </c>
      <c r="AU886" s="11" t="s">
        <v>73</v>
      </c>
    </row>
    <row r="887" spans="1:65" s="2" customFormat="1" ht="21.75" customHeight="1">
      <c r="A887" s="28"/>
      <c r="B887" s="29"/>
      <c r="C887" s="158" t="s">
        <v>1660</v>
      </c>
      <c r="D887" s="158" t="s">
        <v>121</v>
      </c>
      <c r="E887" s="159" t="s">
        <v>1661</v>
      </c>
      <c r="F887" s="160" t="s">
        <v>1662</v>
      </c>
      <c r="G887" s="161" t="s">
        <v>136</v>
      </c>
      <c r="H887" s="162">
        <v>40</v>
      </c>
      <c r="I887" s="163"/>
      <c r="J887" s="164">
        <f>ROUND(I887*H887,2)</f>
        <v>0</v>
      </c>
      <c r="K887" s="160" t="s">
        <v>1</v>
      </c>
      <c r="L887" s="33"/>
      <c r="M887" s="165" t="s">
        <v>1</v>
      </c>
      <c r="N887" s="166" t="s">
        <v>38</v>
      </c>
      <c r="O887" s="65"/>
      <c r="P887" s="167">
        <f>O887*H887</f>
        <v>0</v>
      </c>
      <c r="Q887" s="167">
        <v>0</v>
      </c>
      <c r="R887" s="167">
        <f>Q887*H887</f>
        <v>0</v>
      </c>
      <c r="S887" s="167">
        <v>0</v>
      </c>
      <c r="T887" s="168">
        <f>S887*H887</f>
        <v>0</v>
      </c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R887" s="169" t="s">
        <v>125</v>
      </c>
      <c r="AT887" s="169" t="s">
        <v>121</v>
      </c>
      <c r="AU887" s="169" t="s">
        <v>73</v>
      </c>
      <c r="AY887" s="11" t="s">
        <v>126</v>
      </c>
      <c r="BE887" s="170">
        <f>IF(N887="základní",J887,0)</f>
        <v>0</v>
      </c>
      <c r="BF887" s="170">
        <f>IF(N887="snížená",J887,0)</f>
        <v>0</v>
      </c>
      <c r="BG887" s="170">
        <f>IF(N887="zákl. přenesená",J887,0)</f>
        <v>0</v>
      </c>
      <c r="BH887" s="170">
        <f>IF(N887="sníž. přenesená",J887,0)</f>
        <v>0</v>
      </c>
      <c r="BI887" s="170">
        <f>IF(N887="nulová",J887,0)</f>
        <v>0</v>
      </c>
      <c r="BJ887" s="11" t="s">
        <v>80</v>
      </c>
      <c r="BK887" s="170">
        <f>ROUND(I887*H887,2)</f>
        <v>0</v>
      </c>
      <c r="BL887" s="11" t="s">
        <v>125</v>
      </c>
      <c r="BM887" s="169" t="s">
        <v>1663</v>
      </c>
    </row>
    <row r="888" spans="1:65" s="2" customFormat="1" ht="11.25">
      <c r="A888" s="28"/>
      <c r="B888" s="29"/>
      <c r="C888" s="30"/>
      <c r="D888" s="171" t="s">
        <v>128</v>
      </c>
      <c r="E888" s="30"/>
      <c r="F888" s="172" t="s">
        <v>1662</v>
      </c>
      <c r="G888" s="30"/>
      <c r="H888" s="30"/>
      <c r="I888" s="173"/>
      <c r="J888" s="30"/>
      <c r="K888" s="30"/>
      <c r="L888" s="33"/>
      <c r="M888" s="174"/>
      <c r="N888" s="175"/>
      <c r="O888" s="65"/>
      <c r="P888" s="65"/>
      <c r="Q888" s="65"/>
      <c r="R888" s="65"/>
      <c r="S888" s="65"/>
      <c r="T888" s="66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T888" s="11" t="s">
        <v>128</v>
      </c>
      <c r="AU888" s="11" t="s">
        <v>73</v>
      </c>
    </row>
    <row r="889" spans="1:65" s="2" customFormat="1" ht="21.75" customHeight="1">
      <c r="A889" s="28"/>
      <c r="B889" s="29"/>
      <c r="C889" s="158" t="s">
        <v>1664</v>
      </c>
      <c r="D889" s="158" t="s">
        <v>121</v>
      </c>
      <c r="E889" s="159" t="s">
        <v>1665</v>
      </c>
      <c r="F889" s="160" t="s">
        <v>1666</v>
      </c>
      <c r="G889" s="161" t="s">
        <v>136</v>
      </c>
      <c r="H889" s="162">
        <v>40</v>
      </c>
      <c r="I889" s="163"/>
      <c r="J889" s="164">
        <f>ROUND(I889*H889,2)</f>
        <v>0</v>
      </c>
      <c r="K889" s="160" t="s">
        <v>1</v>
      </c>
      <c r="L889" s="33"/>
      <c r="M889" s="165" t="s">
        <v>1</v>
      </c>
      <c r="N889" s="166" t="s">
        <v>38</v>
      </c>
      <c r="O889" s="65"/>
      <c r="P889" s="167">
        <f>O889*H889</f>
        <v>0</v>
      </c>
      <c r="Q889" s="167">
        <v>0</v>
      </c>
      <c r="R889" s="167">
        <f>Q889*H889</f>
        <v>0</v>
      </c>
      <c r="S889" s="167">
        <v>0</v>
      </c>
      <c r="T889" s="168">
        <f>S889*H889</f>
        <v>0</v>
      </c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R889" s="169" t="s">
        <v>125</v>
      </c>
      <c r="AT889" s="169" t="s">
        <v>121</v>
      </c>
      <c r="AU889" s="169" t="s">
        <v>73</v>
      </c>
      <c r="AY889" s="11" t="s">
        <v>126</v>
      </c>
      <c r="BE889" s="170">
        <f>IF(N889="základní",J889,0)</f>
        <v>0</v>
      </c>
      <c r="BF889" s="170">
        <f>IF(N889="snížená",J889,0)</f>
        <v>0</v>
      </c>
      <c r="BG889" s="170">
        <f>IF(N889="zákl. přenesená",J889,0)</f>
        <v>0</v>
      </c>
      <c r="BH889" s="170">
        <f>IF(N889="sníž. přenesená",J889,0)</f>
        <v>0</v>
      </c>
      <c r="BI889" s="170">
        <f>IF(N889="nulová",J889,0)</f>
        <v>0</v>
      </c>
      <c r="BJ889" s="11" t="s">
        <v>80</v>
      </c>
      <c r="BK889" s="170">
        <f>ROUND(I889*H889,2)</f>
        <v>0</v>
      </c>
      <c r="BL889" s="11" t="s">
        <v>125</v>
      </c>
      <c r="BM889" s="169" t="s">
        <v>1667</v>
      </c>
    </row>
    <row r="890" spans="1:65" s="2" customFormat="1" ht="11.25">
      <c r="A890" s="28"/>
      <c r="B890" s="29"/>
      <c r="C890" s="30"/>
      <c r="D890" s="171" t="s">
        <v>128</v>
      </c>
      <c r="E890" s="30"/>
      <c r="F890" s="172" t="s">
        <v>1666</v>
      </c>
      <c r="G890" s="30"/>
      <c r="H890" s="30"/>
      <c r="I890" s="173"/>
      <c r="J890" s="30"/>
      <c r="K890" s="30"/>
      <c r="L890" s="33"/>
      <c r="M890" s="174"/>
      <c r="N890" s="175"/>
      <c r="O890" s="65"/>
      <c r="P890" s="65"/>
      <c r="Q890" s="65"/>
      <c r="R890" s="65"/>
      <c r="S890" s="65"/>
      <c r="T890" s="66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T890" s="11" t="s">
        <v>128</v>
      </c>
      <c r="AU890" s="11" t="s">
        <v>73</v>
      </c>
    </row>
    <row r="891" spans="1:65" s="2" customFormat="1" ht="21.75" customHeight="1">
      <c r="A891" s="28"/>
      <c r="B891" s="29"/>
      <c r="C891" s="158" t="s">
        <v>1668</v>
      </c>
      <c r="D891" s="158" t="s">
        <v>121</v>
      </c>
      <c r="E891" s="159" t="s">
        <v>1669</v>
      </c>
      <c r="F891" s="160" t="s">
        <v>1670</v>
      </c>
      <c r="G891" s="161" t="s">
        <v>136</v>
      </c>
      <c r="H891" s="162">
        <v>40</v>
      </c>
      <c r="I891" s="163"/>
      <c r="J891" s="164">
        <f>ROUND(I891*H891,2)</f>
        <v>0</v>
      </c>
      <c r="K891" s="160" t="s">
        <v>1</v>
      </c>
      <c r="L891" s="33"/>
      <c r="M891" s="165" t="s">
        <v>1</v>
      </c>
      <c r="N891" s="166" t="s">
        <v>38</v>
      </c>
      <c r="O891" s="65"/>
      <c r="P891" s="167">
        <f>O891*H891</f>
        <v>0</v>
      </c>
      <c r="Q891" s="167">
        <v>0</v>
      </c>
      <c r="R891" s="167">
        <f>Q891*H891</f>
        <v>0</v>
      </c>
      <c r="S891" s="167">
        <v>0</v>
      </c>
      <c r="T891" s="168">
        <f>S891*H891</f>
        <v>0</v>
      </c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R891" s="169" t="s">
        <v>125</v>
      </c>
      <c r="AT891" s="169" t="s">
        <v>121</v>
      </c>
      <c r="AU891" s="169" t="s">
        <v>73</v>
      </c>
      <c r="AY891" s="11" t="s">
        <v>126</v>
      </c>
      <c r="BE891" s="170">
        <f>IF(N891="základní",J891,0)</f>
        <v>0</v>
      </c>
      <c r="BF891" s="170">
        <f>IF(N891="snížená",J891,0)</f>
        <v>0</v>
      </c>
      <c r="BG891" s="170">
        <f>IF(N891="zákl. přenesená",J891,0)</f>
        <v>0</v>
      </c>
      <c r="BH891" s="170">
        <f>IF(N891="sníž. přenesená",J891,0)</f>
        <v>0</v>
      </c>
      <c r="BI891" s="170">
        <f>IF(N891="nulová",J891,0)</f>
        <v>0</v>
      </c>
      <c r="BJ891" s="11" t="s">
        <v>80</v>
      </c>
      <c r="BK891" s="170">
        <f>ROUND(I891*H891,2)</f>
        <v>0</v>
      </c>
      <c r="BL891" s="11" t="s">
        <v>125</v>
      </c>
      <c r="BM891" s="169" t="s">
        <v>1671</v>
      </c>
    </row>
    <row r="892" spans="1:65" s="2" customFormat="1" ht="11.25">
      <c r="A892" s="28"/>
      <c r="B892" s="29"/>
      <c r="C892" s="30"/>
      <c r="D892" s="171" t="s">
        <v>128</v>
      </c>
      <c r="E892" s="30"/>
      <c r="F892" s="172" t="s">
        <v>1670</v>
      </c>
      <c r="G892" s="30"/>
      <c r="H892" s="30"/>
      <c r="I892" s="173"/>
      <c r="J892" s="30"/>
      <c r="K892" s="30"/>
      <c r="L892" s="33"/>
      <c r="M892" s="174"/>
      <c r="N892" s="175"/>
      <c r="O892" s="65"/>
      <c r="P892" s="65"/>
      <c r="Q892" s="65"/>
      <c r="R892" s="65"/>
      <c r="S892" s="65"/>
      <c r="T892" s="66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T892" s="11" t="s">
        <v>128</v>
      </c>
      <c r="AU892" s="11" t="s">
        <v>73</v>
      </c>
    </row>
    <row r="893" spans="1:65" s="2" customFormat="1" ht="21.75" customHeight="1">
      <c r="A893" s="28"/>
      <c r="B893" s="29"/>
      <c r="C893" s="158" t="s">
        <v>1672</v>
      </c>
      <c r="D893" s="158" t="s">
        <v>121</v>
      </c>
      <c r="E893" s="159" t="s">
        <v>1673</v>
      </c>
      <c r="F893" s="160" t="s">
        <v>1674</v>
      </c>
      <c r="G893" s="161" t="s">
        <v>136</v>
      </c>
      <c r="H893" s="162">
        <v>40</v>
      </c>
      <c r="I893" s="163"/>
      <c r="J893" s="164">
        <f>ROUND(I893*H893,2)</f>
        <v>0</v>
      </c>
      <c r="K893" s="160" t="s">
        <v>1</v>
      </c>
      <c r="L893" s="33"/>
      <c r="M893" s="165" t="s">
        <v>1</v>
      </c>
      <c r="N893" s="166" t="s">
        <v>38</v>
      </c>
      <c r="O893" s="65"/>
      <c r="P893" s="167">
        <f>O893*H893</f>
        <v>0</v>
      </c>
      <c r="Q893" s="167">
        <v>0</v>
      </c>
      <c r="R893" s="167">
        <f>Q893*H893</f>
        <v>0</v>
      </c>
      <c r="S893" s="167">
        <v>0</v>
      </c>
      <c r="T893" s="168">
        <f>S893*H893</f>
        <v>0</v>
      </c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R893" s="169" t="s">
        <v>125</v>
      </c>
      <c r="AT893" s="169" t="s">
        <v>121</v>
      </c>
      <c r="AU893" s="169" t="s">
        <v>73</v>
      </c>
      <c r="AY893" s="11" t="s">
        <v>126</v>
      </c>
      <c r="BE893" s="170">
        <f>IF(N893="základní",J893,0)</f>
        <v>0</v>
      </c>
      <c r="BF893" s="170">
        <f>IF(N893="snížená",J893,0)</f>
        <v>0</v>
      </c>
      <c r="BG893" s="170">
        <f>IF(N893="zákl. přenesená",J893,0)</f>
        <v>0</v>
      </c>
      <c r="BH893" s="170">
        <f>IF(N893="sníž. přenesená",J893,0)</f>
        <v>0</v>
      </c>
      <c r="BI893" s="170">
        <f>IF(N893="nulová",J893,0)</f>
        <v>0</v>
      </c>
      <c r="BJ893" s="11" t="s">
        <v>80</v>
      </c>
      <c r="BK893" s="170">
        <f>ROUND(I893*H893,2)</f>
        <v>0</v>
      </c>
      <c r="BL893" s="11" t="s">
        <v>125</v>
      </c>
      <c r="BM893" s="169" t="s">
        <v>1675</v>
      </c>
    </row>
    <row r="894" spans="1:65" s="2" customFormat="1" ht="11.25">
      <c r="A894" s="28"/>
      <c r="B894" s="29"/>
      <c r="C894" s="30"/>
      <c r="D894" s="171" t="s">
        <v>128</v>
      </c>
      <c r="E894" s="30"/>
      <c r="F894" s="172" t="s">
        <v>1674</v>
      </c>
      <c r="G894" s="30"/>
      <c r="H894" s="30"/>
      <c r="I894" s="173"/>
      <c r="J894" s="30"/>
      <c r="K894" s="30"/>
      <c r="L894" s="33"/>
      <c r="M894" s="174"/>
      <c r="N894" s="175"/>
      <c r="O894" s="65"/>
      <c r="P894" s="65"/>
      <c r="Q894" s="65"/>
      <c r="R894" s="65"/>
      <c r="S894" s="65"/>
      <c r="T894" s="66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T894" s="11" t="s">
        <v>128</v>
      </c>
      <c r="AU894" s="11" t="s">
        <v>73</v>
      </c>
    </row>
    <row r="895" spans="1:65" s="2" customFormat="1" ht="21.75" customHeight="1">
      <c r="A895" s="28"/>
      <c r="B895" s="29"/>
      <c r="C895" s="158" t="s">
        <v>1676</v>
      </c>
      <c r="D895" s="158" t="s">
        <v>121</v>
      </c>
      <c r="E895" s="159" t="s">
        <v>1677</v>
      </c>
      <c r="F895" s="160" t="s">
        <v>1678</v>
      </c>
      <c r="G895" s="161" t="s">
        <v>136</v>
      </c>
      <c r="H895" s="162">
        <v>40</v>
      </c>
      <c r="I895" s="163"/>
      <c r="J895" s="164">
        <f>ROUND(I895*H895,2)</f>
        <v>0</v>
      </c>
      <c r="K895" s="160" t="s">
        <v>1</v>
      </c>
      <c r="L895" s="33"/>
      <c r="M895" s="165" t="s">
        <v>1</v>
      </c>
      <c r="N895" s="166" t="s">
        <v>38</v>
      </c>
      <c r="O895" s="65"/>
      <c r="P895" s="167">
        <f>O895*H895</f>
        <v>0</v>
      </c>
      <c r="Q895" s="167">
        <v>0</v>
      </c>
      <c r="R895" s="167">
        <f>Q895*H895</f>
        <v>0</v>
      </c>
      <c r="S895" s="167">
        <v>0</v>
      </c>
      <c r="T895" s="168">
        <f>S895*H895</f>
        <v>0</v>
      </c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R895" s="169" t="s">
        <v>125</v>
      </c>
      <c r="AT895" s="169" t="s">
        <v>121</v>
      </c>
      <c r="AU895" s="169" t="s">
        <v>73</v>
      </c>
      <c r="AY895" s="11" t="s">
        <v>126</v>
      </c>
      <c r="BE895" s="170">
        <f>IF(N895="základní",J895,0)</f>
        <v>0</v>
      </c>
      <c r="BF895" s="170">
        <f>IF(N895="snížená",J895,0)</f>
        <v>0</v>
      </c>
      <c r="BG895" s="170">
        <f>IF(N895="zákl. přenesená",J895,0)</f>
        <v>0</v>
      </c>
      <c r="BH895" s="170">
        <f>IF(N895="sníž. přenesená",J895,0)</f>
        <v>0</v>
      </c>
      <c r="BI895" s="170">
        <f>IF(N895="nulová",J895,0)</f>
        <v>0</v>
      </c>
      <c r="BJ895" s="11" t="s">
        <v>80</v>
      </c>
      <c r="BK895" s="170">
        <f>ROUND(I895*H895,2)</f>
        <v>0</v>
      </c>
      <c r="BL895" s="11" t="s">
        <v>125</v>
      </c>
      <c r="BM895" s="169" t="s">
        <v>1679</v>
      </c>
    </row>
    <row r="896" spans="1:65" s="2" customFormat="1" ht="11.25">
      <c r="A896" s="28"/>
      <c r="B896" s="29"/>
      <c r="C896" s="30"/>
      <c r="D896" s="171" t="s">
        <v>128</v>
      </c>
      <c r="E896" s="30"/>
      <c r="F896" s="172" t="s">
        <v>1678</v>
      </c>
      <c r="G896" s="30"/>
      <c r="H896" s="30"/>
      <c r="I896" s="173"/>
      <c r="J896" s="30"/>
      <c r="K896" s="30"/>
      <c r="L896" s="33"/>
      <c r="M896" s="174"/>
      <c r="N896" s="175"/>
      <c r="O896" s="65"/>
      <c r="P896" s="65"/>
      <c r="Q896" s="65"/>
      <c r="R896" s="65"/>
      <c r="S896" s="65"/>
      <c r="T896" s="66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T896" s="11" t="s">
        <v>128</v>
      </c>
      <c r="AU896" s="11" t="s">
        <v>73</v>
      </c>
    </row>
    <row r="897" spans="1:65" s="2" customFormat="1" ht="21.75" customHeight="1">
      <c r="A897" s="28"/>
      <c r="B897" s="29"/>
      <c r="C897" s="158" t="s">
        <v>1680</v>
      </c>
      <c r="D897" s="158" t="s">
        <v>121</v>
      </c>
      <c r="E897" s="159" t="s">
        <v>1681</v>
      </c>
      <c r="F897" s="160" t="s">
        <v>1682</v>
      </c>
      <c r="G897" s="161" t="s">
        <v>136</v>
      </c>
      <c r="H897" s="162">
        <v>40</v>
      </c>
      <c r="I897" s="163"/>
      <c r="J897" s="164">
        <f>ROUND(I897*H897,2)</f>
        <v>0</v>
      </c>
      <c r="K897" s="160" t="s">
        <v>1</v>
      </c>
      <c r="L897" s="33"/>
      <c r="M897" s="165" t="s">
        <v>1</v>
      </c>
      <c r="N897" s="166" t="s">
        <v>38</v>
      </c>
      <c r="O897" s="65"/>
      <c r="P897" s="167">
        <f>O897*H897</f>
        <v>0</v>
      </c>
      <c r="Q897" s="167">
        <v>0</v>
      </c>
      <c r="R897" s="167">
        <f>Q897*H897</f>
        <v>0</v>
      </c>
      <c r="S897" s="167">
        <v>0</v>
      </c>
      <c r="T897" s="168">
        <f>S897*H897</f>
        <v>0</v>
      </c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R897" s="169" t="s">
        <v>125</v>
      </c>
      <c r="AT897" s="169" t="s">
        <v>121</v>
      </c>
      <c r="AU897" s="169" t="s">
        <v>73</v>
      </c>
      <c r="AY897" s="11" t="s">
        <v>126</v>
      </c>
      <c r="BE897" s="170">
        <f>IF(N897="základní",J897,0)</f>
        <v>0</v>
      </c>
      <c r="BF897" s="170">
        <f>IF(N897="snížená",J897,0)</f>
        <v>0</v>
      </c>
      <c r="BG897" s="170">
        <f>IF(N897="zákl. přenesená",J897,0)</f>
        <v>0</v>
      </c>
      <c r="BH897" s="170">
        <f>IF(N897="sníž. přenesená",J897,0)</f>
        <v>0</v>
      </c>
      <c r="BI897" s="170">
        <f>IF(N897="nulová",J897,0)</f>
        <v>0</v>
      </c>
      <c r="BJ897" s="11" t="s">
        <v>80</v>
      </c>
      <c r="BK897" s="170">
        <f>ROUND(I897*H897,2)</f>
        <v>0</v>
      </c>
      <c r="BL897" s="11" t="s">
        <v>125</v>
      </c>
      <c r="BM897" s="169" t="s">
        <v>1683</v>
      </c>
    </row>
    <row r="898" spans="1:65" s="2" customFormat="1" ht="11.25">
      <c r="A898" s="28"/>
      <c r="B898" s="29"/>
      <c r="C898" s="30"/>
      <c r="D898" s="171" t="s">
        <v>128</v>
      </c>
      <c r="E898" s="30"/>
      <c r="F898" s="172" t="s">
        <v>1682</v>
      </c>
      <c r="G898" s="30"/>
      <c r="H898" s="30"/>
      <c r="I898" s="173"/>
      <c r="J898" s="30"/>
      <c r="K898" s="30"/>
      <c r="L898" s="33"/>
      <c r="M898" s="174"/>
      <c r="N898" s="175"/>
      <c r="O898" s="65"/>
      <c r="P898" s="65"/>
      <c r="Q898" s="65"/>
      <c r="R898" s="65"/>
      <c r="S898" s="65"/>
      <c r="T898" s="66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T898" s="11" t="s">
        <v>128</v>
      </c>
      <c r="AU898" s="11" t="s">
        <v>73</v>
      </c>
    </row>
    <row r="899" spans="1:65" s="2" customFormat="1" ht="21.75" customHeight="1">
      <c r="A899" s="28"/>
      <c r="B899" s="29"/>
      <c r="C899" s="158" t="s">
        <v>1684</v>
      </c>
      <c r="D899" s="158" t="s">
        <v>121</v>
      </c>
      <c r="E899" s="159" t="s">
        <v>1685</v>
      </c>
      <c r="F899" s="160" t="s">
        <v>1686</v>
      </c>
      <c r="G899" s="161" t="s">
        <v>1687</v>
      </c>
      <c r="H899" s="162">
        <v>40</v>
      </c>
      <c r="I899" s="163"/>
      <c r="J899" s="164">
        <f>ROUND(I899*H899,2)</f>
        <v>0</v>
      </c>
      <c r="K899" s="160" t="s">
        <v>1</v>
      </c>
      <c r="L899" s="33"/>
      <c r="M899" s="165" t="s">
        <v>1</v>
      </c>
      <c r="N899" s="166" t="s">
        <v>38</v>
      </c>
      <c r="O899" s="65"/>
      <c r="P899" s="167">
        <f>O899*H899</f>
        <v>0</v>
      </c>
      <c r="Q899" s="167">
        <v>0</v>
      </c>
      <c r="R899" s="167">
        <f>Q899*H899</f>
        <v>0</v>
      </c>
      <c r="S899" s="167">
        <v>0</v>
      </c>
      <c r="T899" s="168">
        <f>S899*H899</f>
        <v>0</v>
      </c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R899" s="169" t="s">
        <v>125</v>
      </c>
      <c r="AT899" s="169" t="s">
        <v>121</v>
      </c>
      <c r="AU899" s="169" t="s">
        <v>73</v>
      </c>
      <c r="AY899" s="11" t="s">
        <v>126</v>
      </c>
      <c r="BE899" s="170">
        <f>IF(N899="základní",J899,0)</f>
        <v>0</v>
      </c>
      <c r="BF899" s="170">
        <f>IF(N899="snížená",J899,0)</f>
        <v>0</v>
      </c>
      <c r="BG899" s="170">
        <f>IF(N899="zákl. přenesená",J899,0)</f>
        <v>0</v>
      </c>
      <c r="BH899" s="170">
        <f>IF(N899="sníž. přenesená",J899,0)</f>
        <v>0</v>
      </c>
      <c r="BI899" s="170">
        <f>IF(N899="nulová",J899,0)</f>
        <v>0</v>
      </c>
      <c r="BJ899" s="11" t="s">
        <v>80</v>
      </c>
      <c r="BK899" s="170">
        <f>ROUND(I899*H899,2)</f>
        <v>0</v>
      </c>
      <c r="BL899" s="11" t="s">
        <v>125</v>
      </c>
      <c r="BM899" s="169" t="s">
        <v>1688</v>
      </c>
    </row>
    <row r="900" spans="1:65" s="2" customFormat="1" ht="11.25">
      <c r="A900" s="28"/>
      <c r="B900" s="29"/>
      <c r="C900" s="30"/>
      <c r="D900" s="171" t="s">
        <v>128</v>
      </c>
      <c r="E900" s="30"/>
      <c r="F900" s="172" t="s">
        <v>1686</v>
      </c>
      <c r="G900" s="30"/>
      <c r="H900" s="30"/>
      <c r="I900" s="173"/>
      <c r="J900" s="30"/>
      <c r="K900" s="30"/>
      <c r="L900" s="33"/>
      <c r="M900" s="174"/>
      <c r="N900" s="175"/>
      <c r="O900" s="65"/>
      <c r="P900" s="65"/>
      <c r="Q900" s="65"/>
      <c r="R900" s="65"/>
      <c r="S900" s="65"/>
      <c r="T900" s="66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T900" s="11" t="s">
        <v>128</v>
      </c>
      <c r="AU900" s="11" t="s">
        <v>73</v>
      </c>
    </row>
    <row r="901" spans="1:65" s="2" customFormat="1" ht="21.75" customHeight="1">
      <c r="A901" s="28"/>
      <c r="B901" s="29"/>
      <c r="C901" s="158" t="s">
        <v>1689</v>
      </c>
      <c r="D901" s="158" t="s">
        <v>121</v>
      </c>
      <c r="E901" s="159" t="s">
        <v>1690</v>
      </c>
      <c r="F901" s="160" t="s">
        <v>1691</v>
      </c>
      <c r="G901" s="161" t="s">
        <v>1687</v>
      </c>
      <c r="H901" s="162">
        <v>40</v>
      </c>
      <c r="I901" s="163"/>
      <c r="J901" s="164">
        <f>ROUND(I901*H901,2)</f>
        <v>0</v>
      </c>
      <c r="K901" s="160" t="s">
        <v>1</v>
      </c>
      <c r="L901" s="33"/>
      <c r="M901" s="165" t="s">
        <v>1</v>
      </c>
      <c r="N901" s="166" t="s">
        <v>38</v>
      </c>
      <c r="O901" s="65"/>
      <c r="P901" s="167">
        <f>O901*H901</f>
        <v>0</v>
      </c>
      <c r="Q901" s="167">
        <v>0</v>
      </c>
      <c r="R901" s="167">
        <f>Q901*H901</f>
        <v>0</v>
      </c>
      <c r="S901" s="167">
        <v>0</v>
      </c>
      <c r="T901" s="168">
        <f>S901*H901</f>
        <v>0</v>
      </c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R901" s="169" t="s">
        <v>125</v>
      </c>
      <c r="AT901" s="169" t="s">
        <v>121</v>
      </c>
      <c r="AU901" s="169" t="s">
        <v>73</v>
      </c>
      <c r="AY901" s="11" t="s">
        <v>126</v>
      </c>
      <c r="BE901" s="170">
        <f>IF(N901="základní",J901,0)</f>
        <v>0</v>
      </c>
      <c r="BF901" s="170">
        <f>IF(N901="snížená",J901,0)</f>
        <v>0</v>
      </c>
      <c r="BG901" s="170">
        <f>IF(N901="zákl. přenesená",J901,0)</f>
        <v>0</v>
      </c>
      <c r="BH901" s="170">
        <f>IF(N901="sníž. přenesená",J901,0)</f>
        <v>0</v>
      </c>
      <c r="BI901" s="170">
        <f>IF(N901="nulová",J901,0)</f>
        <v>0</v>
      </c>
      <c r="BJ901" s="11" t="s">
        <v>80</v>
      </c>
      <c r="BK901" s="170">
        <f>ROUND(I901*H901,2)</f>
        <v>0</v>
      </c>
      <c r="BL901" s="11" t="s">
        <v>125</v>
      </c>
      <c r="BM901" s="169" t="s">
        <v>1692</v>
      </c>
    </row>
    <row r="902" spans="1:65" s="2" customFormat="1" ht="11.25">
      <c r="A902" s="28"/>
      <c r="B902" s="29"/>
      <c r="C902" s="30"/>
      <c r="D902" s="171" t="s">
        <v>128</v>
      </c>
      <c r="E902" s="30"/>
      <c r="F902" s="172" t="s">
        <v>1691</v>
      </c>
      <c r="G902" s="30"/>
      <c r="H902" s="30"/>
      <c r="I902" s="173"/>
      <c r="J902" s="30"/>
      <c r="K902" s="30"/>
      <c r="L902" s="33"/>
      <c r="M902" s="174"/>
      <c r="N902" s="175"/>
      <c r="O902" s="65"/>
      <c r="P902" s="65"/>
      <c r="Q902" s="65"/>
      <c r="R902" s="65"/>
      <c r="S902" s="65"/>
      <c r="T902" s="66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T902" s="11" t="s">
        <v>128</v>
      </c>
      <c r="AU902" s="11" t="s">
        <v>73</v>
      </c>
    </row>
    <row r="903" spans="1:65" s="2" customFormat="1" ht="21.75" customHeight="1">
      <c r="A903" s="28"/>
      <c r="B903" s="29"/>
      <c r="C903" s="158" t="s">
        <v>1693</v>
      </c>
      <c r="D903" s="158" t="s">
        <v>121</v>
      </c>
      <c r="E903" s="159" t="s">
        <v>1694</v>
      </c>
      <c r="F903" s="160" t="s">
        <v>1695</v>
      </c>
      <c r="G903" s="161" t="s">
        <v>1687</v>
      </c>
      <c r="H903" s="162">
        <v>40</v>
      </c>
      <c r="I903" s="163"/>
      <c r="J903" s="164">
        <f>ROUND(I903*H903,2)</f>
        <v>0</v>
      </c>
      <c r="K903" s="160" t="s">
        <v>1</v>
      </c>
      <c r="L903" s="33"/>
      <c r="M903" s="165" t="s">
        <v>1</v>
      </c>
      <c r="N903" s="166" t="s">
        <v>38</v>
      </c>
      <c r="O903" s="65"/>
      <c r="P903" s="167">
        <f>O903*H903</f>
        <v>0</v>
      </c>
      <c r="Q903" s="167">
        <v>0</v>
      </c>
      <c r="R903" s="167">
        <f>Q903*H903</f>
        <v>0</v>
      </c>
      <c r="S903" s="167">
        <v>0</v>
      </c>
      <c r="T903" s="168">
        <f>S903*H903</f>
        <v>0</v>
      </c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R903" s="169" t="s">
        <v>125</v>
      </c>
      <c r="AT903" s="169" t="s">
        <v>121</v>
      </c>
      <c r="AU903" s="169" t="s">
        <v>73</v>
      </c>
      <c r="AY903" s="11" t="s">
        <v>126</v>
      </c>
      <c r="BE903" s="170">
        <f>IF(N903="základní",J903,0)</f>
        <v>0</v>
      </c>
      <c r="BF903" s="170">
        <f>IF(N903="snížená",J903,0)</f>
        <v>0</v>
      </c>
      <c r="BG903" s="170">
        <f>IF(N903="zákl. přenesená",J903,0)</f>
        <v>0</v>
      </c>
      <c r="BH903" s="170">
        <f>IF(N903="sníž. přenesená",J903,0)</f>
        <v>0</v>
      </c>
      <c r="BI903" s="170">
        <f>IF(N903="nulová",J903,0)</f>
        <v>0</v>
      </c>
      <c r="BJ903" s="11" t="s">
        <v>80</v>
      </c>
      <c r="BK903" s="170">
        <f>ROUND(I903*H903,2)</f>
        <v>0</v>
      </c>
      <c r="BL903" s="11" t="s">
        <v>125</v>
      </c>
      <c r="BM903" s="169" t="s">
        <v>1696</v>
      </c>
    </row>
    <row r="904" spans="1:65" s="2" customFormat="1" ht="11.25">
      <c r="A904" s="28"/>
      <c r="B904" s="29"/>
      <c r="C904" s="30"/>
      <c r="D904" s="171" t="s">
        <v>128</v>
      </c>
      <c r="E904" s="30"/>
      <c r="F904" s="172" t="s">
        <v>1695</v>
      </c>
      <c r="G904" s="30"/>
      <c r="H904" s="30"/>
      <c r="I904" s="173"/>
      <c r="J904" s="30"/>
      <c r="K904" s="30"/>
      <c r="L904" s="33"/>
      <c r="M904" s="174"/>
      <c r="N904" s="175"/>
      <c r="O904" s="65"/>
      <c r="P904" s="65"/>
      <c r="Q904" s="65"/>
      <c r="R904" s="65"/>
      <c r="S904" s="65"/>
      <c r="T904" s="66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T904" s="11" t="s">
        <v>128</v>
      </c>
      <c r="AU904" s="11" t="s">
        <v>73</v>
      </c>
    </row>
    <row r="905" spans="1:65" s="2" customFormat="1" ht="21.75" customHeight="1">
      <c r="A905" s="28"/>
      <c r="B905" s="29"/>
      <c r="C905" s="158" t="s">
        <v>1697</v>
      </c>
      <c r="D905" s="158" t="s">
        <v>121</v>
      </c>
      <c r="E905" s="159" t="s">
        <v>1698</v>
      </c>
      <c r="F905" s="160" t="s">
        <v>1699</v>
      </c>
      <c r="G905" s="161" t="s">
        <v>1687</v>
      </c>
      <c r="H905" s="162">
        <v>30</v>
      </c>
      <c r="I905" s="163"/>
      <c r="J905" s="164">
        <f>ROUND(I905*H905,2)</f>
        <v>0</v>
      </c>
      <c r="K905" s="160" t="s">
        <v>1</v>
      </c>
      <c r="L905" s="33"/>
      <c r="M905" s="165" t="s">
        <v>1</v>
      </c>
      <c r="N905" s="166" t="s">
        <v>38</v>
      </c>
      <c r="O905" s="65"/>
      <c r="P905" s="167">
        <f>O905*H905</f>
        <v>0</v>
      </c>
      <c r="Q905" s="167">
        <v>0</v>
      </c>
      <c r="R905" s="167">
        <f>Q905*H905</f>
        <v>0</v>
      </c>
      <c r="S905" s="167">
        <v>0</v>
      </c>
      <c r="T905" s="168">
        <f>S905*H905</f>
        <v>0</v>
      </c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R905" s="169" t="s">
        <v>125</v>
      </c>
      <c r="AT905" s="169" t="s">
        <v>121</v>
      </c>
      <c r="AU905" s="169" t="s">
        <v>73</v>
      </c>
      <c r="AY905" s="11" t="s">
        <v>126</v>
      </c>
      <c r="BE905" s="170">
        <f>IF(N905="základní",J905,0)</f>
        <v>0</v>
      </c>
      <c r="BF905" s="170">
        <f>IF(N905="snížená",J905,0)</f>
        <v>0</v>
      </c>
      <c r="BG905" s="170">
        <f>IF(N905="zákl. přenesená",J905,0)</f>
        <v>0</v>
      </c>
      <c r="BH905" s="170">
        <f>IF(N905="sníž. přenesená",J905,0)</f>
        <v>0</v>
      </c>
      <c r="BI905" s="170">
        <f>IF(N905="nulová",J905,0)</f>
        <v>0</v>
      </c>
      <c r="BJ905" s="11" t="s">
        <v>80</v>
      </c>
      <c r="BK905" s="170">
        <f>ROUND(I905*H905,2)</f>
        <v>0</v>
      </c>
      <c r="BL905" s="11" t="s">
        <v>125</v>
      </c>
      <c r="BM905" s="169" t="s">
        <v>1700</v>
      </c>
    </row>
    <row r="906" spans="1:65" s="2" customFormat="1" ht="11.25">
      <c r="A906" s="28"/>
      <c r="B906" s="29"/>
      <c r="C906" s="30"/>
      <c r="D906" s="171" t="s">
        <v>128</v>
      </c>
      <c r="E906" s="30"/>
      <c r="F906" s="172" t="s">
        <v>1699</v>
      </c>
      <c r="G906" s="30"/>
      <c r="H906" s="30"/>
      <c r="I906" s="173"/>
      <c r="J906" s="30"/>
      <c r="K906" s="30"/>
      <c r="L906" s="33"/>
      <c r="M906" s="174"/>
      <c r="N906" s="175"/>
      <c r="O906" s="65"/>
      <c r="P906" s="65"/>
      <c r="Q906" s="65"/>
      <c r="R906" s="65"/>
      <c r="S906" s="65"/>
      <c r="T906" s="66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T906" s="11" t="s">
        <v>128</v>
      </c>
      <c r="AU906" s="11" t="s">
        <v>73</v>
      </c>
    </row>
    <row r="907" spans="1:65" s="2" customFormat="1" ht="21.75" customHeight="1">
      <c r="A907" s="28"/>
      <c r="B907" s="29"/>
      <c r="C907" s="158" t="s">
        <v>1701</v>
      </c>
      <c r="D907" s="158" t="s">
        <v>121</v>
      </c>
      <c r="E907" s="159" t="s">
        <v>1702</v>
      </c>
      <c r="F907" s="160" t="s">
        <v>1703</v>
      </c>
      <c r="G907" s="161" t="s">
        <v>1687</v>
      </c>
      <c r="H907" s="162">
        <v>40</v>
      </c>
      <c r="I907" s="163"/>
      <c r="J907" s="164">
        <f>ROUND(I907*H907,2)</f>
        <v>0</v>
      </c>
      <c r="K907" s="160" t="s">
        <v>1</v>
      </c>
      <c r="L907" s="33"/>
      <c r="M907" s="165" t="s">
        <v>1</v>
      </c>
      <c r="N907" s="166" t="s">
        <v>38</v>
      </c>
      <c r="O907" s="65"/>
      <c r="P907" s="167">
        <f>O907*H907</f>
        <v>0</v>
      </c>
      <c r="Q907" s="167">
        <v>0</v>
      </c>
      <c r="R907" s="167">
        <f>Q907*H907</f>
        <v>0</v>
      </c>
      <c r="S907" s="167">
        <v>0</v>
      </c>
      <c r="T907" s="168">
        <f>S907*H907</f>
        <v>0</v>
      </c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R907" s="169" t="s">
        <v>125</v>
      </c>
      <c r="AT907" s="169" t="s">
        <v>121</v>
      </c>
      <c r="AU907" s="169" t="s">
        <v>73</v>
      </c>
      <c r="AY907" s="11" t="s">
        <v>126</v>
      </c>
      <c r="BE907" s="170">
        <f>IF(N907="základní",J907,0)</f>
        <v>0</v>
      </c>
      <c r="BF907" s="170">
        <f>IF(N907="snížená",J907,0)</f>
        <v>0</v>
      </c>
      <c r="BG907" s="170">
        <f>IF(N907="zákl. přenesená",J907,0)</f>
        <v>0</v>
      </c>
      <c r="BH907" s="170">
        <f>IF(N907="sníž. přenesená",J907,0)</f>
        <v>0</v>
      </c>
      <c r="BI907" s="170">
        <f>IF(N907="nulová",J907,0)</f>
        <v>0</v>
      </c>
      <c r="BJ907" s="11" t="s">
        <v>80</v>
      </c>
      <c r="BK907" s="170">
        <f>ROUND(I907*H907,2)</f>
        <v>0</v>
      </c>
      <c r="BL907" s="11" t="s">
        <v>125</v>
      </c>
      <c r="BM907" s="169" t="s">
        <v>1704</v>
      </c>
    </row>
    <row r="908" spans="1:65" s="2" customFormat="1" ht="11.25">
      <c r="A908" s="28"/>
      <c r="B908" s="29"/>
      <c r="C908" s="30"/>
      <c r="D908" s="171" t="s">
        <v>128</v>
      </c>
      <c r="E908" s="30"/>
      <c r="F908" s="172" t="s">
        <v>1703</v>
      </c>
      <c r="G908" s="30"/>
      <c r="H908" s="30"/>
      <c r="I908" s="173"/>
      <c r="J908" s="30"/>
      <c r="K908" s="30"/>
      <c r="L908" s="33"/>
      <c r="M908" s="174"/>
      <c r="N908" s="175"/>
      <c r="O908" s="65"/>
      <c r="P908" s="65"/>
      <c r="Q908" s="65"/>
      <c r="R908" s="65"/>
      <c r="S908" s="65"/>
      <c r="T908" s="66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T908" s="11" t="s">
        <v>128</v>
      </c>
      <c r="AU908" s="11" t="s">
        <v>73</v>
      </c>
    </row>
    <row r="909" spans="1:65" s="2" customFormat="1" ht="21.75" customHeight="1">
      <c r="A909" s="28"/>
      <c r="B909" s="29"/>
      <c r="C909" s="158" t="s">
        <v>1705</v>
      </c>
      <c r="D909" s="158" t="s">
        <v>121</v>
      </c>
      <c r="E909" s="159" t="s">
        <v>1706</v>
      </c>
      <c r="F909" s="160" t="s">
        <v>1707</v>
      </c>
      <c r="G909" s="161" t="s">
        <v>1687</v>
      </c>
      <c r="H909" s="162">
        <v>40</v>
      </c>
      <c r="I909" s="163"/>
      <c r="J909" s="164">
        <f>ROUND(I909*H909,2)</f>
        <v>0</v>
      </c>
      <c r="K909" s="160" t="s">
        <v>1</v>
      </c>
      <c r="L909" s="33"/>
      <c r="M909" s="165" t="s">
        <v>1</v>
      </c>
      <c r="N909" s="166" t="s">
        <v>38</v>
      </c>
      <c r="O909" s="65"/>
      <c r="P909" s="167">
        <f>O909*H909</f>
        <v>0</v>
      </c>
      <c r="Q909" s="167">
        <v>0</v>
      </c>
      <c r="R909" s="167">
        <f>Q909*H909</f>
        <v>0</v>
      </c>
      <c r="S909" s="167">
        <v>0</v>
      </c>
      <c r="T909" s="168">
        <f>S909*H909</f>
        <v>0</v>
      </c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R909" s="169" t="s">
        <v>125</v>
      </c>
      <c r="AT909" s="169" t="s">
        <v>121</v>
      </c>
      <c r="AU909" s="169" t="s">
        <v>73</v>
      </c>
      <c r="AY909" s="11" t="s">
        <v>126</v>
      </c>
      <c r="BE909" s="170">
        <f>IF(N909="základní",J909,0)</f>
        <v>0</v>
      </c>
      <c r="BF909" s="170">
        <f>IF(N909="snížená",J909,0)</f>
        <v>0</v>
      </c>
      <c r="BG909" s="170">
        <f>IF(N909="zákl. přenesená",J909,0)</f>
        <v>0</v>
      </c>
      <c r="BH909" s="170">
        <f>IF(N909="sníž. přenesená",J909,0)</f>
        <v>0</v>
      </c>
      <c r="BI909" s="170">
        <f>IF(N909="nulová",J909,0)</f>
        <v>0</v>
      </c>
      <c r="BJ909" s="11" t="s">
        <v>80</v>
      </c>
      <c r="BK909" s="170">
        <f>ROUND(I909*H909,2)</f>
        <v>0</v>
      </c>
      <c r="BL909" s="11" t="s">
        <v>125</v>
      </c>
      <c r="BM909" s="169" t="s">
        <v>1708</v>
      </c>
    </row>
    <row r="910" spans="1:65" s="2" customFormat="1" ht="11.25">
      <c r="A910" s="28"/>
      <c r="B910" s="29"/>
      <c r="C910" s="30"/>
      <c r="D910" s="171" t="s">
        <v>128</v>
      </c>
      <c r="E910" s="30"/>
      <c r="F910" s="172" t="s">
        <v>1707</v>
      </c>
      <c r="G910" s="30"/>
      <c r="H910" s="30"/>
      <c r="I910" s="173"/>
      <c r="J910" s="30"/>
      <c r="K910" s="30"/>
      <c r="L910" s="33"/>
      <c r="M910" s="174"/>
      <c r="N910" s="175"/>
      <c r="O910" s="65"/>
      <c r="P910" s="65"/>
      <c r="Q910" s="65"/>
      <c r="R910" s="65"/>
      <c r="S910" s="65"/>
      <c r="T910" s="66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T910" s="11" t="s">
        <v>128</v>
      </c>
      <c r="AU910" s="11" t="s">
        <v>73</v>
      </c>
    </row>
    <row r="911" spans="1:65" s="2" customFormat="1" ht="21.75" customHeight="1">
      <c r="A911" s="28"/>
      <c r="B911" s="29"/>
      <c r="C911" s="158" t="s">
        <v>1709</v>
      </c>
      <c r="D911" s="158" t="s">
        <v>121</v>
      </c>
      <c r="E911" s="159" t="s">
        <v>1710</v>
      </c>
      <c r="F911" s="160" t="s">
        <v>1711</v>
      </c>
      <c r="G911" s="161" t="s">
        <v>1687</v>
      </c>
      <c r="H911" s="162">
        <v>40</v>
      </c>
      <c r="I911" s="163"/>
      <c r="J911" s="164">
        <f>ROUND(I911*H911,2)</f>
        <v>0</v>
      </c>
      <c r="K911" s="160" t="s">
        <v>1</v>
      </c>
      <c r="L911" s="33"/>
      <c r="M911" s="165" t="s">
        <v>1</v>
      </c>
      <c r="N911" s="166" t="s">
        <v>38</v>
      </c>
      <c r="O911" s="65"/>
      <c r="P911" s="167">
        <f>O911*H911</f>
        <v>0</v>
      </c>
      <c r="Q911" s="167">
        <v>0</v>
      </c>
      <c r="R911" s="167">
        <f>Q911*H911</f>
        <v>0</v>
      </c>
      <c r="S911" s="167">
        <v>0</v>
      </c>
      <c r="T911" s="168">
        <f>S911*H911</f>
        <v>0</v>
      </c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R911" s="169" t="s">
        <v>125</v>
      </c>
      <c r="AT911" s="169" t="s">
        <v>121</v>
      </c>
      <c r="AU911" s="169" t="s">
        <v>73</v>
      </c>
      <c r="AY911" s="11" t="s">
        <v>126</v>
      </c>
      <c r="BE911" s="170">
        <f>IF(N911="základní",J911,0)</f>
        <v>0</v>
      </c>
      <c r="BF911" s="170">
        <f>IF(N911="snížená",J911,0)</f>
        <v>0</v>
      </c>
      <c r="BG911" s="170">
        <f>IF(N911="zákl. přenesená",J911,0)</f>
        <v>0</v>
      </c>
      <c r="BH911" s="170">
        <f>IF(N911="sníž. přenesená",J911,0)</f>
        <v>0</v>
      </c>
      <c r="BI911" s="170">
        <f>IF(N911="nulová",J911,0)</f>
        <v>0</v>
      </c>
      <c r="BJ911" s="11" t="s">
        <v>80</v>
      </c>
      <c r="BK911" s="170">
        <f>ROUND(I911*H911,2)</f>
        <v>0</v>
      </c>
      <c r="BL911" s="11" t="s">
        <v>125</v>
      </c>
      <c r="BM911" s="169" t="s">
        <v>1712</v>
      </c>
    </row>
    <row r="912" spans="1:65" s="2" customFormat="1" ht="11.25">
      <c r="A912" s="28"/>
      <c r="B912" s="29"/>
      <c r="C912" s="30"/>
      <c r="D912" s="171" t="s">
        <v>128</v>
      </c>
      <c r="E912" s="30"/>
      <c r="F912" s="172" t="s">
        <v>1711</v>
      </c>
      <c r="G912" s="30"/>
      <c r="H912" s="30"/>
      <c r="I912" s="173"/>
      <c r="J912" s="30"/>
      <c r="K912" s="30"/>
      <c r="L912" s="33"/>
      <c r="M912" s="174"/>
      <c r="N912" s="175"/>
      <c r="O912" s="65"/>
      <c r="P912" s="65"/>
      <c r="Q912" s="65"/>
      <c r="R912" s="65"/>
      <c r="S912" s="65"/>
      <c r="T912" s="66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T912" s="11" t="s">
        <v>128</v>
      </c>
      <c r="AU912" s="11" t="s">
        <v>73</v>
      </c>
    </row>
    <row r="913" spans="1:65" s="2" customFormat="1" ht="16.5" customHeight="1">
      <c r="A913" s="28"/>
      <c r="B913" s="29"/>
      <c r="C913" s="158" t="s">
        <v>1713</v>
      </c>
      <c r="D913" s="158" t="s">
        <v>121</v>
      </c>
      <c r="E913" s="159" t="s">
        <v>1714</v>
      </c>
      <c r="F913" s="160" t="s">
        <v>1715</v>
      </c>
      <c r="G913" s="161" t="s">
        <v>1687</v>
      </c>
      <c r="H913" s="162">
        <v>30</v>
      </c>
      <c r="I913" s="163"/>
      <c r="J913" s="164">
        <f>ROUND(I913*H913,2)</f>
        <v>0</v>
      </c>
      <c r="K913" s="160" t="s">
        <v>1</v>
      </c>
      <c r="L913" s="33"/>
      <c r="M913" s="165" t="s">
        <v>1</v>
      </c>
      <c r="N913" s="166" t="s">
        <v>38</v>
      </c>
      <c r="O913" s="65"/>
      <c r="P913" s="167">
        <f>O913*H913</f>
        <v>0</v>
      </c>
      <c r="Q913" s="167">
        <v>0</v>
      </c>
      <c r="R913" s="167">
        <f>Q913*H913</f>
        <v>0</v>
      </c>
      <c r="S913" s="167">
        <v>0</v>
      </c>
      <c r="T913" s="168">
        <f>S913*H913</f>
        <v>0</v>
      </c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R913" s="169" t="s">
        <v>125</v>
      </c>
      <c r="AT913" s="169" t="s">
        <v>121</v>
      </c>
      <c r="AU913" s="169" t="s">
        <v>73</v>
      </c>
      <c r="AY913" s="11" t="s">
        <v>126</v>
      </c>
      <c r="BE913" s="170">
        <f>IF(N913="základní",J913,0)</f>
        <v>0</v>
      </c>
      <c r="BF913" s="170">
        <f>IF(N913="snížená",J913,0)</f>
        <v>0</v>
      </c>
      <c r="BG913" s="170">
        <f>IF(N913="zákl. přenesená",J913,0)</f>
        <v>0</v>
      </c>
      <c r="BH913" s="170">
        <f>IF(N913="sníž. přenesená",J913,0)</f>
        <v>0</v>
      </c>
      <c r="BI913" s="170">
        <f>IF(N913="nulová",J913,0)</f>
        <v>0</v>
      </c>
      <c r="BJ913" s="11" t="s">
        <v>80</v>
      </c>
      <c r="BK913" s="170">
        <f>ROUND(I913*H913,2)</f>
        <v>0</v>
      </c>
      <c r="BL913" s="11" t="s">
        <v>125</v>
      </c>
      <c r="BM913" s="169" t="s">
        <v>1716</v>
      </c>
    </row>
    <row r="914" spans="1:65" s="2" customFormat="1" ht="11.25">
      <c r="A914" s="28"/>
      <c r="B914" s="29"/>
      <c r="C914" s="30"/>
      <c r="D914" s="171" t="s">
        <v>128</v>
      </c>
      <c r="E914" s="30"/>
      <c r="F914" s="172" t="s">
        <v>1715</v>
      </c>
      <c r="G914" s="30"/>
      <c r="H914" s="30"/>
      <c r="I914" s="173"/>
      <c r="J914" s="30"/>
      <c r="K914" s="30"/>
      <c r="L914" s="33"/>
      <c r="M914" s="174"/>
      <c r="N914" s="175"/>
      <c r="O914" s="65"/>
      <c r="P914" s="65"/>
      <c r="Q914" s="65"/>
      <c r="R914" s="65"/>
      <c r="S914" s="65"/>
      <c r="T914" s="66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T914" s="11" t="s">
        <v>128</v>
      </c>
      <c r="AU914" s="11" t="s">
        <v>73</v>
      </c>
    </row>
    <row r="915" spans="1:65" s="2" customFormat="1" ht="16.5" customHeight="1">
      <c r="A915" s="28"/>
      <c r="B915" s="29"/>
      <c r="C915" s="158" t="s">
        <v>1717</v>
      </c>
      <c r="D915" s="158" t="s">
        <v>121</v>
      </c>
      <c r="E915" s="159" t="s">
        <v>1718</v>
      </c>
      <c r="F915" s="160" t="s">
        <v>1719</v>
      </c>
      <c r="G915" s="161" t="s">
        <v>1687</v>
      </c>
      <c r="H915" s="162">
        <v>20</v>
      </c>
      <c r="I915" s="163"/>
      <c r="J915" s="164">
        <f>ROUND(I915*H915,2)</f>
        <v>0</v>
      </c>
      <c r="K915" s="160" t="s">
        <v>1</v>
      </c>
      <c r="L915" s="33"/>
      <c r="M915" s="165" t="s">
        <v>1</v>
      </c>
      <c r="N915" s="166" t="s">
        <v>38</v>
      </c>
      <c r="O915" s="65"/>
      <c r="P915" s="167">
        <f>O915*H915</f>
        <v>0</v>
      </c>
      <c r="Q915" s="167">
        <v>0</v>
      </c>
      <c r="R915" s="167">
        <f>Q915*H915</f>
        <v>0</v>
      </c>
      <c r="S915" s="167">
        <v>0</v>
      </c>
      <c r="T915" s="168">
        <f>S915*H915</f>
        <v>0</v>
      </c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R915" s="169" t="s">
        <v>125</v>
      </c>
      <c r="AT915" s="169" t="s">
        <v>121</v>
      </c>
      <c r="AU915" s="169" t="s">
        <v>73</v>
      </c>
      <c r="AY915" s="11" t="s">
        <v>126</v>
      </c>
      <c r="BE915" s="170">
        <f>IF(N915="základní",J915,0)</f>
        <v>0</v>
      </c>
      <c r="BF915" s="170">
        <f>IF(N915="snížená",J915,0)</f>
        <v>0</v>
      </c>
      <c r="BG915" s="170">
        <f>IF(N915="zákl. přenesená",J915,0)</f>
        <v>0</v>
      </c>
      <c r="BH915" s="170">
        <f>IF(N915="sníž. přenesená",J915,0)</f>
        <v>0</v>
      </c>
      <c r="BI915" s="170">
        <f>IF(N915="nulová",J915,0)</f>
        <v>0</v>
      </c>
      <c r="BJ915" s="11" t="s">
        <v>80</v>
      </c>
      <c r="BK915" s="170">
        <f>ROUND(I915*H915,2)</f>
        <v>0</v>
      </c>
      <c r="BL915" s="11" t="s">
        <v>125</v>
      </c>
      <c r="BM915" s="169" t="s">
        <v>1720</v>
      </c>
    </row>
    <row r="916" spans="1:65" s="2" customFormat="1" ht="11.25">
      <c r="A916" s="28"/>
      <c r="B916" s="29"/>
      <c r="C916" s="30"/>
      <c r="D916" s="171" t="s">
        <v>128</v>
      </c>
      <c r="E916" s="30"/>
      <c r="F916" s="172" t="s">
        <v>1719</v>
      </c>
      <c r="G916" s="30"/>
      <c r="H916" s="30"/>
      <c r="I916" s="173"/>
      <c r="J916" s="30"/>
      <c r="K916" s="30"/>
      <c r="L916" s="33"/>
      <c r="M916" s="174"/>
      <c r="N916" s="175"/>
      <c r="O916" s="65"/>
      <c r="P916" s="65"/>
      <c r="Q916" s="65"/>
      <c r="R916" s="65"/>
      <c r="S916" s="65"/>
      <c r="T916" s="66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T916" s="11" t="s">
        <v>128</v>
      </c>
      <c r="AU916" s="11" t="s">
        <v>73</v>
      </c>
    </row>
    <row r="917" spans="1:65" s="2" customFormat="1" ht="16.5" customHeight="1">
      <c r="A917" s="28"/>
      <c r="B917" s="29"/>
      <c r="C917" s="158" t="s">
        <v>1721</v>
      </c>
      <c r="D917" s="158" t="s">
        <v>121</v>
      </c>
      <c r="E917" s="159" t="s">
        <v>1722</v>
      </c>
      <c r="F917" s="160" t="s">
        <v>1723</v>
      </c>
      <c r="G917" s="161" t="s">
        <v>1687</v>
      </c>
      <c r="H917" s="162">
        <v>20</v>
      </c>
      <c r="I917" s="163"/>
      <c r="J917" s="164">
        <f>ROUND(I917*H917,2)</f>
        <v>0</v>
      </c>
      <c r="K917" s="160" t="s">
        <v>1</v>
      </c>
      <c r="L917" s="33"/>
      <c r="M917" s="165" t="s">
        <v>1</v>
      </c>
      <c r="N917" s="166" t="s">
        <v>38</v>
      </c>
      <c r="O917" s="65"/>
      <c r="P917" s="167">
        <f>O917*H917</f>
        <v>0</v>
      </c>
      <c r="Q917" s="167">
        <v>0</v>
      </c>
      <c r="R917" s="167">
        <f>Q917*H917</f>
        <v>0</v>
      </c>
      <c r="S917" s="167">
        <v>0</v>
      </c>
      <c r="T917" s="168">
        <f>S917*H917</f>
        <v>0</v>
      </c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R917" s="169" t="s">
        <v>125</v>
      </c>
      <c r="AT917" s="169" t="s">
        <v>121</v>
      </c>
      <c r="AU917" s="169" t="s">
        <v>73</v>
      </c>
      <c r="AY917" s="11" t="s">
        <v>126</v>
      </c>
      <c r="BE917" s="170">
        <f>IF(N917="základní",J917,0)</f>
        <v>0</v>
      </c>
      <c r="BF917" s="170">
        <f>IF(N917="snížená",J917,0)</f>
        <v>0</v>
      </c>
      <c r="BG917" s="170">
        <f>IF(N917="zákl. přenesená",J917,0)</f>
        <v>0</v>
      </c>
      <c r="BH917" s="170">
        <f>IF(N917="sníž. přenesená",J917,0)</f>
        <v>0</v>
      </c>
      <c r="BI917" s="170">
        <f>IF(N917="nulová",J917,0)</f>
        <v>0</v>
      </c>
      <c r="BJ917" s="11" t="s">
        <v>80</v>
      </c>
      <c r="BK917" s="170">
        <f>ROUND(I917*H917,2)</f>
        <v>0</v>
      </c>
      <c r="BL917" s="11" t="s">
        <v>125</v>
      </c>
      <c r="BM917" s="169" t="s">
        <v>1724</v>
      </c>
    </row>
    <row r="918" spans="1:65" s="2" customFormat="1" ht="11.25">
      <c r="A918" s="28"/>
      <c r="B918" s="29"/>
      <c r="C918" s="30"/>
      <c r="D918" s="171" t="s">
        <v>128</v>
      </c>
      <c r="E918" s="30"/>
      <c r="F918" s="172" t="s">
        <v>1723</v>
      </c>
      <c r="G918" s="30"/>
      <c r="H918" s="30"/>
      <c r="I918" s="173"/>
      <c r="J918" s="30"/>
      <c r="K918" s="30"/>
      <c r="L918" s="33"/>
      <c r="M918" s="174"/>
      <c r="N918" s="175"/>
      <c r="O918" s="65"/>
      <c r="P918" s="65"/>
      <c r="Q918" s="65"/>
      <c r="R918" s="65"/>
      <c r="S918" s="65"/>
      <c r="T918" s="66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T918" s="11" t="s">
        <v>128</v>
      </c>
      <c r="AU918" s="11" t="s">
        <v>73</v>
      </c>
    </row>
    <row r="919" spans="1:65" s="2" customFormat="1" ht="16.5" customHeight="1">
      <c r="A919" s="28"/>
      <c r="B919" s="29"/>
      <c r="C919" s="158" t="s">
        <v>1725</v>
      </c>
      <c r="D919" s="158" t="s">
        <v>121</v>
      </c>
      <c r="E919" s="159" t="s">
        <v>1726</v>
      </c>
      <c r="F919" s="160" t="s">
        <v>1727</v>
      </c>
      <c r="G919" s="161" t="s">
        <v>1687</v>
      </c>
      <c r="H919" s="162">
        <v>20</v>
      </c>
      <c r="I919" s="163"/>
      <c r="J919" s="164">
        <f>ROUND(I919*H919,2)</f>
        <v>0</v>
      </c>
      <c r="K919" s="160" t="s">
        <v>1</v>
      </c>
      <c r="L919" s="33"/>
      <c r="M919" s="165" t="s">
        <v>1</v>
      </c>
      <c r="N919" s="166" t="s">
        <v>38</v>
      </c>
      <c r="O919" s="65"/>
      <c r="P919" s="167">
        <f>O919*H919</f>
        <v>0</v>
      </c>
      <c r="Q919" s="167">
        <v>0</v>
      </c>
      <c r="R919" s="167">
        <f>Q919*H919</f>
        <v>0</v>
      </c>
      <c r="S919" s="167">
        <v>0</v>
      </c>
      <c r="T919" s="168">
        <f>S919*H919</f>
        <v>0</v>
      </c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R919" s="169" t="s">
        <v>125</v>
      </c>
      <c r="AT919" s="169" t="s">
        <v>121</v>
      </c>
      <c r="AU919" s="169" t="s">
        <v>73</v>
      </c>
      <c r="AY919" s="11" t="s">
        <v>126</v>
      </c>
      <c r="BE919" s="170">
        <f>IF(N919="základní",J919,0)</f>
        <v>0</v>
      </c>
      <c r="BF919" s="170">
        <f>IF(N919="snížená",J919,0)</f>
        <v>0</v>
      </c>
      <c r="BG919" s="170">
        <f>IF(N919="zákl. přenesená",J919,0)</f>
        <v>0</v>
      </c>
      <c r="BH919" s="170">
        <f>IF(N919="sníž. přenesená",J919,0)</f>
        <v>0</v>
      </c>
      <c r="BI919" s="170">
        <f>IF(N919="nulová",J919,0)</f>
        <v>0</v>
      </c>
      <c r="BJ919" s="11" t="s">
        <v>80</v>
      </c>
      <c r="BK919" s="170">
        <f>ROUND(I919*H919,2)</f>
        <v>0</v>
      </c>
      <c r="BL919" s="11" t="s">
        <v>125</v>
      </c>
      <c r="BM919" s="169" t="s">
        <v>1728</v>
      </c>
    </row>
    <row r="920" spans="1:65" s="2" customFormat="1" ht="11.25">
      <c r="A920" s="28"/>
      <c r="B920" s="29"/>
      <c r="C920" s="30"/>
      <c r="D920" s="171" t="s">
        <v>128</v>
      </c>
      <c r="E920" s="30"/>
      <c r="F920" s="172" t="s">
        <v>1727</v>
      </c>
      <c r="G920" s="30"/>
      <c r="H920" s="30"/>
      <c r="I920" s="173"/>
      <c r="J920" s="30"/>
      <c r="K920" s="30"/>
      <c r="L920" s="33"/>
      <c r="M920" s="174"/>
      <c r="N920" s="175"/>
      <c r="O920" s="65"/>
      <c r="P920" s="65"/>
      <c r="Q920" s="65"/>
      <c r="R920" s="65"/>
      <c r="S920" s="65"/>
      <c r="T920" s="66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T920" s="11" t="s">
        <v>128</v>
      </c>
      <c r="AU920" s="11" t="s">
        <v>73</v>
      </c>
    </row>
    <row r="921" spans="1:65" s="2" customFormat="1" ht="16.5" customHeight="1">
      <c r="A921" s="28"/>
      <c r="B921" s="29"/>
      <c r="C921" s="158" t="s">
        <v>1729</v>
      </c>
      <c r="D921" s="158" t="s">
        <v>121</v>
      </c>
      <c r="E921" s="159" t="s">
        <v>1730</v>
      </c>
      <c r="F921" s="160" t="s">
        <v>1731</v>
      </c>
      <c r="G921" s="161" t="s">
        <v>1687</v>
      </c>
      <c r="H921" s="162">
        <v>10</v>
      </c>
      <c r="I921" s="163"/>
      <c r="J921" s="164">
        <f>ROUND(I921*H921,2)</f>
        <v>0</v>
      </c>
      <c r="K921" s="160" t="s">
        <v>1</v>
      </c>
      <c r="L921" s="33"/>
      <c r="M921" s="165" t="s">
        <v>1</v>
      </c>
      <c r="N921" s="166" t="s">
        <v>38</v>
      </c>
      <c r="O921" s="65"/>
      <c r="P921" s="167">
        <f>O921*H921</f>
        <v>0</v>
      </c>
      <c r="Q921" s="167">
        <v>0</v>
      </c>
      <c r="R921" s="167">
        <f>Q921*H921</f>
        <v>0</v>
      </c>
      <c r="S921" s="167">
        <v>0</v>
      </c>
      <c r="T921" s="168">
        <f>S921*H921</f>
        <v>0</v>
      </c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R921" s="169" t="s">
        <v>125</v>
      </c>
      <c r="AT921" s="169" t="s">
        <v>121</v>
      </c>
      <c r="AU921" s="169" t="s">
        <v>73</v>
      </c>
      <c r="AY921" s="11" t="s">
        <v>126</v>
      </c>
      <c r="BE921" s="170">
        <f>IF(N921="základní",J921,0)</f>
        <v>0</v>
      </c>
      <c r="BF921" s="170">
        <f>IF(N921="snížená",J921,0)</f>
        <v>0</v>
      </c>
      <c r="BG921" s="170">
        <f>IF(N921="zákl. přenesená",J921,0)</f>
        <v>0</v>
      </c>
      <c r="BH921" s="170">
        <f>IF(N921="sníž. přenesená",J921,0)</f>
        <v>0</v>
      </c>
      <c r="BI921" s="170">
        <f>IF(N921="nulová",J921,0)</f>
        <v>0</v>
      </c>
      <c r="BJ921" s="11" t="s">
        <v>80</v>
      </c>
      <c r="BK921" s="170">
        <f>ROUND(I921*H921,2)</f>
        <v>0</v>
      </c>
      <c r="BL921" s="11" t="s">
        <v>125</v>
      </c>
      <c r="BM921" s="169" t="s">
        <v>1732</v>
      </c>
    </row>
    <row r="922" spans="1:65" s="2" customFormat="1" ht="11.25">
      <c r="A922" s="28"/>
      <c r="B922" s="29"/>
      <c r="C922" s="30"/>
      <c r="D922" s="171" t="s">
        <v>128</v>
      </c>
      <c r="E922" s="30"/>
      <c r="F922" s="172" t="s">
        <v>1731</v>
      </c>
      <c r="G922" s="30"/>
      <c r="H922" s="30"/>
      <c r="I922" s="173"/>
      <c r="J922" s="30"/>
      <c r="K922" s="30"/>
      <c r="L922" s="33"/>
      <c r="M922" s="174"/>
      <c r="N922" s="175"/>
      <c r="O922" s="65"/>
      <c r="P922" s="65"/>
      <c r="Q922" s="65"/>
      <c r="R922" s="65"/>
      <c r="S922" s="65"/>
      <c r="T922" s="66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T922" s="11" t="s">
        <v>128</v>
      </c>
      <c r="AU922" s="11" t="s">
        <v>73</v>
      </c>
    </row>
    <row r="923" spans="1:65" s="2" customFormat="1" ht="24.2" customHeight="1">
      <c r="A923" s="28"/>
      <c r="B923" s="29"/>
      <c r="C923" s="158" t="s">
        <v>1733</v>
      </c>
      <c r="D923" s="158" t="s">
        <v>121</v>
      </c>
      <c r="E923" s="159" t="s">
        <v>1734</v>
      </c>
      <c r="F923" s="160" t="s">
        <v>1735</v>
      </c>
      <c r="G923" s="161" t="s">
        <v>1687</v>
      </c>
      <c r="H923" s="162">
        <v>40</v>
      </c>
      <c r="I923" s="163"/>
      <c r="J923" s="164">
        <f>ROUND(I923*H923,2)</f>
        <v>0</v>
      </c>
      <c r="K923" s="160" t="s">
        <v>1</v>
      </c>
      <c r="L923" s="33"/>
      <c r="M923" s="165" t="s">
        <v>1</v>
      </c>
      <c r="N923" s="166" t="s">
        <v>38</v>
      </c>
      <c r="O923" s="65"/>
      <c r="P923" s="167">
        <f>O923*H923</f>
        <v>0</v>
      </c>
      <c r="Q923" s="167">
        <v>0</v>
      </c>
      <c r="R923" s="167">
        <f>Q923*H923</f>
        <v>0</v>
      </c>
      <c r="S923" s="167">
        <v>0</v>
      </c>
      <c r="T923" s="168">
        <f>S923*H923</f>
        <v>0</v>
      </c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R923" s="169" t="s">
        <v>125</v>
      </c>
      <c r="AT923" s="169" t="s">
        <v>121</v>
      </c>
      <c r="AU923" s="169" t="s">
        <v>73</v>
      </c>
      <c r="AY923" s="11" t="s">
        <v>126</v>
      </c>
      <c r="BE923" s="170">
        <f>IF(N923="základní",J923,0)</f>
        <v>0</v>
      </c>
      <c r="BF923" s="170">
        <f>IF(N923="snížená",J923,0)</f>
        <v>0</v>
      </c>
      <c r="BG923" s="170">
        <f>IF(N923="zákl. přenesená",J923,0)</f>
        <v>0</v>
      </c>
      <c r="BH923" s="170">
        <f>IF(N923="sníž. přenesená",J923,0)</f>
        <v>0</v>
      </c>
      <c r="BI923" s="170">
        <f>IF(N923="nulová",J923,0)</f>
        <v>0</v>
      </c>
      <c r="BJ923" s="11" t="s">
        <v>80</v>
      </c>
      <c r="BK923" s="170">
        <f>ROUND(I923*H923,2)</f>
        <v>0</v>
      </c>
      <c r="BL923" s="11" t="s">
        <v>125</v>
      </c>
      <c r="BM923" s="169" t="s">
        <v>1736</v>
      </c>
    </row>
    <row r="924" spans="1:65" s="2" customFormat="1" ht="19.5">
      <c r="A924" s="28"/>
      <c r="B924" s="29"/>
      <c r="C924" s="30"/>
      <c r="D924" s="171" t="s">
        <v>128</v>
      </c>
      <c r="E924" s="30"/>
      <c r="F924" s="172" t="s">
        <v>1735</v>
      </c>
      <c r="G924" s="30"/>
      <c r="H924" s="30"/>
      <c r="I924" s="173"/>
      <c r="J924" s="30"/>
      <c r="K924" s="30"/>
      <c r="L924" s="33"/>
      <c r="M924" s="174"/>
      <c r="N924" s="175"/>
      <c r="O924" s="65"/>
      <c r="P924" s="65"/>
      <c r="Q924" s="65"/>
      <c r="R924" s="65"/>
      <c r="S924" s="65"/>
      <c r="T924" s="66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T924" s="11" t="s">
        <v>128</v>
      </c>
      <c r="AU924" s="11" t="s">
        <v>73</v>
      </c>
    </row>
    <row r="925" spans="1:65" s="2" customFormat="1" ht="24.2" customHeight="1">
      <c r="A925" s="28"/>
      <c r="B925" s="29"/>
      <c r="C925" s="158" t="s">
        <v>1737</v>
      </c>
      <c r="D925" s="158" t="s">
        <v>121</v>
      </c>
      <c r="E925" s="159" t="s">
        <v>1738</v>
      </c>
      <c r="F925" s="160" t="s">
        <v>1739</v>
      </c>
      <c r="G925" s="161" t="s">
        <v>1687</v>
      </c>
      <c r="H925" s="162">
        <v>40</v>
      </c>
      <c r="I925" s="163"/>
      <c r="J925" s="164">
        <f>ROUND(I925*H925,2)</f>
        <v>0</v>
      </c>
      <c r="K925" s="160" t="s">
        <v>1</v>
      </c>
      <c r="L925" s="33"/>
      <c r="M925" s="165" t="s">
        <v>1</v>
      </c>
      <c r="N925" s="166" t="s">
        <v>38</v>
      </c>
      <c r="O925" s="65"/>
      <c r="P925" s="167">
        <f>O925*H925</f>
        <v>0</v>
      </c>
      <c r="Q925" s="167">
        <v>0</v>
      </c>
      <c r="R925" s="167">
        <f>Q925*H925</f>
        <v>0</v>
      </c>
      <c r="S925" s="167">
        <v>0</v>
      </c>
      <c r="T925" s="168">
        <f>S925*H925</f>
        <v>0</v>
      </c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R925" s="169" t="s">
        <v>125</v>
      </c>
      <c r="AT925" s="169" t="s">
        <v>121</v>
      </c>
      <c r="AU925" s="169" t="s">
        <v>73</v>
      </c>
      <c r="AY925" s="11" t="s">
        <v>126</v>
      </c>
      <c r="BE925" s="170">
        <f>IF(N925="základní",J925,0)</f>
        <v>0</v>
      </c>
      <c r="BF925" s="170">
        <f>IF(N925="snížená",J925,0)</f>
        <v>0</v>
      </c>
      <c r="BG925" s="170">
        <f>IF(N925="zákl. přenesená",J925,0)</f>
        <v>0</v>
      </c>
      <c r="BH925" s="170">
        <f>IF(N925="sníž. přenesená",J925,0)</f>
        <v>0</v>
      </c>
      <c r="BI925" s="170">
        <f>IF(N925="nulová",J925,0)</f>
        <v>0</v>
      </c>
      <c r="BJ925" s="11" t="s">
        <v>80</v>
      </c>
      <c r="BK925" s="170">
        <f>ROUND(I925*H925,2)</f>
        <v>0</v>
      </c>
      <c r="BL925" s="11" t="s">
        <v>125</v>
      </c>
      <c r="BM925" s="169" t="s">
        <v>1740</v>
      </c>
    </row>
    <row r="926" spans="1:65" s="2" customFormat="1" ht="11.25">
      <c r="A926" s="28"/>
      <c r="B926" s="29"/>
      <c r="C926" s="30"/>
      <c r="D926" s="171" t="s">
        <v>128</v>
      </c>
      <c r="E926" s="30"/>
      <c r="F926" s="172" t="s">
        <v>1739</v>
      </c>
      <c r="G926" s="30"/>
      <c r="H926" s="30"/>
      <c r="I926" s="173"/>
      <c r="J926" s="30"/>
      <c r="K926" s="30"/>
      <c r="L926" s="33"/>
      <c r="M926" s="174"/>
      <c r="N926" s="175"/>
      <c r="O926" s="65"/>
      <c r="P926" s="65"/>
      <c r="Q926" s="65"/>
      <c r="R926" s="65"/>
      <c r="S926" s="65"/>
      <c r="T926" s="66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T926" s="11" t="s">
        <v>128</v>
      </c>
      <c r="AU926" s="11" t="s">
        <v>73</v>
      </c>
    </row>
    <row r="927" spans="1:65" s="2" customFormat="1" ht="24.2" customHeight="1">
      <c r="A927" s="28"/>
      <c r="B927" s="29"/>
      <c r="C927" s="158" t="s">
        <v>1741</v>
      </c>
      <c r="D927" s="158" t="s">
        <v>121</v>
      </c>
      <c r="E927" s="159" t="s">
        <v>1742</v>
      </c>
      <c r="F927" s="160" t="s">
        <v>1743</v>
      </c>
      <c r="G927" s="161" t="s">
        <v>1687</v>
      </c>
      <c r="H927" s="162">
        <v>40</v>
      </c>
      <c r="I927" s="163"/>
      <c r="J927" s="164">
        <f>ROUND(I927*H927,2)</f>
        <v>0</v>
      </c>
      <c r="K927" s="160" t="s">
        <v>1</v>
      </c>
      <c r="L927" s="33"/>
      <c r="M927" s="165" t="s">
        <v>1</v>
      </c>
      <c r="N927" s="166" t="s">
        <v>38</v>
      </c>
      <c r="O927" s="65"/>
      <c r="P927" s="167">
        <f>O927*H927</f>
        <v>0</v>
      </c>
      <c r="Q927" s="167">
        <v>0</v>
      </c>
      <c r="R927" s="167">
        <f>Q927*H927</f>
        <v>0</v>
      </c>
      <c r="S927" s="167">
        <v>0</v>
      </c>
      <c r="T927" s="168">
        <f>S927*H927</f>
        <v>0</v>
      </c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R927" s="169" t="s">
        <v>125</v>
      </c>
      <c r="AT927" s="169" t="s">
        <v>121</v>
      </c>
      <c r="AU927" s="169" t="s">
        <v>73</v>
      </c>
      <c r="AY927" s="11" t="s">
        <v>126</v>
      </c>
      <c r="BE927" s="170">
        <f>IF(N927="základní",J927,0)</f>
        <v>0</v>
      </c>
      <c r="BF927" s="170">
        <f>IF(N927="snížená",J927,0)</f>
        <v>0</v>
      </c>
      <c r="BG927" s="170">
        <f>IF(N927="zákl. přenesená",J927,0)</f>
        <v>0</v>
      </c>
      <c r="BH927" s="170">
        <f>IF(N927="sníž. přenesená",J927,0)</f>
        <v>0</v>
      </c>
      <c r="BI927" s="170">
        <f>IF(N927="nulová",J927,0)</f>
        <v>0</v>
      </c>
      <c r="BJ927" s="11" t="s">
        <v>80</v>
      </c>
      <c r="BK927" s="170">
        <f>ROUND(I927*H927,2)</f>
        <v>0</v>
      </c>
      <c r="BL927" s="11" t="s">
        <v>125</v>
      </c>
      <c r="BM927" s="169" t="s">
        <v>1744</v>
      </c>
    </row>
    <row r="928" spans="1:65" s="2" customFormat="1" ht="11.25">
      <c r="A928" s="28"/>
      <c r="B928" s="29"/>
      <c r="C928" s="30"/>
      <c r="D928" s="171" t="s">
        <v>128</v>
      </c>
      <c r="E928" s="30"/>
      <c r="F928" s="172" t="s">
        <v>1743</v>
      </c>
      <c r="G928" s="30"/>
      <c r="H928" s="30"/>
      <c r="I928" s="173"/>
      <c r="J928" s="30"/>
      <c r="K928" s="30"/>
      <c r="L928" s="33"/>
      <c r="M928" s="174"/>
      <c r="N928" s="175"/>
      <c r="O928" s="65"/>
      <c r="P928" s="65"/>
      <c r="Q928" s="65"/>
      <c r="R928" s="65"/>
      <c r="S928" s="65"/>
      <c r="T928" s="66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T928" s="11" t="s">
        <v>128</v>
      </c>
      <c r="AU928" s="11" t="s">
        <v>73</v>
      </c>
    </row>
    <row r="929" spans="1:65" s="2" customFormat="1" ht="24.2" customHeight="1">
      <c r="A929" s="28"/>
      <c r="B929" s="29"/>
      <c r="C929" s="158" t="s">
        <v>1745</v>
      </c>
      <c r="D929" s="158" t="s">
        <v>121</v>
      </c>
      <c r="E929" s="159" t="s">
        <v>1746</v>
      </c>
      <c r="F929" s="160" t="s">
        <v>1747</v>
      </c>
      <c r="G929" s="161" t="s">
        <v>1687</v>
      </c>
      <c r="H929" s="162">
        <v>4</v>
      </c>
      <c r="I929" s="163"/>
      <c r="J929" s="164">
        <f>ROUND(I929*H929,2)</f>
        <v>0</v>
      </c>
      <c r="K929" s="160" t="s">
        <v>1</v>
      </c>
      <c r="L929" s="33"/>
      <c r="M929" s="165" t="s">
        <v>1</v>
      </c>
      <c r="N929" s="166" t="s">
        <v>38</v>
      </c>
      <c r="O929" s="65"/>
      <c r="P929" s="167">
        <f>O929*H929</f>
        <v>0</v>
      </c>
      <c r="Q929" s="167">
        <v>0</v>
      </c>
      <c r="R929" s="167">
        <f>Q929*H929</f>
        <v>0</v>
      </c>
      <c r="S929" s="167">
        <v>0</v>
      </c>
      <c r="T929" s="168">
        <f>S929*H929</f>
        <v>0</v>
      </c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R929" s="169" t="s">
        <v>125</v>
      </c>
      <c r="AT929" s="169" t="s">
        <v>121</v>
      </c>
      <c r="AU929" s="169" t="s">
        <v>73</v>
      </c>
      <c r="AY929" s="11" t="s">
        <v>126</v>
      </c>
      <c r="BE929" s="170">
        <f>IF(N929="základní",J929,0)</f>
        <v>0</v>
      </c>
      <c r="BF929" s="170">
        <f>IF(N929="snížená",J929,0)</f>
        <v>0</v>
      </c>
      <c r="BG929" s="170">
        <f>IF(N929="zákl. přenesená",J929,0)</f>
        <v>0</v>
      </c>
      <c r="BH929" s="170">
        <f>IF(N929="sníž. přenesená",J929,0)</f>
        <v>0</v>
      </c>
      <c r="BI929" s="170">
        <f>IF(N929="nulová",J929,0)</f>
        <v>0</v>
      </c>
      <c r="BJ929" s="11" t="s">
        <v>80</v>
      </c>
      <c r="BK929" s="170">
        <f>ROUND(I929*H929,2)</f>
        <v>0</v>
      </c>
      <c r="BL929" s="11" t="s">
        <v>125</v>
      </c>
      <c r="BM929" s="169" t="s">
        <v>1748</v>
      </c>
    </row>
    <row r="930" spans="1:65" s="2" customFormat="1" ht="11.25">
      <c r="A930" s="28"/>
      <c r="B930" s="29"/>
      <c r="C930" s="30"/>
      <c r="D930" s="171" t="s">
        <v>128</v>
      </c>
      <c r="E930" s="30"/>
      <c r="F930" s="172" t="s">
        <v>1747</v>
      </c>
      <c r="G930" s="30"/>
      <c r="H930" s="30"/>
      <c r="I930" s="173"/>
      <c r="J930" s="30"/>
      <c r="K930" s="30"/>
      <c r="L930" s="33"/>
      <c r="M930" s="174"/>
      <c r="N930" s="175"/>
      <c r="O930" s="65"/>
      <c r="P930" s="65"/>
      <c r="Q930" s="65"/>
      <c r="R930" s="65"/>
      <c r="S930" s="65"/>
      <c r="T930" s="66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T930" s="11" t="s">
        <v>128</v>
      </c>
      <c r="AU930" s="11" t="s">
        <v>73</v>
      </c>
    </row>
    <row r="931" spans="1:65" s="2" customFormat="1" ht="24.2" customHeight="1">
      <c r="A931" s="28"/>
      <c r="B931" s="29"/>
      <c r="C931" s="158" t="s">
        <v>1749</v>
      </c>
      <c r="D931" s="158" t="s">
        <v>121</v>
      </c>
      <c r="E931" s="159" t="s">
        <v>1750</v>
      </c>
      <c r="F931" s="160" t="s">
        <v>1751</v>
      </c>
      <c r="G931" s="161" t="s">
        <v>1687</v>
      </c>
      <c r="H931" s="162">
        <v>10</v>
      </c>
      <c r="I931" s="163"/>
      <c r="J931" s="164">
        <f>ROUND(I931*H931,2)</f>
        <v>0</v>
      </c>
      <c r="K931" s="160" t="s">
        <v>1</v>
      </c>
      <c r="L931" s="33"/>
      <c r="M931" s="165" t="s">
        <v>1</v>
      </c>
      <c r="N931" s="166" t="s">
        <v>38</v>
      </c>
      <c r="O931" s="65"/>
      <c r="P931" s="167">
        <f>O931*H931</f>
        <v>0</v>
      </c>
      <c r="Q931" s="167">
        <v>0</v>
      </c>
      <c r="R931" s="167">
        <f>Q931*H931</f>
        <v>0</v>
      </c>
      <c r="S931" s="167">
        <v>0</v>
      </c>
      <c r="T931" s="168">
        <f>S931*H931</f>
        <v>0</v>
      </c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R931" s="169" t="s">
        <v>125</v>
      </c>
      <c r="AT931" s="169" t="s">
        <v>121</v>
      </c>
      <c r="AU931" s="169" t="s">
        <v>73</v>
      </c>
      <c r="AY931" s="11" t="s">
        <v>126</v>
      </c>
      <c r="BE931" s="170">
        <f>IF(N931="základní",J931,0)</f>
        <v>0</v>
      </c>
      <c r="BF931" s="170">
        <f>IF(N931="snížená",J931,0)</f>
        <v>0</v>
      </c>
      <c r="BG931" s="170">
        <f>IF(N931="zákl. přenesená",J931,0)</f>
        <v>0</v>
      </c>
      <c r="BH931" s="170">
        <f>IF(N931="sníž. přenesená",J931,0)</f>
        <v>0</v>
      </c>
      <c r="BI931" s="170">
        <f>IF(N931="nulová",J931,0)</f>
        <v>0</v>
      </c>
      <c r="BJ931" s="11" t="s">
        <v>80</v>
      </c>
      <c r="BK931" s="170">
        <f>ROUND(I931*H931,2)</f>
        <v>0</v>
      </c>
      <c r="BL931" s="11" t="s">
        <v>125</v>
      </c>
      <c r="BM931" s="169" t="s">
        <v>1752</v>
      </c>
    </row>
    <row r="932" spans="1:65" s="2" customFormat="1" ht="19.5">
      <c r="A932" s="28"/>
      <c r="B932" s="29"/>
      <c r="C932" s="30"/>
      <c r="D932" s="171" t="s">
        <v>128</v>
      </c>
      <c r="E932" s="30"/>
      <c r="F932" s="172" t="s">
        <v>1751</v>
      </c>
      <c r="G932" s="30"/>
      <c r="H932" s="30"/>
      <c r="I932" s="173"/>
      <c r="J932" s="30"/>
      <c r="K932" s="30"/>
      <c r="L932" s="33"/>
      <c r="M932" s="174"/>
      <c r="N932" s="175"/>
      <c r="O932" s="65"/>
      <c r="P932" s="65"/>
      <c r="Q932" s="65"/>
      <c r="R932" s="65"/>
      <c r="S932" s="65"/>
      <c r="T932" s="66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T932" s="11" t="s">
        <v>128</v>
      </c>
      <c r="AU932" s="11" t="s">
        <v>73</v>
      </c>
    </row>
    <row r="933" spans="1:65" s="2" customFormat="1" ht="24.2" customHeight="1">
      <c r="A933" s="28"/>
      <c r="B933" s="29"/>
      <c r="C933" s="158" t="s">
        <v>1753</v>
      </c>
      <c r="D933" s="158" t="s">
        <v>121</v>
      </c>
      <c r="E933" s="159" t="s">
        <v>1754</v>
      </c>
      <c r="F933" s="160" t="s">
        <v>1755</v>
      </c>
      <c r="G933" s="161" t="s">
        <v>1687</v>
      </c>
      <c r="H933" s="162">
        <v>10</v>
      </c>
      <c r="I933" s="163"/>
      <c r="J933" s="164">
        <f>ROUND(I933*H933,2)</f>
        <v>0</v>
      </c>
      <c r="K933" s="160" t="s">
        <v>1</v>
      </c>
      <c r="L933" s="33"/>
      <c r="M933" s="165" t="s">
        <v>1</v>
      </c>
      <c r="N933" s="166" t="s">
        <v>38</v>
      </c>
      <c r="O933" s="65"/>
      <c r="P933" s="167">
        <f>O933*H933</f>
        <v>0</v>
      </c>
      <c r="Q933" s="167">
        <v>0</v>
      </c>
      <c r="R933" s="167">
        <f>Q933*H933</f>
        <v>0</v>
      </c>
      <c r="S933" s="167">
        <v>0</v>
      </c>
      <c r="T933" s="168">
        <f>S933*H933</f>
        <v>0</v>
      </c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R933" s="169" t="s">
        <v>125</v>
      </c>
      <c r="AT933" s="169" t="s">
        <v>121</v>
      </c>
      <c r="AU933" s="169" t="s">
        <v>73</v>
      </c>
      <c r="AY933" s="11" t="s">
        <v>126</v>
      </c>
      <c r="BE933" s="170">
        <f>IF(N933="základní",J933,0)</f>
        <v>0</v>
      </c>
      <c r="BF933" s="170">
        <f>IF(N933="snížená",J933,0)</f>
        <v>0</v>
      </c>
      <c r="BG933" s="170">
        <f>IF(N933="zákl. přenesená",J933,0)</f>
        <v>0</v>
      </c>
      <c r="BH933" s="170">
        <f>IF(N933="sníž. přenesená",J933,0)</f>
        <v>0</v>
      </c>
      <c r="BI933" s="170">
        <f>IF(N933="nulová",J933,0)</f>
        <v>0</v>
      </c>
      <c r="BJ933" s="11" t="s">
        <v>80</v>
      </c>
      <c r="BK933" s="170">
        <f>ROUND(I933*H933,2)</f>
        <v>0</v>
      </c>
      <c r="BL933" s="11" t="s">
        <v>125</v>
      </c>
      <c r="BM933" s="169" t="s">
        <v>1756</v>
      </c>
    </row>
    <row r="934" spans="1:65" s="2" customFormat="1" ht="11.25">
      <c r="A934" s="28"/>
      <c r="B934" s="29"/>
      <c r="C934" s="30"/>
      <c r="D934" s="171" t="s">
        <v>128</v>
      </c>
      <c r="E934" s="30"/>
      <c r="F934" s="172" t="s">
        <v>1755</v>
      </c>
      <c r="G934" s="30"/>
      <c r="H934" s="30"/>
      <c r="I934" s="173"/>
      <c r="J934" s="30"/>
      <c r="K934" s="30"/>
      <c r="L934" s="33"/>
      <c r="M934" s="174"/>
      <c r="N934" s="175"/>
      <c r="O934" s="65"/>
      <c r="P934" s="65"/>
      <c r="Q934" s="65"/>
      <c r="R934" s="65"/>
      <c r="S934" s="65"/>
      <c r="T934" s="66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T934" s="11" t="s">
        <v>128</v>
      </c>
      <c r="AU934" s="11" t="s">
        <v>73</v>
      </c>
    </row>
    <row r="935" spans="1:65" s="2" customFormat="1" ht="24.2" customHeight="1">
      <c r="A935" s="28"/>
      <c r="B935" s="29"/>
      <c r="C935" s="158" t="s">
        <v>1757</v>
      </c>
      <c r="D935" s="158" t="s">
        <v>121</v>
      </c>
      <c r="E935" s="159" t="s">
        <v>1758</v>
      </c>
      <c r="F935" s="160" t="s">
        <v>1759</v>
      </c>
      <c r="G935" s="161" t="s">
        <v>1687</v>
      </c>
      <c r="H935" s="162">
        <v>10</v>
      </c>
      <c r="I935" s="163"/>
      <c r="J935" s="164">
        <f>ROUND(I935*H935,2)</f>
        <v>0</v>
      </c>
      <c r="K935" s="160" t="s">
        <v>1</v>
      </c>
      <c r="L935" s="33"/>
      <c r="M935" s="165" t="s">
        <v>1</v>
      </c>
      <c r="N935" s="166" t="s">
        <v>38</v>
      </c>
      <c r="O935" s="65"/>
      <c r="P935" s="167">
        <f>O935*H935</f>
        <v>0</v>
      </c>
      <c r="Q935" s="167">
        <v>0</v>
      </c>
      <c r="R935" s="167">
        <f>Q935*H935</f>
        <v>0</v>
      </c>
      <c r="S935" s="167">
        <v>0</v>
      </c>
      <c r="T935" s="168">
        <f>S935*H935</f>
        <v>0</v>
      </c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R935" s="169" t="s">
        <v>125</v>
      </c>
      <c r="AT935" s="169" t="s">
        <v>121</v>
      </c>
      <c r="AU935" s="169" t="s">
        <v>73</v>
      </c>
      <c r="AY935" s="11" t="s">
        <v>126</v>
      </c>
      <c r="BE935" s="170">
        <f>IF(N935="základní",J935,0)</f>
        <v>0</v>
      </c>
      <c r="BF935" s="170">
        <f>IF(N935="snížená",J935,0)</f>
        <v>0</v>
      </c>
      <c r="BG935" s="170">
        <f>IF(N935="zákl. přenesená",J935,0)</f>
        <v>0</v>
      </c>
      <c r="BH935" s="170">
        <f>IF(N935="sníž. přenesená",J935,0)</f>
        <v>0</v>
      </c>
      <c r="BI935" s="170">
        <f>IF(N935="nulová",J935,0)</f>
        <v>0</v>
      </c>
      <c r="BJ935" s="11" t="s">
        <v>80</v>
      </c>
      <c r="BK935" s="170">
        <f>ROUND(I935*H935,2)</f>
        <v>0</v>
      </c>
      <c r="BL935" s="11" t="s">
        <v>125</v>
      </c>
      <c r="BM935" s="169" t="s">
        <v>1760</v>
      </c>
    </row>
    <row r="936" spans="1:65" s="2" customFormat="1" ht="11.25">
      <c r="A936" s="28"/>
      <c r="B936" s="29"/>
      <c r="C936" s="30"/>
      <c r="D936" s="171" t="s">
        <v>128</v>
      </c>
      <c r="E936" s="30"/>
      <c r="F936" s="172" t="s">
        <v>1759</v>
      </c>
      <c r="G936" s="30"/>
      <c r="H936" s="30"/>
      <c r="I936" s="173"/>
      <c r="J936" s="30"/>
      <c r="K936" s="30"/>
      <c r="L936" s="33"/>
      <c r="M936" s="174"/>
      <c r="N936" s="175"/>
      <c r="O936" s="65"/>
      <c r="P936" s="65"/>
      <c r="Q936" s="65"/>
      <c r="R936" s="65"/>
      <c r="S936" s="65"/>
      <c r="T936" s="66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T936" s="11" t="s">
        <v>128</v>
      </c>
      <c r="AU936" s="11" t="s">
        <v>73</v>
      </c>
    </row>
    <row r="937" spans="1:65" s="2" customFormat="1" ht="24.2" customHeight="1">
      <c r="A937" s="28"/>
      <c r="B937" s="29"/>
      <c r="C937" s="158" t="s">
        <v>1761</v>
      </c>
      <c r="D937" s="158" t="s">
        <v>121</v>
      </c>
      <c r="E937" s="159" t="s">
        <v>1762</v>
      </c>
      <c r="F937" s="160" t="s">
        <v>1763</v>
      </c>
      <c r="G937" s="161" t="s">
        <v>1687</v>
      </c>
      <c r="H937" s="162">
        <v>4</v>
      </c>
      <c r="I937" s="163"/>
      <c r="J937" s="164">
        <f>ROUND(I937*H937,2)</f>
        <v>0</v>
      </c>
      <c r="K937" s="160" t="s">
        <v>1</v>
      </c>
      <c r="L937" s="33"/>
      <c r="M937" s="165" t="s">
        <v>1</v>
      </c>
      <c r="N937" s="166" t="s">
        <v>38</v>
      </c>
      <c r="O937" s="65"/>
      <c r="P937" s="167">
        <f>O937*H937</f>
        <v>0</v>
      </c>
      <c r="Q937" s="167">
        <v>0</v>
      </c>
      <c r="R937" s="167">
        <f>Q937*H937</f>
        <v>0</v>
      </c>
      <c r="S937" s="167">
        <v>0</v>
      </c>
      <c r="T937" s="168">
        <f>S937*H937</f>
        <v>0</v>
      </c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R937" s="169" t="s">
        <v>125</v>
      </c>
      <c r="AT937" s="169" t="s">
        <v>121</v>
      </c>
      <c r="AU937" s="169" t="s">
        <v>73</v>
      </c>
      <c r="AY937" s="11" t="s">
        <v>126</v>
      </c>
      <c r="BE937" s="170">
        <f>IF(N937="základní",J937,0)</f>
        <v>0</v>
      </c>
      <c r="BF937" s="170">
        <f>IF(N937="snížená",J937,0)</f>
        <v>0</v>
      </c>
      <c r="BG937" s="170">
        <f>IF(N937="zákl. přenesená",J937,0)</f>
        <v>0</v>
      </c>
      <c r="BH937" s="170">
        <f>IF(N937="sníž. přenesená",J937,0)</f>
        <v>0</v>
      </c>
      <c r="BI937" s="170">
        <f>IF(N937="nulová",J937,0)</f>
        <v>0</v>
      </c>
      <c r="BJ937" s="11" t="s">
        <v>80</v>
      </c>
      <c r="BK937" s="170">
        <f>ROUND(I937*H937,2)</f>
        <v>0</v>
      </c>
      <c r="BL937" s="11" t="s">
        <v>125</v>
      </c>
      <c r="BM937" s="169" t="s">
        <v>1764</v>
      </c>
    </row>
    <row r="938" spans="1:65" s="2" customFormat="1" ht="11.25">
      <c r="A938" s="28"/>
      <c r="B938" s="29"/>
      <c r="C938" s="30"/>
      <c r="D938" s="171" t="s">
        <v>128</v>
      </c>
      <c r="E938" s="30"/>
      <c r="F938" s="172" t="s">
        <v>1763</v>
      </c>
      <c r="G938" s="30"/>
      <c r="H938" s="30"/>
      <c r="I938" s="173"/>
      <c r="J938" s="30"/>
      <c r="K938" s="30"/>
      <c r="L938" s="33"/>
      <c r="M938" s="174"/>
      <c r="N938" s="175"/>
      <c r="O938" s="65"/>
      <c r="P938" s="65"/>
      <c r="Q938" s="65"/>
      <c r="R938" s="65"/>
      <c r="S938" s="65"/>
      <c r="T938" s="66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T938" s="11" t="s">
        <v>128</v>
      </c>
      <c r="AU938" s="11" t="s">
        <v>73</v>
      </c>
    </row>
    <row r="939" spans="1:65" s="2" customFormat="1" ht="24.2" customHeight="1">
      <c r="A939" s="28"/>
      <c r="B939" s="29"/>
      <c r="C939" s="158" t="s">
        <v>1765</v>
      </c>
      <c r="D939" s="158" t="s">
        <v>121</v>
      </c>
      <c r="E939" s="159" t="s">
        <v>1766</v>
      </c>
      <c r="F939" s="160" t="s">
        <v>1767</v>
      </c>
      <c r="G939" s="161" t="s">
        <v>1687</v>
      </c>
      <c r="H939" s="162">
        <v>40</v>
      </c>
      <c r="I939" s="163"/>
      <c r="J939" s="164">
        <f>ROUND(I939*H939,2)</f>
        <v>0</v>
      </c>
      <c r="K939" s="160" t="s">
        <v>1</v>
      </c>
      <c r="L939" s="33"/>
      <c r="M939" s="165" t="s">
        <v>1</v>
      </c>
      <c r="N939" s="166" t="s">
        <v>38</v>
      </c>
      <c r="O939" s="65"/>
      <c r="P939" s="167">
        <f>O939*H939</f>
        <v>0</v>
      </c>
      <c r="Q939" s="167">
        <v>0</v>
      </c>
      <c r="R939" s="167">
        <f>Q939*H939</f>
        <v>0</v>
      </c>
      <c r="S939" s="167">
        <v>0</v>
      </c>
      <c r="T939" s="168">
        <f>S939*H939</f>
        <v>0</v>
      </c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R939" s="169" t="s">
        <v>125</v>
      </c>
      <c r="AT939" s="169" t="s">
        <v>121</v>
      </c>
      <c r="AU939" s="169" t="s">
        <v>73</v>
      </c>
      <c r="AY939" s="11" t="s">
        <v>126</v>
      </c>
      <c r="BE939" s="170">
        <f>IF(N939="základní",J939,0)</f>
        <v>0</v>
      </c>
      <c r="BF939" s="170">
        <f>IF(N939="snížená",J939,0)</f>
        <v>0</v>
      </c>
      <c r="BG939" s="170">
        <f>IF(N939="zákl. přenesená",J939,0)</f>
        <v>0</v>
      </c>
      <c r="BH939" s="170">
        <f>IF(N939="sníž. přenesená",J939,0)</f>
        <v>0</v>
      </c>
      <c r="BI939" s="170">
        <f>IF(N939="nulová",J939,0)</f>
        <v>0</v>
      </c>
      <c r="BJ939" s="11" t="s">
        <v>80</v>
      </c>
      <c r="BK939" s="170">
        <f>ROUND(I939*H939,2)</f>
        <v>0</v>
      </c>
      <c r="BL939" s="11" t="s">
        <v>125</v>
      </c>
      <c r="BM939" s="169" t="s">
        <v>1768</v>
      </c>
    </row>
    <row r="940" spans="1:65" s="2" customFormat="1" ht="11.25">
      <c r="A940" s="28"/>
      <c r="B940" s="29"/>
      <c r="C940" s="30"/>
      <c r="D940" s="171" t="s">
        <v>128</v>
      </c>
      <c r="E940" s="30"/>
      <c r="F940" s="172" t="s">
        <v>1767</v>
      </c>
      <c r="G940" s="30"/>
      <c r="H940" s="30"/>
      <c r="I940" s="173"/>
      <c r="J940" s="30"/>
      <c r="K940" s="30"/>
      <c r="L940" s="33"/>
      <c r="M940" s="174"/>
      <c r="N940" s="175"/>
      <c r="O940" s="65"/>
      <c r="P940" s="65"/>
      <c r="Q940" s="65"/>
      <c r="R940" s="65"/>
      <c r="S940" s="65"/>
      <c r="T940" s="66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T940" s="11" t="s">
        <v>128</v>
      </c>
      <c r="AU940" s="11" t="s">
        <v>73</v>
      </c>
    </row>
    <row r="941" spans="1:65" s="2" customFormat="1" ht="24.2" customHeight="1">
      <c r="A941" s="28"/>
      <c r="B941" s="29"/>
      <c r="C941" s="158" t="s">
        <v>1769</v>
      </c>
      <c r="D941" s="158" t="s">
        <v>121</v>
      </c>
      <c r="E941" s="159" t="s">
        <v>1770</v>
      </c>
      <c r="F941" s="160" t="s">
        <v>1771</v>
      </c>
      <c r="G941" s="161" t="s">
        <v>1687</v>
      </c>
      <c r="H941" s="162">
        <v>40</v>
      </c>
      <c r="I941" s="163"/>
      <c r="J941" s="164">
        <f>ROUND(I941*H941,2)</f>
        <v>0</v>
      </c>
      <c r="K941" s="160" t="s">
        <v>1</v>
      </c>
      <c r="L941" s="33"/>
      <c r="M941" s="165" t="s">
        <v>1</v>
      </c>
      <c r="N941" s="166" t="s">
        <v>38</v>
      </c>
      <c r="O941" s="65"/>
      <c r="P941" s="167">
        <f>O941*H941</f>
        <v>0</v>
      </c>
      <c r="Q941" s="167">
        <v>0</v>
      </c>
      <c r="R941" s="167">
        <f>Q941*H941</f>
        <v>0</v>
      </c>
      <c r="S941" s="167">
        <v>0</v>
      </c>
      <c r="T941" s="168">
        <f>S941*H941</f>
        <v>0</v>
      </c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R941" s="169" t="s">
        <v>125</v>
      </c>
      <c r="AT941" s="169" t="s">
        <v>121</v>
      </c>
      <c r="AU941" s="169" t="s">
        <v>73</v>
      </c>
      <c r="AY941" s="11" t="s">
        <v>126</v>
      </c>
      <c r="BE941" s="170">
        <f>IF(N941="základní",J941,0)</f>
        <v>0</v>
      </c>
      <c r="BF941" s="170">
        <f>IF(N941="snížená",J941,0)</f>
        <v>0</v>
      </c>
      <c r="BG941" s="170">
        <f>IF(N941="zákl. přenesená",J941,0)</f>
        <v>0</v>
      </c>
      <c r="BH941" s="170">
        <f>IF(N941="sníž. přenesená",J941,0)</f>
        <v>0</v>
      </c>
      <c r="BI941" s="170">
        <f>IF(N941="nulová",J941,0)</f>
        <v>0</v>
      </c>
      <c r="BJ941" s="11" t="s">
        <v>80</v>
      </c>
      <c r="BK941" s="170">
        <f>ROUND(I941*H941,2)</f>
        <v>0</v>
      </c>
      <c r="BL941" s="11" t="s">
        <v>125</v>
      </c>
      <c r="BM941" s="169" t="s">
        <v>1772</v>
      </c>
    </row>
    <row r="942" spans="1:65" s="2" customFormat="1" ht="11.25">
      <c r="A942" s="28"/>
      <c r="B942" s="29"/>
      <c r="C942" s="30"/>
      <c r="D942" s="171" t="s">
        <v>128</v>
      </c>
      <c r="E942" s="30"/>
      <c r="F942" s="172" t="s">
        <v>1771</v>
      </c>
      <c r="G942" s="30"/>
      <c r="H942" s="30"/>
      <c r="I942" s="173"/>
      <c r="J942" s="30"/>
      <c r="K942" s="30"/>
      <c r="L942" s="33"/>
      <c r="M942" s="174"/>
      <c r="N942" s="175"/>
      <c r="O942" s="65"/>
      <c r="P942" s="65"/>
      <c r="Q942" s="65"/>
      <c r="R942" s="65"/>
      <c r="S942" s="65"/>
      <c r="T942" s="66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T942" s="11" t="s">
        <v>128</v>
      </c>
      <c r="AU942" s="11" t="s">
        <v>73</v>
      </c>
    </row>
    <row r="943" spans="1:65" s="2" customFormat="1" ht="24.2" customHeight="1">
      <c r="A943" s="28"/>
      <c r="B943" s="29"/>
      <c r="C943" s="158" t="s">
        <v>1773</v>
      </c>
      <c r="D943" s="158" t="s">
        <v>121</v>
      </c>
      <c r="E943" s="159" t="s">
        <v>1774</v>
      </c>
      <c r="F943" s="160" t="s">
        <v>1775</v>
      </c>
      <c r="G943" s="161" t="s">
        <v>1687</v>
      </c>
      <c r="H943" s="162">
        <v>40</v>
      </c>
      <c r="I943" s="163"/>
      <c r="J943" s="164">
        <f>ROUND(I943*H943,2)</f>
        <v>0</v>
      </c>
      <c r="K943" s="160" t="s">
        <v>1</v>
      </c>
      <c r="L943" s="33"/>
      <c r="M943" s="165" t="s">
        <v>1</v>
      </c>
      <c r="N943" s="166" t="s">
        <v>38</v>
      </c>
      <c r="O943" s="65"/>
      <c r="P943" s="167">
        <f>O943*H943</f>
        <v>0</v>
      </c>
      <c r="Q943" s="167">
        <v>0</v>
      </c>
      <c r="R943" s="167">
        <f>Q943*H943</f>
        <v>0</v>
      </c>
      <c r="S943" s="167">
        <v>0</v>
      </c>
      <c r="T943" s="168">
        <f>S943*H943</f>
        <v>0</v>
      </c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R943" s="169" t="s">
        <v>125</v>
      </c>
      <c r="AT943" s="169" t="s">
        <v>121</v>
      </c>
      <c r="AU943" s="169" t="s">
        <v>73</v>
      </c>
      <c r="AY943" s="11" t="s">
        <v>126</v>
      </c>
      <c r="BE943" s="170">
        <f>IF(N943="základní",J943,0)</f>
        <v>0</v>
      </c>
      <c r="BF943" s="170">
        <f>IF(N943="snížená",J943,0)</f>
        <v>0</v>
      </c>
      <c r="BG943" s="170">
        <f>IF(N943="zákl. přenesená",J943,0)</f>
        <v>0</v>
      </c>
      <c r="BH943" s="170">
        <f>IF(N943="sníž. přenesená",J943,0)</f>
        <v>0</v>
      </c>
      <c r="BI943" s="170">
        <f>IF(N943="nulová",J943,0)</f>
        <v>0</v>
      </c>
      <c r="BJ943" s="11" t="s">
        <v>80</v>
      </c>
      <c r="BK943" s="170">
        <f>ROUND(I943*H943,2)</f>
        <v>0</v>
      </c>
      <c r="BL943" s="11" t="s">
        <v>125</v>
      </c>
      <c r="BM943" s="169" t="s">
        <v>1776</v>
      </c>
    </row>
    <row r="944" spans="1:65" s="2" customFormat="1" ht="11.25">
      <c r="A944" s="28"/>
      <c r="B944" s="29"/>
      <c r="C944" s="30"/>
      <c r="D944" s="171" t="s">
        <v>128</v>
      </c>
      <c r="E944" s="30"/>
      <c r="F944" s="172" t="s">
        <v>1775</v>
      </c>
      <c r="G944" s="30"/>
      <c r="H944" s="30"/>
      <c r="I944" s="173"/>
      <c r="J944" s="30"/>
      <c r="K944" s="30"/>
      <c r="L944" s="33"/>
      <c r="M944" s="174"/>
      <c r="N944" s="175"/>
      <c r="O944" s="65"/>
      <c r="P944" s="65"/>
      <c r="Q944" s="65"/>
      <c r="R944" s="65"/>
      <c r="S944" s="65"/>
      <c r="T944" s="66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T944" s="11" t="s">
        <v>128</v>
      </c>
      <c r="AU944" s="11" t="s">
        <v>73</v>
      </c>
    </row>
    <row r="945" spans="1:65" s="2" customFormat="1" ht="16.5" customHeight="1">
      <c r="A945" s="28"/>
      <c r="B945" s="29"/>
      <c r="C945" s="158" t="s">
        <v>1777</v>
      </c>
      <c r="D945" s="158" t="s">
        <v>121</v>
      </c>
      <c r="E945" s="159" t="s">
        <v>1778</v>
      </c>
      <c r="F945" s="160" t="s">
        <v>1779</v>
      </c>
      <c r="G945" s="161" t="s">
        <v>1687</v>
      </c>
      <c r="H945" s="162">
        <v>15</v>
      </c>
      <c r="I945" s="163"/>
      <c r="J945" s="164">
        <f>ROUND(I945*H945,2)</f>
        <v>0</v>
      </c>
      <c r="K945" s="160" t="s">
        <v>1</v>
      </c>
      <c r="L945" s="33"/>
      <c r="M945" s="165" t="s">
        <v>1</v>
      </c>
      <c r="N945" s="166" t="s">
        <v>38</v>
      </c>
      <c r="O945" s="65"/>
      <c r="P945" s="167">
        <f>O945*H945</f>
        <v>0</v>
      </c>
      <c r="Q945" s="167">
        <v>0</v>
      </c>
      <c r="R945" s="167">
        <f>Q945*H945</f>
        <v>0</v>
      </c>
      <c r="S945" s="167">
        <v>0</v>
      </c>
      <c r="T945" s="168">
        <f>S945*H945</f>
        <v>0</v>
      </c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R945" s="169" t="s">
        <v>125</v>
      </c>
      <c r="AT945" s="169" t="s">
        <v>121</v>
      </c>
      <c r="AU945" s="169" t="s">
        <v>73</v>
      </c>
      <c r="AY945" s="11" t="s">
        <v>126</v>
      </c>
      <c r="BE945" s="170">
        <f>IF(N945="základní",J945,0)</f>
        <v>0</v>
      </c>
      <c r="BF945" s="170">
        <f>IF(N945="snížená",J945,0)</f>
        <v>0</v>
      </c>
      <c r="BG945" s="170">
        <f>IF(N945="zákl. přenesená",J945,0)</f>
        <v>0</v>
      </c>
      <c r="BH945" s="170">
        <f>IF(N945="sníž. přenesená",J945,0)</f>
        <v>0</v>
      </c>
      <c r="BI945" s="170">
        <f>IF(N945="nulová",J945,0)</f>
        <v>0</v>
      </c>
      <c r="BJ945" s="11" t="s">
        <v>80</v>
      </c>
      <c r="BK945" s="170">
        <f>ROUND(I945*H945,2)</f>
        <v>0</v>
      </c>
      <c r="BL945" s="11" t="s">
        <v>125</v>
      </c>
      <c r="BM945" s="169" t="s">
        <v>1780</v>
      </c>
    </row>
    <row r="946" spans="1:65" s="2" customFormat="1" ht="11.25">
      <c r="A946" s="28"/>
      <c r="B946" s="29"/>
      <c r="C946" s="30"/>
      <c r="D946" s="171" t="s">
        <v>128</v>
      </c>
      <c r="E946" s="30"/>
      <c r="F946" s="172" t="s">
        <v>1779</v>
      </c>
      <c r="G946" s="30"/>
      <c r="H946" s="30"/>
      <c r="I946" s="173"/>
      <c r="J946" s="30"/>
      <c r="K946" s="30"/>
      <c r="L946" s="33"/>
      <c r="M946" s="174"/>
      <c r="N946" s="175"/>
      <c r="O946" s="65"/>
      <c r="P946" s="65"/>
      <c r="Q946" s="65"/>
      <c r="R946" s="65"/>
      <c r="S946" s="65"/>
      <c r="T946" s="66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T946" s="11" t="s">
        <v>128</v>
      </c>
      <c r="AU946" s="11" t="s">
        <v>73</v>
      </c>
    </row>
    <row r="947" spans="1:65" s="2" customFormat="1" ht="16.5" customHeight="1">
      <c r="A947" s="28"/>
      <c r="B947" s="29"/>
      <c r="C947" s="158" t="s">
        <v>1781</v>
      </c>
      <c r="D947" s="158" t="s">
        <v>121</v>
      </c>
      <c r="E947" s="159" t="s">
        <v>1782</v>
      </c>
      <c r="F947" s="160" t="s">
        <v>1783</v>
      </c>
      <c r="G947" s="161" t="s">
        <v>1687</v>
      </c>
      <c r="H947" s="162">
        <v>10</v>
      </c>
      <c r="I947" s="163"/>
      <c r="J947" s="164">
        <f>ROUND(I947*H947,2)</f>
        <v>0</v>
      </c>
      <c r="K947" s="160" t="s">
        <v>1</v>
      </c>
      <c r="L947" s="33"/>
      <c r="M947" s="165" t="s">
        <v>1</v>
      </c>
      <c r="N947" s="166" t="s">
        <v>38</v>
      </c>
      <c r="O947" s="65"/>
      <c r="P947" s="167">
        <f>O947*H947</f>
        <v>0</v>
      </c>
      <c r="Q947" s="167">
        <v>0</v>
      </c>
      <c r="R947" s="167">
        <f>Q947*H947</f>
        <v>0</v>
      </c>
      <c r="S947" s="167">
        <v>0</v>
      </c>
      <c r="T947" s="168">
        <f>S947*H947</f>
        <v>0</v>
      </c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R947" s="169" t="s">
        <v>125</v>
      </c>
      <c r="AT947" s="169" t="s">
        <v>121</v>
      </c>
      <c r="AU947" s="169" t="s">
        <v>73</v>
      </c>
      <c r="AY947" s="11" t="s">
        <v>126</v>
      </c>
      <c r="BE947" s="170">
        <f>IF(N947="základní",J947,0)</f>
        <v>0</v>
      </c>
      <c r="BF947" s="170">
        <f>IF(N947="snížená",J947,0)</f>
        <v>0</v>
      </c>
      <c r="BG947" s="170">
        <f>IF(N947="zákl. přenesená",J947,0)</f>
        <v>0</v>
      </c>
      <c r="BH947" s="170">
        <f>IF(N947="sníž. přenesená",J947,0)</f>
        <v>0</v>
      </c>
      <c r="BI947" s="170">
        <f>IF(N947="nulová",J947,0)</f>
        <v>0</v>
      </c>
      <c r="BJ947" s="11" t="s">
        <v>80</v>
      </c>
      <c r="BK947" s="170">
        <f>ROUND(I947*H947,2)</f>
        <v>0</v>
      </c>
      <c r="BL947" s="11" t="s">
        <v>125</v>
      </c>
      <c r="BM947" s="169" t="s">
        <v>1784</v>
      </c>
    </row>
    <row r="948" spans="1:65" s="2" customFormat="1" ht="11.25">
      <c r="A948" s="28"/>
      <c r="B948" s="29"/>
      <c r="C948" s="30"/>
      <c r="D948" s="171" t="s">
        <v>128</v>
      </c>
      <c r="E948" s="30"/>
      <c r="F948" s="172" t="s">
        <v>1783</v>
      </c>
      <c r="G948" s="30"/>
      <c r="H948" s="30"/>
      <c r="I948" s="173"/>
      <c r="J948" s="30"/>
      <c r="K948" s="30"/>
      <c r="L948" s="33"/>
      <c r="M948" s="174"/>
      <c r="N948" s="175"/>
      <c r="O948" s="65"/>
      <c r="P948" s="65"/>
      <c r="Q948" s="65"/>
      <c r="R948" s="65"/>
      <c r="S948" s="65"/>
      <c r="T948" s="66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T948" s="11" t="s">
        <v>128</v>
      </c>
      <c r="AU948" s="11" t="s">
        <v>73</v>
      </c>
    </row>
    <row r="949" spans="1:65" s="2" customFormat="1" ht="16.5" customHeight="1">
      <c r="A949" s="28"/>
      <c r="B949" s="29"/>
      <c r="C949" s="158" t="s">
        <v>1785</v>
      </c>
      <c r="D949" s="158" t="s">
        <v>121</v>
      </c>
      <c r="E949" s="159" t="s">
        <v>1786</v>
      </c>
      <c r="F949" s="160" t="s">
        <v>1787</v>
      </c>
      <c r="G949" s="161" t="s">
        <v>1687</v>
      </c>
      <c r="H949" s="162">
        <v>10</v>
      </c>
      <c r="I949" s="163"/>
      <c r="J949" s="164">
        <f>ROUND(I949*H949,2)</f>
        <v>0</v>
      </c>
      <c r="K949" s="160" t="s">
        <v>1</v>
      </c>
      <c r="L949" s="33"/>
      <c r="M949" s="165" t="s">
        <v>1</v>
      </c>
      <c r="N949" s="166" t="s">
        <v>38</v>
      </c>
      <c r="O949" s="65"/>
      <c r="P949" s="167">
        <f>O949*H949</f>
        <v>0</v>
      </c>
      <c r="Q949" s="167">
        <v>0</v>
      </c>
      <c r="R949" s="167">
        <f>Q949*H949</f>
        <v>0</v>
      </c>
      <c r="S949" s="167">
        <v>0</v>
      </c>
      <c r="T949" s="168">
        <f>S949*H949</f>
        <v>0</v>
      </c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R949" s="169" t="s">
        <v>125</v>
      </c>
      <c r="AT949" s="169" t="s">
        <v>121</v>
      </c>
      <c r="AU949" s="169" t="s">
        <v>73</v>
      </c>
      <c r="AY949" s="11" t="s">
        <v>126</v>
      </c>
      <c r="BE949" s="170">
        <f>IF(N949="základní",J949,0)</f>
        <v>0</v>
      </c>
      <c r="BF949" s="170">
        <f>IF(N949="snížená",J949,0)</f>
        <v>0</v>
      </c>
      <c r="BG949" s="170">
        <f>IF(N949="zákl. přenesená",J949,0)</f>
        <v>0</v>
      </c>
      <c r="BH949" s="170">
        <f>IF(N949="sníž. přenesená",J949,0)</f>
        <v>0</v>
      </c>
      <c r="BI949" s="170">
        <f>IF(N949="nulová",J949,0)</f>
        <v>0</v>
      </c>
      <c r="BJ949" s="11" t="s">
        <v>80</v>
      </c>
      <c r="BK949" s="170">
        <f>ROUND(I949*H949,2)</f>
        <v>0</v>
      </c>
      <c r="BL949" s="11" t="s">
        <v>125</v>
      </c>
      <c r="BM949" s="169" t="s">
        <v>1788</v>
      </c>
    </row>
    <row r="950" spans="1:65" s="2" customFormat="1" ht="11.25">
      <c r="A950" s="28"/>
      <c r="B950" s="29"/>
      <c r="C950" s="30"/>
      <c r="D950" s="171" t="s">
        <v>128</v>
      </c>
      <c r="E950" s="30"/>
      <c r="F950" s="172" t="s">
        <v>1787</v>
      </c>
      <c r="G950" s="30"/>
      <c r="H950" s="30"/>
      <c r="I950" s="173"/>
      <c r="J950" s="30"/>
      <c r="K950" s="30"/>
      <c r="L950" s="33"/>
      <c r="M950" s="174"/>
      <c r="N950" s="175"/>
      <c r="O950" s="65"/>
      <c r="P950" s="65"/>
      <c r="Q950" s="65"/>
      <c r="R950" s="65"/>
      <c r="S950" s="65"/>
      <c r="T950" s="66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T950" s="11" t="s">
        <v>128</v>
      </c>
      <c r="AU950" s="11" t="s">
        <v>73</v>
      </c>
    </row>
    <row r="951" spans="1:65" s="2" customFormat="1" ht="24.2" customHeight="1">
      <c r="A951" s="28"/>
      <c r="B951" s="29"/>
      <c r="C951" s="158" t="s">
        <v>1789</v>
      </c>
      <c r="D951" s="158" t="s">
        <v>121</v>
      </c>
      <c r="E951" s="159" t="s">
        <v>1790</v>
      </c>
      <c r="F951" s="160" t="s">
        <v>1791</v>
      </c>
      <c r="G951" s="161" t="s">
        <v>136</v>
      </c>
      <c r="H951" s="162">
        <v>20</v>
      </c>
      <c r="I951" s="163"/>
      <c r="J951" s="164">
        <f>ROUND(I951*H951,2)</f>
        <v>0</v>
      </c>
      <c r="K951" s="160" t="s">
        <v>1</v>
      </c>
      <c r="L951" s="33"/>
      <c r="M951" s="165" t="s">
        <v>1</v>
      </c>
      <c r="N951" s="166" t="s">
        <v>38</v>
      </c>
      <c r="O951" s="65"/>
      <c r="P951" s="167">
        <f>O951*H951</f>
        <v>0</v>
      </c>
      <c r="Q951" s="167">
        <v>0</v>
      </c>
      <c r="R951" s="167">
        <f>Q951*H951</f>
        <v>0</v>
      </c>
      <c r="S951" s="167">
        <v>0</v>
      </c>
      <c r="T951" s="168">
        <f>S951*H951</f>
        <v>0</v>
      </c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R951" s="169" t="s">
        <v>125</v>
      </c>
      <c r="AT951" s="169" t="s">
        <v>121</v>
      </c>
      <c r="AU951" s="169" t="s">
        <v>73</v>
      </c>
      <c r="AY951" s="11" t="s">
        <v>126</v>
      </c>
      <c r="BE951" s="170">
        <f>IF(N951="základní",J951,0)</f>
        <v>0</v>
      </c>
      <c r="BF951" s="170">
        <f>IF(N951="snížená",J951,0)</f>
        <v>0</v>
      </c>
      <c r="BG951" s="170">
        <f>IF(N951="zákl. přenesená",J951,0)</f>
        <v>0</v>
      </c>
      <c r="BH951" s="170">
        <f>IF(N951="sníž. přenesená",J951,0)</f>
        <v>0</v>
      </c>
      <c r="BI951" s="170">
        <f>IF(N951="nulová",J951,0)</f>
        <v>0</v>
      </c>
      <c r="BJ951" s="11" t="s">
        <v>80</v>
      </c>
      <c r="BK951" s="170">
        <f>ROUND(I951*H951,2)</f>
        <v>0</v>
      </c>
      <c r="BL951" s="11" t="s">
        <v>125</v>
      </c>
      <c r="BM951" s="169" t="s">
        <v>1792</v>
      </c>
    </row>
    <row r="952" spans="1:65" s="2" customFormat="1" ht="11.25">
      <c r="A952" s="28"/>
      <c r="B952" s="29"/>
      <c r="C952" s="30"/>
      <c r="D952" s="171" t="s">
        <v>128</v>
      </c>
      <c r="E952" s="30"/>
      <c r="F952" s="172" t="s">
        <v>1791</v>
      </c>
      <c r="G952" s="30"/>
      <c r="H952" s="30"/>
      <c r="I952" s="173"/>
      <c r="J952" s="30"/>
      <c r="K952" s="30"/>
      <c r="L952" s="33"/>
      <c r="M952" s="174"/>
      <c r="N952" s="175"/>
      <c r="O952" s="65"/>
      <c r="P952" s="65"/>
      <c r="Q952" s="65"/>
      <c r="R952" s="65"/>
      <c r="S952" s="65"/>
      <c r="T952" s="66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T952" s="11" t="s">
        <v>128</v>
      </c>
      <c r="AU952" s="11" t="s">
        <v>73</v>
      </c>
    </row>
    <row r="953" spans="1:65" s="2" customFormat="1" ht="24.2" customHeight="1">
      <c r="A953" s="28"/>
      <c r="B953" s="29"/>
      <c r="C953" s="158" t="s">
        <v>1793</v>
      </c>
      <c r="D953" s="158" t="s">
        <v>121</v>
      </c>
      <c r="E953" s="159" t="s">
        <v>1794</v>
      </c>
      <c r="F953" s="160" t="s">
        <v>1795</v>
      </c>
      <c r="G953" s="161" t="s">
        <v>136</v>
      </c>
      <c r="H953" s="162">
        <v>20</v>
      </c>
      <c r="I953" s="163"/>
      <c r="J953" s="164">
        <f>ROUND(I953*H953,2)</f>
        <v>0</v>
      </c>
      <c r="K953" s="160" t="s">
        <v>1</v>
      </c>
      <c r="L953" s="33"/>
      <c r="M953" s="165" t="s">
        <v>1</v>
      </c>
      <c r="N953" s="166" t="s">
        <v>38</v>
      </c>
      <c r="O953" s="65"/>
      <c r="P953" s="167">
        <f>O953*H953</f>
        <v>0</v>
      </c>
      <c r="Q953" s="167">
        <v>0</v>
      </c>
      <c r="R953" s="167">
        <f>Q953*H953</f>
        <v>0</v>
      </c>
      <c r="S953" s="167">
        <v>0</v>
      </c>
      <c r="T953" s="168">
        <f>S953*H953</f>
        <v>0</v>
      </c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R953" s="169" t="s">
        <v>125</v>
      </c>
      <c r="AT953" s="169" t="s">
        <v>121</v>
      </c>
      <c r="AU953" s="169" t="s">
        <v>73</v>
      </c>
      <c r="AY953" s="11" t="s">
        <v>126</v>
      </c>
      <c r="BE953" s="170">
        <f>IF(N953="základní",J953,0)</f>
        <v>0</v>
      </c>
      <c r="BF953" s="170">
        <f>IF(N953="snížená",J953,0)</f>
        <v>0</v>
      </c>
      <c r="BG953" s="170">
        <f>IF(N953="zákl. přenesená",J953,0)</f>
        <v>0</v>
      </c>
      <c r="BH953" s="170">
        <f>IF(N953="sníž. přenesená",J953,0)</f>
        <v>0</v>
      </c>
      <c r="BI953" s="170">
        <f>IF(N953="nulová",J953,0)</f>
        <v>0</v>
      </c>
      <c r="BJ953" s="11" t="s">
        <v>80</v>
      </c>
      <c r="BK953" s="170">
        <f>ROUND(I953*H953,2)</f>
        <v>0</v>
      </c>
      <c r="BL953" s="11" t="s">
        <v>125</v>
      </c>
      <c r="BM953" s="169" t="s">
        <v>1796</v>
      </c>
    </row>
    <row r="954" spans="1:65" s="2" customFormat="1" ht="11.25">
      <c r="A954" s="28"/>
      <c r="B954" s="29"/>
      <c r="C954" s="30"/>
      <c r="D954" s="171" t="s">
        <v>128</v>
      </c>
      <c r="E954" s="30"/>
      <c r="F954" s="172" t="s">
        <v>1795</v>
      </c>
      <c r="G954" s="30"/>
      <c r="H954" s="30"/>
      <c r="I954" s="173"/>
      <c r="J954" s="30"/>
      <c r="K954" s="30"/>
      <c r="L954" s="33"/>
      <c r="M954" s="174"/>
      <c r="N954" s="175"/>
      <c r="O954" s="65"/>
      <c r="P954" s="65"/>
      <c r="Q954" s="65"/>
      <c r="R954" s="65"/>
      <c r="S954" s="65"/>
      <c r="T954" s="66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T954" s="11" t="s">
        <v>128</v>
      </c>
      <c r="AU954" s="11" t="s">
        <v>73</v>
      </c>
    </row>
    <row r="955" spans="1:65" s="2" customFormat="1" ht="16.5" customHeight="1">
      <c r="A955" s="28"/>
      <c r="B955" s="29"/>
      <c r="C955" s="158" t="s">
        <v>1797</v>
      </c>
      <c r="D955" s="158" t="s">
        <v>121</v>
      </c>
      <c r="E955" s="159" t="s">
        <v>1798</v>
      </c>
      <c r="F955" s="160" t="s">
        <v>1799</v>
      </c>
      <c r="G955" s="161" t="s">
        <v>136</v>
      </c>
      <c r="H955" s="162">
        <v>40</v>
      </c>
      <c r="I955" s="163"/>
      <c r="J955" s="164">
        <f>ROUND(I955*H955,2)</f>
        <v>0</v>
      </c>
      <c r="K955" s="160" t="s">
        <v>1</v>
      </c>
      <c r="L955" s="33"/>
      <c r="M955" s="165" t="s">
        <v>1</v>
      </c>
      <c r="N955" s="166" t="s">
        <v>38</v>
      </c>
      <c r="O955" s="65"/>
      <c r="P955" s="167">
        <f>O955*H955</f>
        <v>0</v>
      </c>
      <c r="Q955" s="167">
        <v>0</v>
      </c>
      <c r="R955" s="167">
        <f>Q955*H955</f>
        <v>0</v>
      </c>
      <c r="S955" s="167">
        <v>0</v>
      </c>
      <c r="T955" s="168">
        <f>S955*H955</f>
        <v>0</v>
      </c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R955" s="169" t="s">
        <v>125</v>
      </c>
      <c r="AT955" s="169" t="s">
        <v>121</v>
      </c>
      <c r="AU955" s="169" t="s">
        <v>73</v>
      </c>
      <c r="AY955" s="11" t="s">
        <v>126</v>
      </c>
      <c r="BE955" s="170">
        <f>IF(N955="základní",J955,0)</f>
        <v>0</v>
      </c>
      <c r="BF955" s="170">
        <f>IF(N955="snížená",J955,0)</f>
        <v>0</v>
      </c>
      <c r="BG955" s="170">
        <f>IF(N955="zákl. přenesená",J955,0)</f>
        <v>0</v>
      </c>
      <c r="BH955" s="170">
        <f>IF(N955="sníž. přenesená",J955,0)</f>
        <v>0</v>
      </c>
      <c r="BI955" s="170">
        <f>IF(N955="nulová",J955,0)</f>
        <v>0</v>
      </c>
      <c r="BJ955" s="11" t="s">
        <v>80</v>
      </c>
      <c r="BK955" s="170">
        <f>ROUND(I955*H955,2)</f>
        <v>0</v>
      </c>
      <c r="BL955" s="11" t="s">
        <v>125</v>
      </c>
      <c r="BM955" s="169" t="s">
        <v>1800</v>
      </c>
    </row>
    <row r="956" spans="1:65" s="2" customFormat="1" ht="11.25">
      <c r="A956" s="28"/>
      <c r="B956" s="29"/>
      <c r="C956" s="30"/>
      <c r="D956" s="171" t="s">
        <v>128</v>
      </c>
      <c r="E956" s="30"/>
      <c r="F956" s="172" t="s">
        <v>1799</v>
      </c>
      <c r="G956" s="30"/>
      <c r="H956" s="30"/>
      <c r="I956" s="173"/>
      <c r="J956" s="30"/>
      <c r="K956" s="30"/>
      <c r="L956" s="33"/>
      <c r="M956" s="174"/>
      <c r="N956" s="175"/>
      <c r="O956" s="65"/>
      <c r="P956" s="65"/>
      <c r="Q956" s="65"/>
      <c r="R956" s="65"/>
      <c r="S956" s="65"/>
      <c r="T956" s="66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T956" s="11" t="s">
        <v>128</v>
      </c>
      <c r="AU956" s="11" t="s">
        <v>73</v>
      </c>
    </row>
    <row r="957" spans="1:65" s="2" customFormat="1" ht="16.5" customHeight="1">
      <c r="A957" s="28"/>
      <c r="B957" s="29"/>
      <c r="C957" s="158" t="s">
        <v>1801</v>
      </c>
      <c r="D957" s="158" t="s">
        <v>121</v>
      </c>
      <c r="E957" s="159" t="s">
        <v>1802</v>
      </c>
      <c r="F957" s="160" t="s">
        <v>1803</v>
      </c>
      <c r="G957" s="161" t="s">
        <v>136</v>
      </c>
      <c r="H957" s="162">
        <v>400</v>
      </c>
      <c r="I957" s="163"/>
      <c r="J957" s="164">
        <f>ROUND(I957*H957,2)</f>
        <v>0</v>
      </c>
      <c r="K957" s="160" t="s">
        <v>1</v>
      </c>
      <c r="L957" s="33"/>
      <c r="M957" s="165" t="s">
        <v>1</v>
      </c>
      <c r="N957" s="166" t="s">
        <v>38</v>
      </c>
      <c r="O957" s="65"/>
      <c r="P957" s="167">
        <f>O957*H957</f>
        <v>0</v>
      </c>
      <c r="Q957" s="167">
        <v>0</v>
      </c>
      <c r="R957" s="167">
        <f>Q957*H957</f>
        <v>0</v>
      </c>
      <c r="S957" s="167">
        <v>0</v>
      </c>
      <c r="T957" s="168">
        <f>S957*H957</f>
        <v>0</v>
      </c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R957" s="169" t="s">
        <v>125</v>
      </c>
      <c r="AT957" s="169" t="s">
        <v>121</v>
      </c>
      <c r="AU957" s="169" t="s">
        <v>73</v>
      </c>
      <c r="AY957" s="11" t="s">
        <v>126</v>
      </c>
      <c r="BE957" s="170">
        <f>IF(N957="základní",J957,0)</f>
        <v>0</v>
      </c>
      <c r="BF957" s="170">
        <f>IF(N957="snížená",J957,0)</f>
        <v>0</v>
      </c>
      <c r="BG957" s="170">
        <f>IF(N957="zákl. přenesená",J957,0)</f>
        <v>0</v>
      </c>
      <c r="BH957" s="170">
        <f>IF(N957="sníž. přenesená",J957,0)</f>
        <v>0</v>
      </c>
      <c r="BI957" s="170">
        <f>IF(N957="nulová",J957,0)</f>
        <v>0</v>
      </c>
      <c r="BJ957" s="11" t="s">
        <v>80</v>
      </c>
      <c r="BK957" s="170">
        <f>ROUND(I957*H957,2)</f>
        <v>0</v>
      </c>
      <c r="BL957" s="11" t="s">
        <v>125</v>
      </c>
      <c r="BM957" s="169" t="s">
        <v>1804</v>
      </c>
    </row>
    <row r="958" spans="1:65" s="2" customFormat="1" ht="11.25">
      <c r="A958" s="28"/>
      <c r="B958" s="29"/>
      <c r="C958" s="30"/>
      <c r="D958" s="171" t="s">
        <v>128</v>
      </c>
      <c r="E958" s="30"/>
      <c r="F958" s="172" t="s">
        <v>1803</v>
      </c>
      <c r="G958" s="30"/>
      <c r="H958" s="30"/>
      <c r="I958" s="173"/>
      <c r="J958" s="30"/>
      <c r="K958" s="30"/>
      <c r="L958" s="33"/>
      <c r="M958" s="174"/>
      <c r="N958" s="175"/>
      <c r="O958" s="65"/>
      <c r="P958" s="65"/>
      <c r="Q958" s="65"/>
      <c r="R958" s="65"/>
      <c r="S958" s="65"/>
      <c r="T958" s="66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T958" s="11" t="s">
        <v>128</v>
      </c>
      <c r="AU958" s="11" t="s">
        <v>73</v>
      </c>
    </row>
    <row r="959" spans="1:65" s="2" customFormat="1" ht="16.5" customHeight="1">
      <c r="A959" s="28"/>
      <c r="B959" s="29"/>
      <c r="C959" s="158" t="s">
        <v>1805</v>
      </c>
      <c r="D959" s="158" t="s">
        <v>121</v>
      </c>
      <c r="E959" s="159" t="s">
        <v>1806</v>
      </c>
      <c r="F959" s="160" t="s">
        <v>1807</v>
      </c>
      <c r="G959" s="161" t="s">
        <v>136</v>
      </c>
      <c r="H959" s="162">
        <v>400</v>
      </c>
      <c r="I959" s="163"/>
      <c r="J959" s="164">
        <f>ROUND(I959*H959,2)</f>
        <v>0</v>
      </c>
      <c r="K959" s="160" t="s">
        <v>1</v>
      </c>
      <c r="L959" s="33"/>
      <c r="M959" s="165" t="s">
        <v>1</v>
      </c>
      <c r="N959" s="166" t="s">
        <v>38</v>
      </c>
      <c r="O959" s="65"/>
      <c r="P959" s="167">
        <f>O959*H959</f>
        <v>0</v>
      </c>
      <c r="Q959" s="167">
        <v>0</v>
      </c>
      <c r="R959" s="167">
        <f>Q959*H959</f>
        <v>0</v>
      </c>
      <c r="S959" s="167">
        <v>0</v>
      </c>
      <c r="T959" s="168">
        <f>S959*H959</f>
        <v>0</v>
      </c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R959" s="169" t="s">
        <v>125</v>
      </c>
      <c r="AT959" s="169" t="s">
        <v>121</v>
      </c>
      <c r="AU959" s="169" t="s">
        <v>73</v>
      </c>
      <c r="AY959" s="11" t="s">
        <v>126</v>
      </c>
      <c r="BE959" s="170">
        <f>IF(N959="základní",J959,0)</f>
        <v>0</v>
      </c>
      <c r="BF959" s="170">
        <f>IF(N959="snížená",J959,0)</f>
        <v>0</v>
      </c>
      <c r="BG959" s="170">
        <f>IF(N959="zákl. přenesená",J959,0)</f>
        <v>0</v>
      </c>
      <c r="BH959" s="170">
        <f>IF(N959="sníž. přenesená",J959,0)</f>
        <v>0</v>
      </c>
      <c r="BI959" s="170">
        <f>IF(N959="nulová",J959,0)</f>
        <v>0</v>
      </c>
      <c r="BJ959" s="11" t="s">
        <v>80</v>
      </c>
      <c r="BK959" s="170">
        <f>ROUND(I959*H959,2)</f>
        <v>0</v>
      </c>
      <c r="BL959" s="11" t="s">
        <v>125</v>
      </c>
      <c r="BM959" s="169" t="s">
        <v>1808</v>
      </c>
    </row>
    <row r="960" spans="1:65" s="2" customFormat="1" ht="11.25">
      <c r="A960" s="28"/>
      <c r="B960" s="29"/>
      <c r="C960" s="30"/>
      <c r="D960" s="171" t="s">
        <v>128</v>
      </c>
      <c r="E960" s="30"/>
      <c r="F960" s="172" t="s">
        <v>1807</v>
      </c>
      <c r="G960" s="30"/>
      <c r="H960" s="30"/>
      <c r="I960" s="173"/>
      <c r="J960" s="30"/>
      <c r="K960" s="30"/>
      <c r="L960" s="33"/>
      <c r="M960" s="174"/>
      <c r="N960" s="175"/>
      <c r="O960" s="65"/>
      <c r="P960" s="65"/>
      <c r="Q960" s="65"/>
      <c r="R960" s="65"/>
      <c r="S960" s="65"/>
      <c r="T960" s="66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T960" s="11" t="s">
        <v>128</v>
      </c>
      <c r="AU960" s="11" t="s">
        <v>73</v>
      </c>
    </row>
    <row r="961" spans="1:65" s="2" customFormat="1" ht="24.2" customHeight="1">
      <c r="A961" s="28"/>
      <c r="B961" s="29"/>
      <c r="C961" s="158" t="s">
        <v>1809</v>
      </c>
      <c r="D961" s="158" t="s">
        <v>121</v>
      </c>
      <c r="E961" s="159" t="s">
        <v>1810</v>
      </c>
      <c r="F961" s="160" t="s">
        <v>1811</v>
      </c>
      <c r="G961" s="161" t="s">
        <v>730</v>
      </c>
      <c r="H961" s="162">
        <v>40</v>
      </c>
      <c r="I961" s="163"/>
      <c r="J961" s="164">
        <f>ROUND(I961*H961,2)</f>
        <v>0</v>
      </c>
      <c r="K961" s="160" t="s">
        <v>1</v>
      </c>
      <c r="L961" s="33"/>
      <c r="M961" s="165" t="s">
        <v>1</v>
      </c>
      <c r="N961" s="166" t="s">
        <v>38</v>
      </c>
      <c r="O961" s="65"/>
      <c r="P961" s="167">
        <f>O961*H961</f>
        <v>0</v>
      </c>
      <c r="Q961" s="167">
        <v>0</v>
      </c>
      <c r="R961" s="167">
        <f>Q961*H961</f>
        <v>0</v>
      </c>
      <c r="S961" s="167">
        <v>0</v>
      </c>
      <c r="T961" s="168">
        <f>S961*H961</f>
        <v>0</v>
      </c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R961" s="169" t="s">
        <v>125</v>
      </c>
      <c r="AT961" s="169" t="s">
        <v>121</v>
      </c>
      <c r="AU961" s="169" t="s">
        <v>73</v>
      </c>
      <c r="AY961" s="11" t="s">
        <v>126</v>
      </c>
      <c r="BE961" s="170">
        <f>IF(N961="základní",J961,0)</f>
        <v>0</v>
      </c>
      <c r="BF961" s="170">
        <f>IF(N961="snížená",J961,0)</f>
        <v>0</v>
      </c>
      <c r="BG961" s="170">
        <f>IF(N961="zákl. přenesená",J961,0)</f>
        <v>0</v>
      </c>
      <c r="BH961" s="170">
        <f>IF(N961="sníž. přenesená",J961,0)</f>
        <v>0</v>
      </c>
      <c r="BI961" s="170">
        <f>IF(N961="nulová",J961,0)</f>
        <v>0</v>
      </c>
      <c r="BJ961" s="11" t="s">
        <v>80</v>
      </c>
      <c r="BK961" s="170">
        <f>ROUND(I961*H961,2)</f>
        <v>0</v>
      </c>
      <c r="BL961" s="11" t="s">
        <v>125</v>
      </c>
      <c r="BM961" s="169" t="s">
        <v>1812</v>
      </c>
    </row>
    <row r="962" spans="1:65" s="2" customFormat="1" ht="11.25">
      <c r="A962" s="28"/>
      <c r="B962" s="29"/>
      <c r="C962" s="30"/>
      <c r="D962" s="171" t="s">
        <v>128</v>
      </c>
      <c r="E962" s="30"/>
      <c r="F962" s="172" t="s">
        <v>1811</v>
      </c>
      <c r="G962" s="30"/>
      <c r="H962" s="30"/>
      <c r="I962" s="173"/>
      <c r="J962" s="30"/>
      <c r="K962" s="30"/>
      <c r="L962" s="33"/>
      <c r="M962" s="174"/>
      <c r="N962" s="175"/>
      <c r="O962" s="65"/>
      <c r="P962" s="65"/>
      <c r="Q962" s="65"/>
      <c r="R962" s="65"/>
      <c r="S962" s="65"/>
      <c r="T962" s="66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T962" s="11" t="s">
        <v>128</v>
      </c>
      <c r="AU962" s="11" t="s">
        <v>73</v>
      </c>
    </row>
    <row r="963" spans="1:65" s="2" customFormat="1" ht="16.5" customHeight="1">
      <c r="A963" s="28"/>
      <c r="B963" s="29"/>
      <c r="C963" s="158" t="s">
        <v>1813</v>
      </c>
      <c r="D963" s="158" t="s">
        <v>121</v>
      </c>
      <c r="E963" s="159" t="s">
        <v>1814</v>
      </c>
      <c r="F963" s="160" t="s">
        <v>1815</v>
      </c>
      <c r="G963" s="161" t="s">
        <v>136</v>
      </c>
      <c r="H963" s="162">
        <v>2000</v>
      </c>
      <c r="I963" s="163"/>
      <c r="J963" s="164">
        <f>ROUND(I963*H963,2)</f>
        <v>0</v>
      </c>
      <c r="K963" s="160" t="s">
        <v>1</v>
      </c>
      <c r="L963" s="33"/>
      <c r="M963" s="165" t="s">
        <v>1</v>
      </c>
      <c r="N963" s="166" t="s">
        <v>38</v>
      </c>
      <c r="O963" s="65"/>
      <c r="P963" s="167">
        <f>O963*H963</f>
        <v>0</v>
      </c>
      <c r="Q963" s="167">
        <v>0</v>
      </c>
      <c r="R963" s="167">
        <f>Q963*H963</f>
        <v>0</v>
      </c>
      <c r="S963" s="167">
        <v>0</v>
      </c>
      <c r="T963" s="168">
        <f>S963*H963</f>
        <v>0</v>
      </c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R963" s="169" t="s">
        <v>125</v>
      </c>
      <c r="AT963" s="169" t="s">
        <v>121</v>
      </c>
      <c r="AU963" s="169" t="s">
        <v>73</v>
      </c>
      <c r="AY963" s="11" t="s">
        <v>126</v>
      </c>
      <c r="BE963" s="170">
        <f>IF(N963="základní",J963,0)</f>
        <v>0</v>
      </c>
      <c r="BF963" s="170">
        <f>IF(N963="snížená",J963,0)</f>
        <v>0</v>
      </c>
      <c r="BG963" s="170">
        <f>IF(N963="zákl. přenesená",J963,0)</f>
        <v>0</v>
      </c>
      <c r="BH963" s="170">
        <f>IF(N963="sníž. přenesená",J963,0)</f>
        <v>0</v>
      </c>
      <c r="BI963" s="170">
        <f>IF(N963="nulová",J963,0)</f>
        <v>0</v>
      </c>
      <c r="BJ963" s="11" t="s">
        <v>80</v>
      </c>
      <c r="BK963" s="170">
        <f>ROUND(I963*H963,2)</f>
        <v>0</v>
      </c>
      <c r="BL963" s="11" t="s">
        <v>125</v>
      </c>
      <c r="BM963" s="169" t="s">
        <v>1816</v>
      </c>
    </row>
    <row r="964" spans="1:65" s="2" customFormat="1" ht="11.25">
      <c r="A964" s="28"/>
      <c r="B964" s="29"/>
      <c r="C964" s="30"/>
      <c r="D964" s="171" t="s">
        <v>128</v>
      </c>
      <c r="E964" s="30"/>
      <c r="F964" s="172" t="s">
        <v>1815</v>
      </c>
      <c r="G964" s="30"/>
      <c r="H964" s="30"/>
      <c r="I964" s="173"/>
      <c r="J964" s="30"/>
      <c r="K964" s="30"/>
      <c r="L964" s="33"/>
      <c r="M964" s="174"/>
      <c r="N964" s="175"/>
      <c r="O964" s="65"/>
      <c r="P964" s="65"/>
      <c r="Q964" s="65"/>
      <c r="R964" s="65"/>
      <c r="S964" s="65"/>
      <c r="T964" s="66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T964" s="11" t="s">
        <v>128</v>
      </c>
      <c r="AU964" s="11" t="s">
        <v>73</v>
      </c>
    </row>
    <row r="965" spans="1:65" s="2" customFormat="1" ht="24.2" customHeight="1">
      <c r="A965" s="28"/>
      <c r="B965" s="29"/>
      <c r="C965" s="158" t="s">
        <v>1817</v>
      </c>
      <c r="D965" s="158" t="s">
        <v>121</v>
      </c>
      <c r="E965" s="159" t="s">
        <v>1818</v>
      </c>
      <c r="F965" s="160" t="s">
        <v>1819</v>
      </c>
      <c r="G965" s="161" t="s">
        <v>730</v>
      </c>
      <c r="H965" s="162">
        <v>1500</v>
      </c>
      <c r="I965" s="163"/>
      <c r="J965" s="164">
        <f>ROUND(I965*H965,2)</f>
        <v>0</v>
      </c>
      <c r="K965" s="160" t="s">
        <v>1</v>
      </c>
      <c r="L965" s="33"/>
      <c r="M965" s="165" t="s">
        <v>1</v>
      </c>
      <c r="N965" s="166" t="s">
        <v>38</v>
      </c>
      <c r="O965" s="65"/>
      <c r="P965" s="167">
        <f>O965*H965</f>
        <v>0</v>
      </c>
      <c r="Q965" s="167">
        <v>0</v>
      </c>
      <c r="R965" s="167">
        <f>Q965*H965</f>
        <v>0</v>
      </c>
      <c r="S965" s="167">
        <v>0</v>
      </c>
      <c r="T965" s="168">
        <f>S965*H965</f>
        <v>0</v>
      </c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R965" s="169" t="s">
        <v>125</v>
      </c>
      <c r="AT965" s="169" t="s">
        <v>121</v>
      </c>
      <c r="AU965" s="169" t="s">
        <v>73</v>
      </c>
      <c r="AY965" s="11" t="s">
        <v>126</v>
      </c>
      <c r="BE965" s="170">
        <f>IF(N965="základní",J965,0)</f>
        <v>0</v>
      </c>
      <c r="BF965" s="170">
        <f>IF(N965="snížená",J965,0)</f>
        <v>0</v>
      </c>
      <c r="BG965" s="170">
        <f>IF(N965="zákl. přenesená",J965,0)</f>
        <v>0</v>
      </c>
      <c r="BH965" s="170">
        <f>IF(N965="sníž. přenesená",J965,0)</f>
        <v>0</v>
      </c>
      <c r="BI965" s="170">
        <f>IF(N965="nulová",J965,0)</f>
        <v>0</v>
      </c>
      <c r="BJ965" s="11" t="s">
        <v>80</v>
      </c>
      <c r="BK965" s="170">
        <f>ROUND(I965*H965,2)</f>
        <v>0</v>
      </c>
      <c r="BL965" s="11" t="s">
        <v>125</v>
      </c>
      <c r="BM965" s="169" t="s">
        <v>1820</v>
      </c>
    </row>
    <row r="966" spans="1:65" s="2" customFormat="1" ht="11.25">
      <c r="A966" s="28"/>
      <c r="B966" s="29"/>
      <c r="C966" s="30"/>
      <c r="D966" s="171" t="s">
        <v>128</v>
      </c>
      <c r="E966" s="30"/>
      <c r="F966" s="172" t="s">
        <v>1819</v>
      </c>
      <c r="G966" s="30"/>
      <c r="H966" s="30"/>
      <c r="I966" s="173"/>
      <c r="J966" s="30"/>
      <c r="K966" s="30"/>
      <c r="L966" s="33"/>
      <c r="M966" s="174"/>
      <c r="N966" s="175"/>
      <c r="O966" s="65"/>
      <c r="P966" s="65"/>
      <c r="Q966" s="65"/>
      <c r="R966" s="65"/>
      <c r="S966" s="65"/>
      <c r="T966" s="66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T966" s="11" t="s">
        <v>128</v>
      </c>
      <c r="AU966" s="11" t="s">
        <v>73</v>
      </c>
    </row>
    <row r="967" spans="1:65" s="2" customFormat="1" ht="24.2" customHeight="1">
      <c r="A967" s="28"/>
      <c r="B967" s="29"/>
      <c r="C967" s="158" t="s">
        <v>1821</v>
      </c>
      <c r="D967" s="158" t="s">
        <v>121</v>
      </c>
      <c r="E967" s="159" t="s">
        <v>1822</v>
      </c>
      <c r="F967" s="160" t="s">
        <v>1823</v>
      </c>
      <c r="G967" s="161" t="s">
        <v>730</v>
      </c>
      <c r="H967" s="162">
        <v>1000</v>
      </c>
      <c r="I967" s="163"/>
      <c r="J967" s="164">
        <f>ROUND(I967*H967,2)</f>
        <v>0</v>
      </c>
      <c r="K967" s="160" t="s">
        <v>1</v>
      </c>
      <c r="L967" s="33"/>
      <c r="M967" s="165" t="s">
        <v>1</v>
      </c>
      <c r="N967" s="166" t="s">
        <v>38</v>
      </c>
      <c r="O967" s="65"/>
      <c r="P967" s="167">
        <f>O967*H967</f>
        <v>0</v>
      </c>
      <c r="Q967" s="167">
        <v>0</v>
      </c>
      <c r="R967" s="167">
        <f>Q967*H967</f>
        <v>0</v>
      </c>
      <c r="S967" s="167">
        <v>0</v>
      </c>
      <c r="T967" s="168">
        <f>S967*H967</f>
        <v>0</v>
      </c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R967" s="169" t="s">
        <v>125</v>
      </c>
      <c r="AT967" s="169" t="s">
        <v>121</v>
      </c>
      <c r="AU967" s="169" t="s">
        <v>73</v>
      </c>
      <c r="AY967" s="11" t="s">
        <v>126</v>
      </c>
      <c r="BE967" s="170">
        <f>IF(N967="základní",J967,0)</f>
        <v>0</v>
      </c>
      <c r="BF967" s="170">
        <f>IF(N967="snížená",J967,0)</f>
        <v>0</v>
      </c>
      <c r="BG967" s="170">
        <f>IF(N967="zákl. přenesená",J967,0)</f>
        <v>0</v>
      </c>
      <c r="BH967" s="170">
        <f>IF(N967="sníž. přenesená",J967,0)</f>
        <v>0</v>
      </c>
      <c r="BI967" s="170">
        <f>IF(N967="nulová",J967,0)</f>
        <v>0</v>
      </c>
      <c r="BJ967" s="11" t="s">
        <v>80</v>
      </c>
      <c r="BK967" s="170">
        <f>ROUND(I967*H967,2)</f>
        <v>0</v>
      </c>
      <c r="BL967" s="11" t="s">
        <v>125</v>
      </c>
      <c r="BM967" s="169" t="s">
        <v>1824</v>
      </c>
    </row>
    <row r="968" spans="1:65" s="2" customFormat="1" ht="19.5">
      <c r="A968" s="28"/>
      <c r="B968" s="29"/>
      <c r="C968" s="30"/>
      <c r="D968" s="171" t="s">
        <v>128</v>
      </c>
      <c r="E968" s="30"/>
      <c r="F968" s="172" t="s">
        <v>1823</v>
      </c>
      <c r="G968" s="30"/>
      <c r="H968" s="30"/>
      <c r="I968" s="173"/>
      <c r="J968" s="30"/>
      <c r="K968" s="30"/>
      <c r="L968" s="33"/>
      <c r="M968" s="174"/>
      <c r="N968" s="175"/>
      <c r="O968" s="65"/>
      <c r="P968" s="65"/>
      <c r="Q968" s="65"/>
      <c r="R968" s="65"/>
      <c r="S968" s="65"/>
      <c r="T968" s="66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T968" s="11" t="s">
        <v>128</v>
      </c>
      <c r="AU968" s="11" t="s">
        <v>73</v>
      </c>
    </row>
    <row r="969" spans="1:65" s="2" customFormat="1" ht="37.9" customHeight="1">
      <c r="A969" s="28"/>
      <c r="B969" s="29"/>
      <c r="C969" s="158" t="s">
        <v>1825</v>
      </c>
      <c r="D969" s="158" t="s">
        <v>121</v>
      </c>
      <c r="E969" s="159" t="s">
        <v>1826</v>
      </c>
      <c r="F969" s="160" t="s">
        <v>1827</v>
      </c>
      <c r="G969" s="161" t="s">
        <v>730</v>
      </c>
      <c r="H969" s="162">
        <v>1000</v>
      </c>
      <c r="I969" s="163"/>
      <c r="J969" s="164">
        <f>ROUND(I969*H969,2)</f>
        <v>0</v>
      </c>
      <c r="K969" s="160" t="s">
        <v>1</v>
      </c>
      <c r="L969" s="33"/>
      <c r="M969" s="165" t="s">
        <v>1</v>
      </c>
      <c r="N969" s="166" t="s">
        <v>38</v>
      </c>
      <c r="O969" s="65"/>
      <c r="P969" s="167">
        <f>O969*H969</f>
        <v>0</v>
      </c>
      <c r="Q969" s="167">
        <v>0</v>
      </c>
      <c r="R969" s="167">
        <f>Q969*H969</f>
        <v>0</v>
      </c>
      <c r="S969" s="167">
        <v>0</v>
      </c>
      <c r="T969" s="168">
        <f>S969*H969</f>
        <v>0</v>
      </c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R969" s="169" t="s">
        <v>125</v>
      </c>
      <c r="AT969" s="169" t="s">
        <v>121</v>
      </c>
      <c r="AU969" s="169" t="s">
        <v>73</v>
      </c>
      <c r="AY969" s="11" t="s">
        <v>126</v>
      </c>
      <c r="BE969" s="170">
        <f>IF(N969="základní",J969,0)</f>
        <v>0</v>
      </c>
      <c r="BF969" s="170">
        <f>IF(N969="snížená",J969,0)</f>
        <v>0</v>
      </c>
      <c r="BG969" s="170">
        <f>IF(N969="zákl. přenesená",J969,0)</f>
        <v>0</v>
      </c>
      <c r="BH969" s="170">
        <f>IF(N969="sníž. přenesená",J969,0)</f>
        <v>0</v>
      </c>
      <c r="BI969" s="170">
        <f>IF(N969="nulová",J969,0)</f>
        <v>0</v>
      </c>
      <c r="BJ969" s="11" t="s">
        <v>80</v>
      </c>
      <c r="BK969" s="170">
        <f>ROUND(I969*H969,2)</f>
        <v>0</v>
      </c>
      <c r="BL969" s="11" t="s">
        <v>125</v>
      </c>
      <c r="BM969" s="169" t="s">
        <v>1828</v>
      </c>
    </row>
    <row r="970" spans="1:65" s="2" customFormat="1" ht="19.5">
      <c r="A970" s="28"/>
      <c r="B970" s="29"/>
      <c r="C970" s="30"/>
      <c r="D970" s="171" t="s">
        <v>128</v>
      </c>
      <c r="E970" s="30"/>
      <c r="F970" s="172" t="s">
        <v>1827</v>
      </c>
      <c r="G970" s="30"/>
      <c r="H970" s="30"/>
      <c r="I970" s="173"/>
      <c r="J970" s="30"/>
      <c r="K970" s="30"/>
      <c r="L970" s="33"/>
      <c r="M970" s="174"/>
      <c r="N970" s="175"/>
      <c r="O970" s="65"/>
      <c r="P970" s="65"/>
      <c r="Q970" s="65"/>
      <c r="R970" s="65"/>
      <c r="S970" s="65"/>
      <c r="T970" s="66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T970" s="11" t="s">
        <v>128</v>
      </c>
      <c r="AU970" s="11" t="s">
        <v>73</v>
      </c>
    </row>
    <row r="971" spans="1:65" s="2" customFormat="1" ht="16.5" customHeight="1">
      <c r="A971" s="28"/>
      <c r="B971" s="29"/>
      <c r="C971" s="158" t="s">
        <v>1829</v>
      </c>
      <c r="D971" s="158" t="s">
        <v>121</v>
      </c>
      <c r="E971" s="159" t="s">
        <v>1830</v>
      </c>
      <c r="F971" s="160" t="s">
        <v>1831</v>
      </c>
      <c r="G971" s="161" t="s">
        <v>136</v>
      </c>
      <c r="H971" s="162">
        <v>1000</v>
      </c>
      <c r="I971" s="163"/>
      <c r="J971" s="164">
        <f>ROUND(I971*H971,2)</f>
        <v>0</v>
      </c>
      <c r="K971" s="160" t="s">
        <v>1</v>
      </c>
      <c r="L971" s="33"/>
      <c r="M971" s="165" t="s">
        <v>1</v>
      </c>
      <c r="N971" s="166" t="s">
        <v>38</v>
      </c>
      <c r="O971" s="65"/>
      <c r="P971" s="167">
        <f>O971*H971</f>
        <v>0</v>
      </c>
      <c r="Q971" s="167">
        <v>0</v>
      </c>
      <c r="R971" s="167">
        <f>Q971*H971</f>
        <v>0</v>
      </c>
      <c r="S971" s="167">
        <v>0</v>
      </c>
      <c r="T971" s="168">
        <f>S971*H971</f>
        <v>0</v>
      </c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R971" s="169" t="s">
        <v>125</v>
      </c>
      <c r="AT971" s="169" t="s">
        <v>121</v>
      </c>
      <c r="AU971" s="169" t="s">
        <v>73</v>
      </c>
      <c r="AY971" s="11" t="s">
        <v>126</v>
      </c>
      <c r="BE971" s="170">
        <f>IF(N971="základní",J971,0)</f>
        <v>0</v>
      </c>
      <c r="BF971" s="170">
        <f>IF(N971="snížená",J971,0)</f>
        <v>0</v>
      </c>
      <c r="BG971" s="170">
        <f>IF(N971="zákl. přenesená",J971,0)</f>
        <v>0</v>
      </c>
      <c r="BH971" s="170">
        <f>IF(N971="sníž. přenesená",J971,0)</f>
        <v>0</v>
      </c>
      <c r="BI971" s="170">
        <f>IF(N971="nulová",J971,0)</f>
        <v>0</v>
      </c>
      <c r="BJ971" s="11" t="s">
        <v>80</v>
      </c>
      <c r="BK971" s="170">
        <f>ROUND(I971*H971,2)</f>
        <v>0</v>
      </c>
      <c r="BL971" s="11" t="s">
        <v>125</v>
      </c>
      <c r="BM971" s="169" t="s">
        <v>1832</v>
      </c>
    </row>
    <row r="972" spans="1:65" s="2" customFormat="1" ht="11.25">
      <c r="A972" s="28"/>
      <c r="B972" s="29"/>
      <c r="C972" s="30"/>
      <c r="D972" s="171" t="s">
        <v>128</v>
      </c>
      <c r="E972" s="30"/>
      <c r="F972" s="172" t="s">
        <v>1831</v>
      </c>
      <c r="G972" s="30"/>
      <c r="H972" s="30"/>
      <c r="I972" s="173"/>
      <c r="J972" s="30"/>
      <c r="K972" s="30"/>
      <c r="L972" s="33"/>
      <c r="M972" s="174"/>
      <c r="N972" s="175"/>
      <c r="O972" s="65"/>
      <c r="P972" s="65"/>
      <c r="Q972" s="65"/>
      <c r="R972" s="65"/>
      <c r="S972" s="65"/>
      <c r="T972" s="66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T972" s="11" t="s">
        <v>128</v>
      </c>
      <c r="AU972" s="11" t="s">
        <v>73</v>
      </c>
    </row>
    <row r="973" spans="1:65" s="2" customFormat="1" ht="16.5" customHeight="1">
      <c r="A973" s="28"/>
      <c r="B973" s="29"/>
      <c r="C973" s="158" t="s">
        <v>1833</v>
      </c>
      <c r="D973" s="158" t="s">
        <v>121</v>
      </c>
      <c r="E973" s="159" t="s">
        <v>1834</v>
      </c>
      <c r="F973" s="160" t="s">
        <v>1835</v>
      </c>
      <c r="G973" s="161" t="s">
        <v>136</v>
      </c>
      <c r="H973" s="162">
        <v>200</v>
      </c>
      <c r="I973" s="163"/>
      <c r="J973" s="164">
        <f>ROUND(I973*H973,2)</f>
        <v>0</v>
      </c>
      <c r="K973" s="160" t="s">
        <v>1</v>
      </c>
      <c r="L973" s="33"/>
      <c r="M973" s="165" t="s">
        <v>1</v>
      </c>
      <c r="N973" s="166" t="s">
        <v>38</v>
      </c>
      <c r="O973" s="65"/>
      <c r="P973" s="167">
        <f>O973*H973</f>
        <v>0</v>
      </c>
      <c r="Q973" s="167">
        <v>0</v>
      </c>
      <c r="R973" s="167">
        <f>Q973*H973</f>
        <v>0</v>
      </c>
      <c r="S973" s="167">
        <v>0</v>
      </c>
      <c r="T973" s="168">
        <f>S973*H973</f>
        <v>0</v>
      </c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R973" s="169" t="s">
        <v>125</v>
      </c>
      <c r="AT973" s="169" t="s">
        <v>121</v>
      </c>
      <c r="AU973" s="169" t="s">
        <v>73</v>
      </c>
      <c r="AY973" s="11" t="s">
        <v>126</v>
      </c>
      <c r="BE973" s="170">
        <f>IF(N973="základní",J973,0)</f>
        <v>0</v>
      </c>
      <c r="BF973" s="170">
        <f>IF(N973="snížená",J973,0)</f>
        <v>0</v>
      </c>
      <c r="BG973" s="170">
        <f>IF(N973="zákl. přenesená",J973,0)</f>
        <v>0</v>
      </c>
      <c r="BH973" s="170">
        <f>IF(N973="sníž. přenesená",J973,0)</f>
        <v>0</v>
      </c>
      <c r="BI973" s="170">
        <f>IF(N973="nulová",J973,0)</f>
        <v>0</v>
      </c>
      <c r="BJ973" s="11" t="s">
        <v>80</v>
      </c>
      <c r="BK973" s="170">
        <f>ROUND(I973*H973,2)</f>
        <v>0</v>
      </c>
      <c r="BL973" s="11" t="s">
        <v>125</v>
      </c>
      <c r="BM973" s="169" t="s">
        <v>1836</v>
      </c>
    </row>
    <row r="974" spans="1:65" s="2" customFormat="1" ht="11.25">
      <c r="A974" s="28"/>
      <c r="B974" s="29"/>
      <c r="C974" s="30"/>
      <c r="D974" s="171" t="s">
        <v>128</v>
      </c>
      <c r="E974" s="30"/>
      <c r="F974" s="172" t="s">
        <v>1835</v>
      </c>
      <c r="G974" s="30"/>
      <c r="H974" s="30"/>
      <c r="I974" s="173"/>
      <c r="J974" s="30"/>
      <c r="K974" s="30"/>
      <c r="L974" s="33"/>
      <c r="M974" s="174"/>
      <c r="N974" s="175"/>
      <c r="O974" s="65"/>
      <c r="P974" s="65"/>
      <c r="Q974" s="65"/>
      <c r="R974" s="65"/>
      <c r="S974" s="65"/>
      <c r="T974" s="66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T974" s="11" t="s">
        <v>128</v>
      </c>
      <c r="AU974" s="11" t="s">
        <v>73</v>
      </c>
    </row>
    <row r="975" spans="1:65" s="2" customFormat="1" ht="16.5" customHeight="1">
      <c r="A975" s="28"/>
      <c r="B975" s="29"/>
      <c r="C975" s="158" t="s">
        <v>1837</v>
      </c>
      <c r="D975" s="158" t="s">
        <v>121</v>
      </c>
      <c r="E975" s="159" t="s">
        <v>1838</v>
      </c>
      <c r="F975" s="160" t="s">
        <v>1839</v>
      </c>
      <c r="G975" s="161" t="s">
        <v>136</v>
      </c>
      <c r="H975" s="162">
        <v>40</v>
      </c>
      <c r="I975" s="163"/>
      <c r="J975" s="164">
        <f>ROUND(I975*H975,2)</f>
        <v>0</v>
      </c>
      <c r="K975" s="160" t="s">
        <v>1</v>
      </c>
      <c r="L975" s="33"/>
      <c r="M975" s="165" t="s">
        <v>1</v>
      </c>
      <c r="N975" s="166" t="s">
        <v>38</v>
      </c>
      <c r="O975" s="65"/>
      <c r="P975" s="167">
        <f>O975*H975</f>
        <v>0</v>
      </c>
      <c r="Q975" s="167">
        <v>0</v>
      </c>
      <c r="R975" s="167">
        <f>Q975*H975</f>
        <v>0</v>
      </c>
      <c r="S975" s="167">
        <v>0</v>
      </c>
      <c r="T975" s="168">
        <f>S975*H975</f>
        <v>0</v>
      </c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R975" s="169" t="s">
        <v>125</v>
      </c>
      <c r="AT975" s="169" t="s">
        <v>121</v>
      </c>
      <c r="AU975" s="169" t="s">
        <v>73</v>
      </c>
      <c r="AY975" s="11" t="s">
        <v>126</v>
      </c>
      <c r="BE975" s="170">
        <f>IF(N975="základní",J975,0)</f>
        <v>0</v>
      </c>
      <c r="BF975" s="170">
        <f>IF(N975="snížená",J975,0)</f>
        <v>0</v>
      </c>
      <c r="BG975" s="170">
        <f>IF(N975="zákl. přenesená",J975,0)</f>
        <v>0</v>
      </c>
      <c r="BH975" s="170">
        <f>IF(N975="sníž. přenesená",J975,0)</f>
        <v>0</v>
      </c>
      <c r="BI975" s="170">
        <f>IF(N975="nulová",J975,0)</f>
        <v>0</v>
      </c>
      <c r="BJ975" s="11" t="s">
        <v>80</v>
      </c>
      <c r="BK975" s="170">
        <f>ROUND(I975*H975,2)</f>
        <v>0</v>
      </c>
      <c r="BL975" s="11" t="s">
        <v>125</v>
      </c>
      <c r="BM975" s="169" t="s">
        <v>1840</v>
      </c>
    </row>
    <row r="976" spans="1:65" s="2" customFormat="1" ht="11.25">
      <c r="A976" s="28"/>
      <c r="B976" s="29"/>
      <c r="C976" s="30"/>
      <c r="D976" s="171" t="s">
        <v>128</v>
      </c>
      <c r="E976" s="30"/>
      <c r="F976" s="172" t="s">
        <v>1839</v>
      </c>
      <c r="G976" s="30"/>
      <c r="H976" s="30"/>
      <c r="I976" s="173"/>
      <c r="J976" s="30"/>
      <c r="K976" s="30"/>
      <c r="L976" s="33"/>
      <c r="M976" s="174"/>
      <c r="N976" s="175"/>
      <c r="O976" s="65"/>
      <c r="P976" s="65"/>
      <c r="Q976" s="65"/>
      <c r="R976" s="65"/>
      <c r="S976" s="65"/>
      <c r="T976" s="66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T976" s="11" t="s">
        <v>128</v>
      </c>
      <c r="AU976" s="11" t="s">
        <v>73</v>
      </c>
    </row>
    <row r="977" spans="1:65" s="2" customFormat="1" ht="16.5" customHeight="1">
      <c r="A977" s="28"/>
      <c r="B977" s="29"/>
      <c r="C977" s="158" t="s">
        <v>1841</v>
      </c>
      <c r="D977" s="158" t="s">
        <v>121</v>
      </c>
      <c r="E977" s="159" t="s">
        <v>1842</v>
      </c>
      <c r="F977" s="160" t="s">
        <v>1843</v>
      </c>
      <c r="G977" s="161" t="s">
        <v>136</v>
      </c>
      <c r="H977" s="162">
        <v>1000</v>
      </c>
      <c r="I977" s="163"/>
      <c r="J977" s="164">
        <f>ROUND(I977*H977,2)</f>
        <v>0</v>
      </c>
      <c r="K977" s="160" t="s">
        <v>1</v>
      </c>
      <c r="L977" s="33"/>
      <c r="M977" s="165" t="s">
        <v>1</v>
      </c>
      <c r="N977" s="166" t="s">
        <v>38</v>
      </c>
      <c r="O977" s="65"/>
      <c r="P977" s="167">
        <f>O977*H977</f>
        <v>0</v>
      </c>
      <c r="Q977" s="167">
        <v>0</v>
      </c>
      <c r="R977" s="167">
        <f>Q977*H977</f>
        <v>0</v>
      </c>
      <c r="S977" s="167">
        <v>0</v>
      </c>
      <c r="T977" s="168">
        <f>S977*H977</f>
        <v>0</v>
      </c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R977" s="169" t="s">
        <v>125</v>
      </c>
      <c r="AT977" s="169" t="s">
        <v>121</v>
      </c>
      <c r="AU977" s="169" t="s">
        <v>73</v>
      </c>
      <c r="AY977" s="11" t="s">
        <v>126</v>
      </c>
      <c r="BE977" s="170">
        <f>IF(N977="základní",J977,0)</f>
        <v>0</v>
      </c>
      <c r="BF977" s="170">
        <f>IF(N977="snížená",J977,0)</f>
        <v>0</v>
      </c>
      <c r="BG977" s="170">
        <f>IF(N977="zákl. přenesená",J977,0)</f>
        <v>0</v>
      </c>
      <c r="BH977" s="170">
        <f>IF(N977="sníž. přenesená",J977,0)</f>
        <v>0</v>
      </c>
      <c r="BI977" s="170">
        <f>IF(N977="nulová",J977,0)</f>
        <v>0</v>
      </c>
      <c r="BJ977" s="11" t="s">
        <v>80</v>
      </c>
      <c r="BK977" s="170">
        <f>ROUND(I977*H977,2)</f>
        <v>0</v>
      </c>
      <c r="BL977" s="11" t="s">
        <v>125</v>
      </c>
      <c r="BM977" s="169" t="s">
        <v>1844</v>
      </c>
    </row>
    <row r="978" spans="1:65" s="2" customFormat="1" ht="11.25">
      <c r="A978" s="28"/>
      <c r="B978" s="29"/>
      <c r="C978" s="30"/>
      <c r="D978" s="171" t="s">
        <v>128</v>
      </c>
      <c r="E978" s="30"/>
      <c r="F978" s="172" t="s">
        <v>1843</v>
      </c>
      <c r="G978" s="30"/>
      <c r="H978" s="30"/>
      <c r="I978" s="173"/>
      <c r="J978" s="30"/>
      <c r="K978" s="30"/>
      <c r="L978" s="33"/>
      <c r="M978" s="174"/>
      <c r="N978" s="175"/>
      <c r="O978" s="65"/>
      <c r="P978" s="65"/>
      <c r="Q978" s="65"/>
      <c r="R978" s="65"/>
      <c r="S978" s="65"/>
      <c r="T978" s="66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T978" s="11" t="s">
        <v>128</v>
      </c>
      <c r="AU978" s="11" t="s">
        <v>73</v>
      </c>
    </row>
    <row r="979" spans="1:65" s="2" customFormat="1" ht="16.5" customHeight="1">
      <c r="A979" s="28"/>
      <c r="B979" s="29"/>
      <c r="C979" s="158" t="s">
        <v>1845</v>
      </c>
      <c r="D979" s="158" t="s">
        <v>121</v>
      </c>
      <c r="E979" s="159" t="s">
        <v>1846</v>
      </c>
      <c r="F979" s="160" t="s">
        <v>1847</v>
      </c>
      <c r="G979" s="161" t="s">
        <v>136</v>
      </c>
      <c r="H979" s="162">
        <v>1000</v>
      </c>
      <c r="I979" s="163"/>
      <c r="J979" s="164">
        <f>ROUND(I979*H979,2)</f>
        <v>0</v>
      </c>
      <c r="K979" s="160" t="s">
        <v>1</v>
      </c>
      <c r="L979" s="33"/>
      <c r="M979" s="165" t="s">
        <v>1</v>
      </c>
      <c r="N979" s="166" t="s">
        <v>38</v>
      </c>
      <c r="O979" s="65"/>
      <c r="P979" s="167">
        <f>O979*H979</f>
        <v>0</v>
      </c>
      <c r="Q979" s="167">
        <v>0</v>
      </c>
      <c r="R979" s="167">
        <f>Q979*H979</f>
        <v>0</v>
      </c>
      <c r="S979" s="167">
        <v>0</v>
      </c>
      <c r="T979" s="168">
        <f>S979*H979</f>
        <v>0</v>
      </c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R979" s="169" t="s">
        <v>125</v>
      </c>
      <c r="AT979" s="169" t="s">
        <v>121</v>
      </c>
      <c r="AU979" s="169" t="s">
        <v>73</v>
      </c>
      <c r="AY979" s="11" t="s">
        <v>126</v>
      </c>
      <c r="BE979" s="170">
        <f>IF(N979="základní",J979,0)</f>
        <v>0</v>
      </c>
      <c r="BF979" s="170">
        <f>IF(N979="snížená",J979,0)</f>
        <v>0</v>
      </c>
      <c r="BG979" s="170">
        <f>IF(N979="zákl. přenesená",J979,0)</f>
        <v>0</v>
      </c>
      <c r="BH979" s="170">
        <f>IF(N979="sníž. přenesená",J979,0)</f>
        <v>0</v>
      </c>
      <c r="BI979" s="170">
        <f>IF(N979="nulová",J979,0)</f>
        <v>0</v>
      </c>
      <c r="BJ979" s="11" t="s">
        <v>80</v>
      </c>
      <c r="BK979" s="170">
        <f>ROUND(I979*H979,2)</f>
        <v>0</v>
      </c>
      <c r="BL979" s="11" t="s">
        <v>125</v>
      </c>
      <c r="BM979" s="169" t="s">
        <v>1848</v>
      </c>
    </row>
    <row r="980" spans="1:65" s="2" customFormat="1" ht="11.25">
      <c r="A980" s="28"/>
      <c r="B980" s="29"/>
      <c r="C980" s="30"/>
      <c r="D980" s="171" t="s">
        <v>128</v>
      </c>
      <c r="E980" s="30"/>
      <c r="F980" s="172" t="s">
        <v>1847</v>
      </c>
      <c r="G980" s="30"/>
      <c r="H980" s="30"/>
      <c r="I980" s="173"/>
      <c r="J980" s="30"/>
      <c r="K980" s="30"/>
      <c r="L980" s="33"/>
      <c r="M980" s="174"/>
      <c r="N980" s="175"/>
      <c r="O980" s="65"/>
      <c r="P980" s="65"/>
      <c r="Q980" s="65"/>
      <c r="R980" s="65"/>
      <c r="S980" s="65"/>
      <c r="T980" s="66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T980" s="11" t="s">
        <v>128</v>
      </c>
      <c r="AU980" s="11" t="s">
        <v>73</v>
      </c>
    </row>
    <row r="981" spans="1:65" s="2" customFormat="1" ht="21.75" customHeight="1">
      <c r="A981" s="28"/>
      <c r="B981" s="29"/>
      <c r="C981" s="158" t="s">
        <v>1849</v>
      </c>
      <c r="D981" s="158" t="s">
        <v>121</v>
      </c>
      <c r="E981" s="159" t="s">
        <v>1850</v>
      </c>
      <c r="F981" s="160" t="s">
        <v>1851</v>
      </c>
      <c r="G981" s="161" t="s">
        <v>136</v>
      </c>
      <c r="H981" s="162">
        <v>1000</v>
      </c>
      <c r="I981" s="163"/>
      <c r="J981" s="164">
        <f>ROUND(I981*H981,2)</f>
        <v>0</v>
      </c>
      <c r="K981" s="160" t="s">
        <v>1</v>
      </c>
      <c r="L981" s="33"/>
      <c r="M981" s="165" t="s">
        <v>1</v>
      </c>
      <c r="N981" s="166" t="s">
        <v>38</v>
      </c>
      <c r="O981" s="65"/>
      <c r="P981" s="167">
        <f>O981*H981</f>
        <v>0</v>
      </c>
      <c r="Q981" s="167">
        <v>0</v>
      </c>
      <c r="R981" s="167">
        <f>Q981*H981</f>
        <v>0</v>
      </c>
      <c r="S981" s="167">
        <v>0</v>
      </c>
      <c r="T981" s="168">
        <f>S981*H981</f>
        <v>0</v>
      </c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R981" s="169" t="s">
        <v>125</v>
      </c>
      <c r="AT981" s="169" t="s">
        <v>121</v>
      </c>
      <c r="AU981" s="169" t="s">
        <v>73</v>
      </c>
      <c r="AY981" s="11" t="s">
        <v>126</v>
      </c>
      <c r="BE981" s="170">
        <f>IF(N981="základní",J981,0)</f>
        <v>0</v>
      </c>
      <c r="BF981" s="170">
        <f>IF(N981="snížená",J981,0)</f>
        <v>0</v>
      </c>
      <c r="BG981" s="170">
        <f>IF(N981="zákl. přenesená",J981,0)</f>
        <v>0</v>
      </c>
      <c r="BH981" s="170">
        <f>IF(N981="sníž. přenesená",J981,0)</f>
        <v>0</v>
      </c>
      <c r="BI981" s="170">
        <f>IF(N981="nulová",J981,0)</f>
        <v>0</v>
      </c>
      <c r="BJ981" s="11" t="s">
        <v>80</v>
      </c>
      <c r="BK981" s="170">
        <f>ROUND(I981*H981,2)</f>
        <v>0</v>
      </c>
      <c r="BL981" s="11" t="s">
        <v>125</v>
      </c>
      <c r="BM981" s="169" t="s">
        <v>1852</v>
      </c>
    </row>
    <row r="982" spans="1:65" s="2" customFormat="1" ht="11.25">
      <c r="A982" s="28"/>
      <c r="B982" s="29"/>
      <c r="C982" s="30"/>
      <c r="D982" s="171" t="s">
        <v>128</v>
      </c>
      <c r="E982" s="30"/>
      <c r="F982" s="172" t="s">
        <v>1851</v>
      </c>
      <c r="G982" s="30"/>
      <c r="H982" s="30"/>
      <c r="I982" s="173"/>
      <c r="J982" s="30"/>
      <c r="K982" s="30"/>
      <c r="L982" s="33"/>
      <c r="M982" s="174"/>
      <c r="N982" s="175"/>
      <c r="O982" s="65"/>
      <c r="P982" s="65"/>
      <c r="Q982" s="65"/>
      <c r="R982" s="65"/>
      <c r="S982" s="65"/>
      <c r="T982" s="66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T982" s="11" t="s">
        <v>128</v>
      </c>
      <c r="AU982" s="11" t="s">
        <v>73</v>
      </c>
    </row>
    <row r="983" spans="1:65" s="2" customFormat="1" ht="16.5" customHeight="1">
      <c r="A983" s="28"/>
      <c r="B983" s="29"/>
      <c r="C983" s="158" t="s">
        <v>1853</v>
      </c>
      <c r="D983" s="158" t="s">
        <v>121</v>
      </c>
      <c r="E983" s="159" t="s">
        <v>1854</v>
      </c>
      <c r="F983" s="160" t="s">
        <v>1855</v>
      </c>
      <c r="G983" s="161" t="s">
        <v>136</v>
      </c>
      <c r="H983" s="162">
        <v>1000</v>
      </c>
      <c r="I983" s="163"/>
      <c r="J983" s="164">
        <f>ROUND(I983*H983,2)</f>
        <v>0</v>
      </c>
      <c r="K983" s="160" t="s">
        <v>1</v>
      </c>
      <c r="L983" s="33"/>
      <c r="M983" s="165" t="s">
        <v>1</v>
      </c>
      <c r="N983" s="166" t="s">
        <v>38</v>
      </c>
      <c r="O983" s="65"/>
      <c r="P983" s="167">
        <f>O983*H983</f>
        <v>0</v>
      </c>
      <c r="Q983" s="167">
        <v>0</v>
      </c>
      <c r="R983" s="167">
        <f>Q983*H983</f>
        <v>0</v>
      </c>
      <c r="S983" s="167">
        <v>0</v>
      </c>
      <c r="T983" s="168">
        <f>S983*H983</f>
        <v>0</v>
      </c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R983" s="169" t="s">
        <v>125</v>
      </c>
      <c r="AT983" s="169" t="s">
        <v>121</v>
      </c>
      <c r="AU983" s="169" t="s">
        <v>73</v>
      </c>
      <c r="AY983" s="11" t="s">
        <v>126</v>
      </c>
      <c r="BE983" s="170">
        <f>IF(N983="základní",J983,0)</f>
        <v>0</v>
      </c>
      <c r="BF983" s="170">
        <f>IF(N983="snížená",J983,0)</f>
        <v>0</v>
      </c>
      <c r="BG983" s="170">
        <f>IF(N983="zákl. přenesená",J983,0)</f>
        <v>0</v>
      </c>
      <c r="BH983" s="170">
        <f>IF(N983="sníž. přenesená",J983,0)</f>
        <v>0</v>
      </c>
      <c r="BI983" s="170">
        <f>IF(N983="nulová",J983,0)</f>
        <v>0</v>
      </c>
      <c r="BJ983" s="11" t="s">
        <v>80</v>
      </c>
      <c r="BK983" s="170">
        <f>ROUND(I983*H983,2)</f>
        <v>0</v>
      </c>
      <c r="BL983" s="11" t="s">
        <v>125</v>
      </c>
      <c r="BM983" s="169" t="s">
        <v>1856</v>
      </c>
    </row>
    <row r="984" spans="1:65" s="2" customFormat="1" ht="11.25">
      <c r="A984" s="28"/>
      <c r="B984" s="29"/>
      <c r="C984" s="30"/>
      <c r="D984" s="171" t="s">
        <v>128</v>
      </c>
      <c r="E984" s="30"/>
      <c r="F984" s="172" t="s">
        <v>1855</v>
      </c>
      <c r="G984" s="30"/>
      <c r="H984" s="30"/>
      <c r="I984" s="173"/>
      <c r="J984" s="30"/>
      <c r="K984" s="30"/>
      <c r="L984" s="33"/>
      <c r="M984" s="174"/>
      <c r="N984" s="175"/>
      <c r="O984" s="65"/>
      <c r="P984" s="65"/>
      <c r="Q984" s="65"/>
      <c r="R984" s="65"/>
      <c r="S984" s="65"/>
      <c r="T984" s="66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T984" s="11" t="s">
        <v>128</v>
      </c>
      <c r="AU984" s="11" t="s">
        <v>73</v>
      </c>
    </row>
    <row r="985" spans="1:65" s="2" customFormat="1" ht="21.75" customHeight="1">
      <c r="A985" s="28"/>
      <c r="B985" s="29"/>
      <c r="C985" s="158" t="s">
        <v>1857</v>
      </c>
      <c r="D985" s="158" t="s">
        <v>121</v>
      </c>
      <c r="E985" s="159" t="s">
        <v>1858</v>
      </c>
      <c r="F985" s="160" t="s">
        <v>1859</v>
      </c>
      <c r="G985" s="161" t="s">
        <v>136</v>
      </c>
      <c r="H985" s="162">
        <v>1000</v>
      </c>
      <c r="I985" s="163"/>
      <c r="J985" s="164">
        <f>ROUND(I985*H985,2)</f>
        <v>0</v>
      </c>
      <c r="K985" s="160" t="s">
        <v>1</v>
      </c>
      <c r="L985" s="33"/>
      <c r="M985" s="165" t="s">
        <v>1</v>
      </c>
      <c r="N985" s="166" t="s">
        <v>38</v>
      </c>
      <c r="O985" s="65"/>
      <c r="P985" s="167">
        <f>O985*H985</f>
        <v>0</v>
      </c>
      <c r="Q985" s="167">
        <v>0</v>
      </c>
      <c r="R985" s="167">
        <f>Q985*H985</f>
        <v>0</v>
      </c>
      <c r="S985" s="167">
        <v>0</v>
      </c>
      <c r="T985" s="168">
        <f>S985*H985</f>
        <v>0</v>
      </c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R985" s="169" t="s">
        <v>125</v>
      </c>
      <c r="AT985" s="169" t="s">
        <v>121</v>
      </c>
      <c r="AU985" s="169" t="s">
        <v>73</v>
      </c>
      <c r="AY985" s="11" t="s">
        <v>126</v>
      </c>
      <c r="BE985" s="170">
        <f>IF(N985="základní",J985,0)</f>
        <v>0</v>
      </c>
      <c r="BF985" s="170">
        <f>IF(N985="snížená",J985,0)</f>
        <v>0</v>
      </c>
      <c r="BG985" s="170">
        <f>IF(N985="zákl. přenesená",J985,0)</f>
        <v>0</v>
      </c>
      <c r="BH985" s="170">
        <f>IF(N985="sníž. přenesená",J985,0)</f>
        <v>0</v>
      </c>
      <c r="BI985" s="170">
        <f>IF(N985="nulová",J985,0)</f>
        <v>0</v>
      </c>
      <c r="BJ985" s="11" t="s">
        <v>80</v>
      </c>
      <c r="BK985" s="170">
        <f>ROUND(I985*H985,2)</f>
        <v>0</v>
      </c>
      <c r="BL985" s="11" t="s">
        <v>125</v>
      </c>
      <c r="BM985" s="169" t="s">
        <v>1860</v>
      </c>
    </row>
    <row r="986" spans="1:65" s="2" customFormat="1" ht="11.25">
      <c r="A986" s="28"/>
      <c r="B986" s="29"/>
      <c r="C986" s="30"/>
      <c r="D986" s="171" t="s">
        <v>128</v>
      </c>
      <c r="E986" s="30"/>
      <c r="F986" s="172" t="s">
        <v>1859</v>
      </c>
      <c r="G986" s="30"/>
      <c r="H986" s="30"/>
      <c r="I986" s="173"/>
      <c r="J986" s="30"/>
      <c r="K986" s="30"/>
      <c r="L986" s="33"/>
      <c r="M986" s="174"/>
      <c r="N986" s="175"/>
      <c r="O986" s="65"/>
      <c r="P986" s="65"/>
      <c r="Q986" s="65"/>
      <c r="R986" s="65"/>
      <c r="S986" s="65"/>
      <c r="T986" s="66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T986" s="11" t="s">
        <v>128</v>
      </c>
      <c r="AU986" s="11" t="s">
        <v>73</v>
      </c>
    </row>
    <row r="987" spans="1:65" s="2" customFormat="1" ht="21.75" customHeight="1">
      <c r="A987" s="28"/>
      <c r="B987" s="29"/>
      <c r="C987" s="158" t="s">
        <v>1861</v>
      </c>
      <c r="D987" s="158" t="s">
        <v>121</v>
      </c>
      <c r="E987" s="159" t="s">
        <v>1862</v>
      </c>
      <c r="F987" s="160" t="s">
        <v>1863</v>
      </c>
      <c r="G987" s="161" t="s">
        <v>136</v>
      </c>
      <c r="H987" s="162">
        <v>1000</v>
      </c>
      <c r="I987" s="163"/>
      <c r="J987" s="164">
        <f>ROUND(I987*H987,2)</f>
        <v>0</v>
      </c>
      <c r="K987" s="160" t="s">
        <v>1</v>
      </c>
      <c r="L987" s="33"/>
      <c r="M987" s="165" t="s">
        <v>1</v>
      </c>
      <c r="N987" s="166" t="s">
        <v>38</v>
      </c>
      <c r="O987" s="65"/>
      <c r="P987" s="167">
        <f>O987*H987</f>
        <v>0</v>
      </c>
      <c r="Q987" s="167">
        <v>0</v>
      </c>
      <c r="R987" s="167">
        <f>Q987*H987</f>
        <v>0</v>
      </c>
      <c r="S987" s="167">
        <v>0</v>
      </c>
      <c r="T987" s="168">
        <f>S987*H987</f>
        <v>0</v>
      </c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R987" s="169" t="s">
        <v>125</v>
      </c>
      <c r="AT987" s="169" t="s">
        <v>121</v>
      </c>
      <c r="AU987" s="169" t="s">
        <v>73</v>
      </c>
      <c r="AY987" s="11" t="s">
        <v>126</v>
      </c>
      <c r="BE987" s="170">
        <f>IF(N987="základní",J987,0)</f>
        <v>0</v>
      </c>
      <c r="BF987" s="170">
        <f>IF(N987="snížená",J987,0)</f>
        <v>0</v>
      </c>
      <c r="BG987" s="170">
        <f>IF(N987="zákl. přenesená",J987,0)</f>
        <v>0</v>
      </c>
      <c r="BH987" s="170">
        <f>IF(N987="sníž. přenesená",J987,0)</f>
        <v>0</v>
      </c>
      <c r="BI987" s="170">
        <f>IF(N987="nulová",J987,0)</f>
        <v>0</v>
      </c>
      <c r="BJ987" s="11" t="s">
        <v>80</v>
      </c>
      <c r="BK987" s="170">
        <f>ROUND(I987*H987,2)</f>
        <v>0</v>
      </c>
      <c r="BL987" s="11" t="s">
        <v>125</v>
      </c>
      <c r="BM987" s="169" t="s">
        <v>1864</v>
      </c>
    </row>
    <row r="988" spans="1:65" s="2" customFormat="1" ht="11.25">
      <c r="A988" s="28"/>
      <c r="B988" s="29"/>
      <c r="C988" s="30"/>
      <c r="D988" s="171" t="s">
        <v>128</v>
      </c>
      <c r="E988" s="30"/>
      <c r="F988" s="172" t="s">
        <v>1863</v>
      </c>
      <c r="G988" s="30"/>
      <c r="H988" s="30"/>
      <c r="I988" s="173"/>
      <c r="J988" s="30"/>
      <c r="K988" s="30"/>
      <c r="L988" s="33"/>
      <c r="M988" s="174"/>
      <c r="N988" s="175"/>
      <c r="O988" s="65"/>
      <c r="P988" s="65"/>
      <c r="Q988" s="65"/>
      <c r="R988" s="65"/>
      <c r="S988" s="65"/>
      <c r="T988" s="66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T988" s="11" t="s">
        <v>128</v>
      </c>
      <c r="AU988" s="11" t="s">
        <v>73</v>
      </c>
    </row>
    <row r="989" spans="1:65" s="2" customFormat="1" ht="16.5" customHeight="1">
      <c r="A989" s="28"/>
      <c r="B989" s="29"/>
      <c r="C989" s="158" t="s">
        <v>1865</v>
      </c>
      <c r="D989" s="158" t="s">
        <v>121</v>
      </c>
      <c r="E989" s="159" t="s">
        <v>1866</v>
      </c>
      <c r="F989" s="160" t="s">
        <v>1867</v>
      </c>
      <c r="G989" s="161" t="s">
        <v>136</v>
      </c>
      <c r="H989" s="162">
        <v>1000</v>
      </c>
      <c r="I989" s="163"/>
      <c r="J989" s="164">
        <f>ROUND(I989*H989,2)</f>
        <v>0</v>
      </c>
      <c r="K989" s="160" t="s">
        <v>1</v>
      </c>
      <c r="L989" s="33"/>
      <c r="M989" s="165" t="s">
        <v>1</v>
      </c>
      <c r="N989" s="166" t="s">
        <v>38</v>
      </c>
      <c r="O989" s="65"/>
      <c r="P989" s="167">
        <f>O989*H989</f>
        <v>0</v>
      </c>
      <c r="Q989" s="167">
        <v>0</v>
      </c>
      <c r="R989" s="167">
        <f>Q989*H989</f>
        <v>0</v>
      </c>
      <c r="S989" s="167">
        <v>0</v>
      </c>
      <c r="T989" s="168">
        <f>S989*H989</f>
        <v>0</v>
      </c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R989" s="169" t="s">
        <v>125</v>
      </c>
      <c r="AT989" s="169" t="s">
        <v>121</v>
      </c>
      <c r="AU989" s="169" t="s">
        <v>73</v>
      </c>
      <c r="AY989" s="11" t="s">
        <v>126</v>
      </c>
      <c r="BE989" s="170">
        <f>IF(N989="základní",J989,0)</f>
        <v>0</v>
      </c>
      <c r="BF989" s="170">
        <f>IF(N989="snížená",J989,0)</f>
        <v>0</v>
      </c>
      <c r="BG989" s="170">
        <f>IF(N989="zákl. přenesená",J989,0)</f>
        <v>0</v>
      </c>
      <c r="BH989" s="170">
        <f>IF(N989="sníž. přenesená",J989,0)</f>
        <v>0</v>
      </c>
      <c r="BI989" s="170">
        <f>IF(N989="nulová",J989,0)</f>
        <v>0</v>
      </c>
      <c r="BJ989" s="11" t="s">
        <v>80</v>
      </c>
      <c r="BK989" s="170">
        <f>ROUND(I989*H989,2)</f>
        <v>0</v>
      </c>
      <c r="BL989" s="11" t="s">
        <v>125</v>
      </c>
      <c r="BM989" s="169" t="s">
        <v>1868</v>
      </c>
    </row>
    <row r="990" spans="1:65" s="2" customFormat="1" ht="11.25">
      <c r="A990" s="28"/>
      <c r="B990" s="29"/>
      <c r="C990" s="30"/>
      <c r="D990" s="171" t="s">
        <v>128</v>
      </c>
      <c r="E990" s="30"/>
      <c r="F990" s="172" t="s">
        <v>1867</v>
      </c>
      <c r="G990" s="30"/>
      <c r="H990" s="30"/>
      <c r="I990" s="173"/>
      <c r="J990" s="30"/>
      <c r="K990" s="30"/>
      <c r="L990" s="33"/>
      <c r="M990" s="174"/>
      <c r="N990" s="175"/>
      <c r="O990" s="65"/>
      <c r="P990" s="65"/>
      <c r="Q990" s="65"/>
      <c r="R990" s="65"/>
      <c r="S990" s="65"/>
      <c r="T990" s="66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T990" s="11" t="s">
        <v>128</v>
      </c>
      <c r="AU990" s="11" t="s">
        <v>73</v>
      </c>
    </row>
    <row r="991" spans="1:65" s="2" customFormat="1" ht="16.5" customHeight="1">
      <c r="A991" s="28"/>
      <c r="B991" s="29"/>
      <c r="C991" s="158" t="s">
        <v>1869</v>
      </c>
      <c r="D991" s="158" t="s">
        <v>121</v>
      </c>
      <c r="E991" s="159" t="s">
        <v>1870</v>
      </c>
      <c r="F991" s="160" t="s">
        <v>1871</v>
      </c>
      <c r="G991" s="161" t="s">
        <v>136</v>
      </c>
      <c r="H991" s="162">
        <v>400</v>
      </c>
      <c r="I991" s="163"/>
      <c r="J991" s="164">
        <f>ROUND(I991*H991,2)</f>
        <v>0</v>
      </c>
      <c r="K991" s="160" t="s">
        <v>1</v>
      </c>
      <c r="L991" s="33"/>
      <c r="M991" s="165" t="s">
        <v>1</v>
      </c>
      <c r="N991" s="166" t="s">
        <v>38</v>
      </c>
      <c r="O991" s="65"/>
      <c r="P991" s="167">
        <f>O991*H991</f>
        <v>0</v>
      </c>
      <c r="Q991" s="167">
        <v>0</v>
      </c>
      <c r="R991" s="167">
        <f>Q991*H991</f>
        <v>0</v>
      </c>
      <c r="S991" s="167">
        <v>0</v>
      </c>
      <c r="T991" s="168">
        <f>S991*H991</f>
        <v>0</v>
      </c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R991" s="169" t="s">
        <v>125</v>
      </c>
      <c r="AT991" s="169" t="s">
        <v>121</v>
      </c>
      <c r="AU991" s="169" t="s">
        <v>73</v>
      </c>
      <c r="AY991" s="11" t="s">
        <v>126</v>
      </c>
      <c r="BE991" s="170">
        <f>IF(N991="základní",J991,0)</f>
        <v>0</v>
      </c>
      <c r="BF991" s="170">
        <f>IF(N991="snížená",J991,0)</f>
        <v>0</v>
      </c>
      <c r="BG991" s="170">
        <f>IF(N991="zákl. přenesená",J991,0)</f>
        <v>0</v>
      </c>
      <c r="BH991" s="170">
        <f>IF(N991="sníž. přenesená",J991,0)</f>
        <v>0</v>
      </c>
      <c r="BI991" s="170">
        <f>IF(N991="nulová",J991,0)</f>
        <v>0</v>
      </c>
      <c r="BJ991" s="11" t="s">
        <v>80</v>
      </c>
      <c r="BK991" s="170">
        <f>ROUND(I991*H991,2)</f>
        <v>0</v>
      </c>
      <c r="BL991" s="11" t="s">
        <v>125</v>
      </c>
      <c r="BM991" s="169" t="s">
        <v>1872</v>
      </c>
    </row>
    <row r="992" spans="1:65" s="2" customFormat="1" ht="11.25">
      <c r="A992" s="28"/>
      <c r="B992" s="29"/>
      <c r="C992" s="30"/>
      <c r="D992" s="171" t="s">
        <v>128</v>
      </c>
      <c r="E992" s="30"/>
      <c r="F992" s="172" t="s">
        <v>1871</v>
      </c>
      <c r="G992" s="30"/>
      <c r="H992" s="30"/>
      <c r="I992" s="173"/>
      <c r="J992" s="30"/>
      <c r="K992" s="30"/>
      <c r="L992" s="33"/>
      <c r="M992" s="174"/>
      <c r="N992" s="175"/>
      <c r="O992" s="65"/>
      <c r="P992" s="65"/>
      <c r="Q992" s="65"/>
      <c r="R992" s="65"/>
      <c r="S992" s="65"/>
      <c r="T992" s="66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T992" s="11" t="s">
        <v>128</v>
      </c>
      <c r="AU992" s="11" t="s">
        <v>73</v>
      </c>
    </row>
    <row r="993" spans="1:65" s="2" customFormat="1" ht="16.5" customHeight="1">
      <c r="A993" s="28"/>
      <c r="B993" s="29"/>
      <c r="C993" s="158" t="s">
        <v>1873</v>
      </c>
      <c r="D993" s="158" t="s">
        <v>121</v>
      </c>
      <c r="E993" s="159" t="s">
        <v>1874</v>
      </c>
      <c r="F993" s="160" t="s">
        <v>1875</v>
      </c>
      <c r="G993" s="161" t="s">
        <v>136</v>
      </c>
      <c r="H993" s="162">
        <v>400</v>
      </c>
      <c r="I993" s="163"/>
      <c r="J993" s="164">
        <f>ROUND(I993*H993,2)</f>
        <v>0</v>
      </c>
      <c r="K993" s="160" t="s">
        <v>1</v>
      </c>
      <c r="L993" s="33"/>
      <c r="M993" s="165" t="s">
        <v>1</v>
      </c>
      <c r="N993" s="166" t="s">
        <v>38</v>
      </c>
      <c r="O993" s="65"/>
      <c r="P993" s="167">
        <f>O993*H993</f>
        <v>0</v>
      </c>
      <c r="Q993" s="167">
        <v>0</v>
      </c>
      <c r="R993" s="167">
        <f>Q993*H993</f>
        <v>0</v>
      </c>
      <c r="S993" s="167">
        <v>0</v>
      </c>
      <c r="T993" s="168">
        <f>S993*H993</f>
        <v>0</v>
      </c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R993" s="169" t="s">
        <v>125</v>
      </c>
      <c r="AT993" s="169" t="s">
        <v>121</v>
      </c>
      <c r="AU993" s="169" t="s">
        <v>73</v>
      </c>
      <c r="AY993" s="11" t="s">
        <v>126</v>
      </c>
      <c r="BE993" s="170">
        <f>IF(N993="základní",J993,0)</f>
        <v>0</v>
      </c>
      <c r="BF993" s="170">
        <f>IF(N993="snížená",J993,0)</f>
        <v>0</v>
      </c>
      <c r="BG993" s="170">
        <f>IF(N993="zákl. přenesená",J993,0)</f>
        <v>0</v>
      </c>
      <c r="BH993" s="170">
        <f>IF(N993="sníž. přenesená",J993,0)</f>
        <v>0</v>
      </c>
      <c r="BI993" s="170">
        <f>IF(N993="nulová",J993,0)</f>
        <v>0</v>
      </c>
      <c r="BJ993" s="11" t="s">
        <v>80</v>
      </c>
      <c r="BK993" s="170">
        <f>ROUND(I993*H993,2)</f>
        <v>0</v>
      </c>
      <c r="BL993" s="11" t="s">
        <v>125</v>
      </c>
      <c r="BM993" s="169" t="s">
        <v>1876</v>
      </c>
    </row>
    <row r="994" spans="1:65" s="2" customFormat="1" ht="11.25">
      <c r="A994" s="28"/>
      <c r="B994" s="29"/>
      <c r="C994" s="30"/>
      <c r="D994" s="171" t="s">
        <v>128</v>
      </c>
      <c r="E994" s="30"/>
      <c r="F994" s="172" t="s">
        <v>1875</v>
      </c>
      <c r="G994" s="30"/>
      <c r="H994" s="30"/>
      <c r="I994" s="173"/>
      <c r="J994" s="30"/>
      <c r="K994" s="30"/>
      <c r="L994" s="33"/>
      <c r="M994" s="174"/>
      <c r="N994" s="175"/>
      <c r="O994" s="65"/>
      <c r="P994" s="65"/>
      <c r="Q994" s="65"/>
      <c r="R994" s="65"/>
      <c r="S994" s="65"/>
      <c r="T994" s="66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T994" s="11" t="s">
        <v>128</v>
      </c>
      <c r="AU994" s="11" t="s">
        <v>73</v>
      </c>
    </row>
    <row r="995" spans="1:65" s="2" customFormat="1" ht="16.5" customHeight="1">
      <c r="A995" s="28"/>
      <c r="B995" s="29"/>
      <c r="C995" s="158" t="s">
        <v>1877</v>
      </c>
      <c r="D995" s="158" t="s">
        <v>121</v>
      </c>
      <c r="E995" s="159" t="s">
        <v>1878</v>
      </c>
      <c r="F995" s="160" t="s">
        <v>1879</v>
      </c>
      <c r="G995" s="161" t="s">
        <v>136</v>
      </c>
      <c r="H995" s="162">
        <v>400</v>
      </c>
      <c r="I995" s="163"/>
      <c r="J995" s="164">
        <f>ROUND(I995*H995,2)</f>
        <v>0</v>
      </c>
      <c r="K995" s="160" t="s">
        <v>1</v>
      </c>
      <c r="L995" s="33"/>
      <c r="M995" s="165" t="s">
        <v>1</v>
      </c>
      <c r="N995" s="166" t="s">
        <v>38</v>
      </c>
      <c r="O995" s="65"/>
      <c r="P995" s="167">
        <f>O995*H995</f>
        <v>0</v>
      </c>
      <c r="Q995" s="167">
        <v>0</v>
      </c>
      <c r="R995" s="167">
        <f>Q995*H995</f>
        <v>0</v>
      </c>
      <c r="S995" s="167">
        <v>0</v>
      </c>
      <c r="T995" s="168">
        <f>S995*H995</f>
        <v>0</v>
      </c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R995" s="169" t="s">
        <v>125</v>
      </c>
      <c r="AT995" s="169" t="s">
        <v>121</v>
      </c>
      <c r="AU995" s="169" t="s">
        <v>73</v>
      </c>
      <c r="AY995" s="11" t="s">
        <v>126</v>
      </c>
      <c r="BE995" s="170">
        <f>IF(N995="základní",J995,0)</f>
        <v>0</v>
      </c>
      <c r="BF995" s="170">
        <f>IF(N995="snížená",J995,0)</f>
        <v>0</v>
      </c>
      <c r="BG995" s="170">
        <f>IF(N995="zákl. přenesená",J995,0)</f>
        <v>0</v>
      </c>
      <c r="BH995" s="170">
        <f>IF(N995="sníž. přenesená",J995,0)</f>
        <v>0</v>
      </c>
      <c r="BI995" s="170">
        <f>IF(N995="nulová",J995,0)</f>
        <v>0</v>
      </c>
      <c r="BJ995" s="11" t="s">
        <v>80</v>
      </c>
      <c r="BK995" s="170">
        <f>ROUND(I995*H995,2)</f>
        <v>0</v>
      </c>
      <c r="BL995" s="11" t="s">
        <v>125</v>
      </c>
      <c r="BM995" s="169" t="s">
        <v>1880</v>
      </c>
    </row>
    <row r="996" spans="1:65" s="2" customFormat="1" ht="11.25">
      <c r="A996" s="28"/>
      <c r="B996" s="29"/>
      <c r="C996" s="30"/>
      <c r="D996" s="171" t="s">
        <v>128</v>
      </c>
      <c r="E996" s="30"/>
      <c r="F996" s="172" t="s">
        <v>1879</v>
      </c>
      <c r="G996" s="30"/>
      <c r="H996" s="30"/>
      <c r="I996" s="173"/>
      <c r="J996" s="30"/>
      <c r="K996" s="30"/>
      <c r="L996" s="33"/>
      <c r="M996" s="174"/>
      <c r="N996" s="175"/>
      <c r="O996" s="65"/>
      <c r="P996" s="65"/>
      <c r="Q996" s="65"/>
      <c r="R996" s="65"/>
      <c r="S996" s="65"/>
      <c r="T996" s="66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T996" s="11" t="s">
        <v>128</v>
      </c>
      <c r="AU996" s="11" t="s">
        <v>73</v>
      </c>
    </row>
    <row r="997" spans="1:65" s="2" customFormat="1" ht="16.5" customHeight="1">
      <c r="A997" s="28"/>
      <c r="B997" s="29"/>
      <c r="C997" s="158" t="s">
        <v>1881</v>
      </c>
      <c r="D997" s="158" t="s">
        <v>121</v>
      </c>
      <c r="E997" s="159" t="s">
        <v>1882</v>
      </c>
      <c r="F997" s="160" t="s">
        <v>1883</v>
      </c>
      <c r="G997" s="161" t="s">
        <v>136</v>
      </c>
      <c r="H997" s="162">
        <v>400</v>
      </c>
      <c r="I997" s="163"/>
      <c r="J997" s="164">
        <f>ROUND(I997*H997,2)</f>
        <v>0</v>
      </c>
      <c r="K997" s="160" t="s">
        <v>1</v>
      </c>
      <c r="L997" s="33"/>
      <c r="M997" s="165" t="s">
        <v>1</v>
      </c>
      <c r="N997" s="166" t="s">
        <v>38</v>
      </c>
      <c r="O997" s="65"/>
      <c r="P997" s="167">
        <f>O997*H997</f>
        <v>0</v>
      </c>
      <c r="Q997" s="167">
        <v>0</v>
      </c>
      <c r="R997" s="167">
        <f>Q997*H997</f>
        <v>0</v>
      </c>
      <c r="S997" s="167">
        <v>0</v>
      </c>
      <c r="T997" s="168">
        <f>S997*H997</f>
        <v>0</v>
      </c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R997" s="169" t="s">
        <v>125</v>
      </c>
      <c r="AT997" s="169" t="s">
        <v>121</v>
      </c>
      <c r="AU997" s="169" t="s">
        <v>73</v>
      </c>
      <c r="AY997" s="11" t="s">
        <v>126</v>
      </c>
      <c r="BE997" s="170">
        <f>IF(N997="základní",J997,0)</f>
        <v>0</v>
      </c>
      <c r="BF997" s="170">
        <f>IF(N997="snížená",J997,0)</f>
        <v>0</v>
      </c>
      <c r="BG997" s="170">
        <f>IF(N997="zákl. přenesená",J997,0)</f>
        <v>0</v>
      </c>
      <c r="BH997" s="170">
        <f>IF(N997="sníž. přenesená",J997,0)</f>
        <v>0</v>
      </c>
      <c r="BI997" s="170">
        <f>IF(N997="nulová",J997,0)</f>
        <v>0</v>
      </c>
      <c r="BJ997" s="11" t="s">
        <v>80</v>
      </c>
      <c r="BK997" s="170">
        <f>ROUND(I997*H997,2)</f>
        <v>0</v>
      </c>
      <c r="BL997" s="11" t="s">
        <v>125</v>
      </c>
      <c r="BM997" s="169" t="s">
        <v>1884</v>
      </c>
    </row>
    <row r="998" spans="1:65" s="2" customFormat="1" ht="11.25">
      <c r="A998" s="28"/>
      <c r="B998" s="29"/>
      <c r="C998" s="30"/>
      <c r="D998" s="171" t="s">
        <v>128</v>
      </c>
      <c r="E998" s="30"/>
      <c r="F998" s="172" t="s">
        <v>1883</v>
      </c>
      <c r="G998" s="30"/>
      <c r="H998" s="30"/>
      <c r="I998" s="173"/>
      <c r="J998" s="30"/>
      <c r="K998" s="30"/>
      <c r="L998" s="33"/>
      <c r="M998" s="174"/>
      <c r="N998" s="175"/>
      <c r="O998" s="65"/>
      <c r="P998" s="65"/>
      <c r="Q998" s="65"/>
      <c r="R998" s="65"/>
      <c r="S998" s="65"/>
      <c r="T998" s="66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T998" s="11" t="s">
        <v>128</v>
      </c>
      <c r="AU998" s="11" t="s">
        <v>73</v>
      </c>
    </row>
    <row r="999" spans="1:65" s="2" customFormat="1" ht="16.5" customHeight="1">
      <c r="A999" s="28"/>
      <c r="B999" s="29"/>
      <c r="C999" s="158" t="s">
        <v>1885</v>
      </c>
      <c r="D999" s="158" t="s">
        <v>121</v>
      </c>
      <c r="E999" s="159" t="s">
        <v>1886</v>
      </c>
      <c r="F999" s="160" t="s">
        <v>1887</v>
      </c>
      <c r="G999" s="161" t="s">
        <v>136</v>
      </c>
      <c r="H999" s="162">
        <v>200</v>
      </c>
      <c r="I999" s="163"/>
      <c r="J999" s="164">
        <f>ROUND(I999*H999,2)</f>
        <v>0</v>
      </c>
      <c r="K999" s="160" t="s">
        <v>1</v>
      </c>
      <c r="L999" s="33"/>
      <c r="M999" s="165" t="s">
        <v>1</v>
      </c>
      <c r="N999" s="166" t="s">
        <v>38</v>
      </c>
      <c r="O999" s="65"/>
      <c r="P999" s="167">
        <f>O999*H999</f>
        <v>0</v>
      </c>
      <c r="Q999" s="167">
        <v>0</v>
      </c>
      <c r="R999" s="167">
        <f>Q999*H999</f>
        <v>0</v>
      </c>
      <c r="S999" s="167">
        <v>0</v>
      </c>
      <c r="T999" s="168">
        <f>S999*H999</f>
        <v>0</v>
      </c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R999" s="169" t="s">
        <v>125</v>
      </c>
      <c r="AT999" s="169" t="s">
        <v>121</v>
      </c>
      <c r="AU999" s="169" t="s">
        <v>73</v>
      </c>
      <c r="AY999" s="11" t="s">
        <v>126</v>
      </c>
      <c r="BE999" s="170">
        <f>IF(N999="základní",J999,0)</f>
        <v>0</v>
      </c>
      <c r="BF999" s="170">
        <f>IF(N999="snížená",J999,0)</f>
        <v>0</v>
      </c>
      <c r="BG999" s="170">
        <f>IF(N999="zákl. přenesená",J999,0)</f>
        <v>0</v>
      </c>
      <c r="BH999" s="170">
        <f>IF(N999="sníž. přenesená",J999,0)</f>
        <v>0</v>
      </c>
      <c r="BI999" s="170">
        <f>IF(N999="nulová",J999,0)</f>
        <v>0</v>
      </c>
      <c r="BJ999" s="11" t="s">
        <v>80</v>
      </c>
      <c r="BK999" s="170">
        <f>ROUND(I999*H999,2)</f>
        <v>0</v>
      </c>
      <c r="BL999" s="11" t="s">
        <v>125</v>
      </c>
      <c r="BM999" s="169" t="s">
        <v>1888</v>
      </c>
    </row>
    <row r="1000" spans="1:65" s="2" customFormat="1" ht="11.25">
      <c r="A1000" s="28"/>
      <c r="B1000" s="29"/>
      <c r="C1000" s="30"/>
      <c r="D1000" s="171" t="s">
        <v>128</v>
      </c>
      <c r="E1000" s="30"/>
      <c r="F1000" s="172" t="s">
        <v>1887</v>
      </c>
      <c r="G1000" s="30"/>
      <c r="H1000" s="30"/>
      <c r="I1000" s="173"/>
      <c r="J1000" s="30"/>
      <c r="K1000" s="30"/>
      <c r="L1000" s="33"/>
      <c r="M1000" s="174"/>
      <c r="N1000" s="175"/>
      <c r="O1000" s="65"/>
      <c r="P1000" s="65"/>
      <c r="Q1000" s="65"/>
      <c r="R1000" s="65"/>
      <c r="S1000" s="65"/>
      <c r="T1000" s="66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T1000" s="11" t="s">
        <v>128</v>
      </c>
      <c r="AU1000" s="11" t="s">
        <v>73</v>
      </c>
    </row>
    <row r="1001" spans="1:65" s="2" customFormat="1" ht="21.75" customHeight="1">
      <c r="A1001" s="28"/>
      <c r="B1001" s="29"/>
      <c r="C1001" s="158" t="s">
        <v>1889</v>
      </c>
      <c r="D1001" s="158" t="s">
        <v>121</v>
      </c>
      <c r="E1001" s="159" t="s">
        <v>1890</v>
      </c>
      <c r="F1001" s="160" t="s">
        <v>1891</v>
      </c>
      <c r="G1001" s="161" t="s">
        <v>136</v>
      </c>
      <c r="H1001" s="162">
        <v>200</v>
      </c>
      <c r="I1001" s="163"/>
      <c r="J1001" s="164">
        <f>ROUND(I1001*H1001,2)</f>
        <v>0</v>
      </c>
      <c r="K1001" s="160" t="s">
        <v>1</v>
      </c>
      <c r="L1001" s="33"/>
      <c r="M1001" s="165" t="s">
        <v>1</v>
      </c>
      <c r="N1001" s="166" t="s">
        <v>38</v>
      </c>
      <c r="O1001" s="65"/>
      <c r="P1001" s="167">
        <f>O1001*H1001</f>
        <v>0</v>
      </c>
      <c r="Q1001" s="167">
        <v>0</v>
      </c>
      <c r="R1001" s="167">
        <f>Q1001*H1001</f>
        <v>0</v>
      </c>
      <c r="S1001" s="167">
        <v>0</v>
      </c>
      <c r="T1001" s="168">
        <f>S1001*H1001</f>
        <v>0</v>
      </c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R1001" s="169" t="s">
        <v>125</v>
      </c>
      <c r="AT1001" s="169" t="s">
        <v>121</v>
      </c>
      <c r="AU1001" s="169" t="s">
        <v>73</v>
      </c>
      <c r="AY1001" s="11" t="s">
        <v>126</v>
      </c>
      <c r="BE1001" s="170">
        <f>IF(N1001="základní",J1001,0)</f>
        <v>0</v>
      </c>
      <c r="BF1001" s="170">
        <f>IF(N1001="snížená",J1001,0)</f>
        <v>0</v>
      </c>
      <c r="BG1001" s="170">
        <f>IF(N1001="zákl. přenesená",J1001,0)</f>
        <v>0</v>
      </c>
      <c r="BH1001" s="170">
        <f>IF(N1001="sníž. přenesená",J1001,0)</f>
        <v>0</v>
      </c>
      <c r="BI1001" s="170">
        <f>IF(N1001="nulová",J1001,0)</f>
        <v>0</v>
      </c>
      <c r="BJ1001" s="11" t="s">
        <v>80</v>
      </c>
      <c r="BK1001" s="170">
        <f>ROUND(I1001*H1001,2)</f>
        <v>0</v>
      </c>
      <c r="BL1001" s="11" t="s">
        <v>125</v>
      </c>
      <c r="BM1001" s="169" t="s">
        <v>1892</v>
      </c>
    </row>
    <row r="1002" spans="1:65" s="2" customFormat="1" ht="11.25">
      <c r="A1002" s="28"/>
      <c r="B1002" s="29"/>
      <c r="C1002" s="30"/>
      <c r="D1002" s="171" t="s">
        <v>128</v>
      </c>
      <c r="E1002" s="30"/>
      <c r="F1002" s="172" t="s">
        <v>1891</v>
      </c>
      <c r="G1002" s="30"/>
      <c r="H1002" s="30"/>
      <c r="I1002" s="173"/>
      <c r="J1002" s="30"/>
      <c r="K1002" s="30"/>
      <c r="L1002" s="33"/>
      <c r="M1002" s="174"/>
      <c r="N1002" s="175"/>
      <c r="O1002" s="65"/>
      <c r="P1002" s="65"/>
      <c r="Q1002" s="65"/>
      <c r="R1002" s="65"/>
      <c r="S1002" s="65"/>
      <c r="T1002" s="66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T1002" s="11" t="s">
        <v>128</v>
      </c>
      <c r="AU1002" s="11" t="s">
        <v>73</v>
      </c>
    </row>
    <row r="1003" spans="1:65" s="2" customFormat="1" ht="16.5" customHeight="1">
      <c r="A1003" s="28"/>
      <c r="B1003" s="29"/>
      <c r="C1003" s="158" t="s">
        <v>1893</v>
      </c>
      <c r="D1003" s="158" t="s">
        <v>121</v>
      </c>
      <c r="E1003" s="159" t="s">
        <v>1894</v>
      </c>
      <c r="F1003" s="160" t="s">
        <v>1895</v>
      </c>
      <c r="G1003" s="161" t="s">
        <v>136</v>
      </c>
      <c r="H1003" s="162">
        <v>100</v>
      </c>
      <c r="I1003" s="163"/>
      <c r="J1003" s="164">
        <f>ROUND(I1003*H1003,2)</f>
        <v>0</v>
      </c>
      <c r="K1003" s="160" t="s">
        <v>1</v>
      </c>
      <c r="L1003" s="33"/>
      <c r="M1003" s="165" t="s">
        <v>1</v>
      </c>
      <c r="N1003" s="166" t="s">
        <v>38</v>
      </c>
      <c r="O1003" s="65"/>
      <c r="P1003" s="167">
        <f>O1003*H1003</f>
        <v>0</v>
      </c>
      <c r="Q1003" s="167">
        <v>0</v>
      </c>
      <c r="R1003" s="167">
        <f>Q1003*H1003</f>
        <v>0</v>
      </c>
      <c r="S1003" s="167">
        <v>0</v>
      </c>
      <c r="T1003" s="168">
        <f>S1003*H1003</f>
        <v>0</v>
      </c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R1003" s="169" t="s">
        <v>125</v>
      </c>
      <c r="AT1003" s="169" t="s">
        <v>121</v>
      </c>
      <c r="AU1003" s="169" t="s">
        <v>73</v>
      </c>
      <c r="AY1003" s="11" t="s">
        <v>126</v>
      </c>
      <c r="BE1003" s="170">
        <f>IF(N1003="základní",J1003,0)</f>
        <v>0</v>
      </c>
      <c r="BF1003" s="170">
        <f>IF(N1003="snížená",J1003,0)</f>
        <v>0</v>
      </c>
      <c r="BG1003" s="170">
        <f>IF(N1003="zákl. přenesená",J1003,0)</f>
        <v>0</v>
      </c>
      <c r="BH1003" s="170">
        <f>IF(N1003="sníž. přenesená",J1003,0)</f>
        <v>0</v>
      </c>
      <c r="BI1003" s="170">
        <f>IF(N1003="nulová",J1003,0)</f>
        <v>0</v>
      </c>
      <c r="BJ1003" s="11" t="s">
        <v>80</v>
      </c>
      <c r="BK1003" s="170">
        <f>ROUND(I1003*H1003,2)</f>
        <v>0</v>
      </c>
      <c r="BL1003" s="11" t="s">
        <v>125</v>
      </c>
      <c r="BM1003" s="169" t="s">
        <v>1896</v>
      </c>
    </row>
    <row r="1004" spans="1:65" s="2" customFormat="1" ht="11.25">
      <c r="A1004" s="28"/>
      <c r="B1004" s="29"/>
      <c r="C1004" s="30"/>
      <c r="D1004" s="171" t="s">
        <v>128</v>
      </c>
      <c r="E1004" s="30"/>
      <c r="F1004" s="172" t="s">
        <v>1895</v>
      </c>
      <c r="G1004" s="30"/>
      <c r="H1004" s="30"/>
      <c r="I1004" s="173"/>
      <c r="J1004" s="30"/>
      <c r="K1004" s="30"/>
      <c r="L1004" s="33"/>
      <c r="M1004" s="174"/>
      <c r="N1004" s="175"/>
      <c r="O1004" s="65"/>
      <c r="P1004" s="65"/>
      <c r="Q1004" s="65"/>
      <c r="R1004" s="65"/>
      <c r="S1004" s="65"/>
      <c r="T1004" s="66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T1004" s="11" t="s">
        <v>128</v>
      </c>
      <c r="AU1004" s="11" t="s">
        <v>73</v>
      </c>
    </row>
    <row r="1005" spans="1:65" s="2" customFormat="1" ht="16.5" customHeight="1">
      <c r="A1005" s="28"/>
      <c r="B1005" s="29"/>
      <c r="C1005" s="158" t="s">
        <v>1897</v>
      </c>
      <c r="D1005" s="158" t="s">
        <v>121</v>
      </c>
      <c r="E1005" s="159" t="s">
        <v>1898</v>
      </c>
      <c r="F1005" s="160" t="s">
        <v>1899</v>
      </c>
      <c r="G1005" s="161" t="s">
        <v>136</v>
      </c>
      <c r="H1005" s="162">
        <v>500</v>
      </c>
      <c r="I1005" s="163"/>
      <c r="J1005" s="164">
        <f>ROUND(I1005*H1005,2)</f>
        <v>0</v>
      </c>
      <c r="K1005" s="160" t="s">
        <v>1</v>
      </c>
      <c r="L1005" s="33"/>
      <c r="M1005" s="165" t="s">
        <v>1</v>
      </c>
      <c r="N1005" s="166" t="s">
        <v>38</v>
      </c>
      <c r="O1005" s="65"/>
      <c r="P1005" s="167">
        <f>O1005*H1005</f>
        <v>0</v>
      </c>
      <c r="Q1005" s="167">
        <v>0</v>
      </c>
      <c r="R1005" s="167">
        <f>Q1005*H1005</f>
        <v>0</v>
      </c>
      <c r="S1005" s="167">
        <v>0</v>
      </c>
      <c r="T1005" s="168">
        <f>S1005*H1005</f>
        <v>0</v>
      </c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R1005" s="169" t="s">
        <v>125</v>
      </c>
      <c r="AT1005" s="169" t="s">
        <v>121</v>
      </c>
      <c r="AU1005" s="169" t="s">
        <v>73</v>
      </c>
      <c r="AY1005" s="11" t="s">
        <v>126</v>
      </c>
      <c r="BE1005" s="170">
        <f>IF(N1005="základní",J1005,0)</f>
        <v>0</v>
      </c>
      <c r="BF1005" s="170">
        <f>IF(N1005="snížená",J1005,0)</f>
        <v>0</v>
      </c>
      <c r="BG1005" s="170">
        <f>IF(N1005="zákl. přenesená",J1005,0)</f>
        <v>0</v>
      </c>
      <c r="BH1005" s="170">
        <f>IF(N1005="sníž. přenesená",J1005,0)</f>
        <v>0</v>
      </c>
      <c r="BI1005" s="170">
        <f>IF(N1005="nulová",J1005,0)</f>
        <v>0</v>
      </c>
      <c r="BJ1005" s="11" t="s">
        <v>80</v>
      </c>
      <c r="BK1005" s="170">
        <f>ROUND(I1005*H1005,2)</f>
        <v>0</v>
      </c>
      <c r="BL1005" s="11" t="s">
        <v>125</v>
      </c>
      <c r="BM1005" s="169" t="s">
        <v>1900</v>
      </c>
    </row>
    <row r="1006" spans="1:65" s="2" customFormat="1" ht="11.25">
      <c r="A1006" s="28"/>
      <c r="B1006" s="29"/>
      <c r="C1006" s="30"/>
      <c r="D1006" s="171" t="s">
        <v>128</v>
      </c>
      <c r="E1006" s="30"/>
      <c r="F1006" s="172" t="s">
        <v>1899</v>
      </c>
      <c r="G1006" s="30"/>
      <c r="H1006" s="30"/>
      <c r="I1006" s="173"/>
      <c r="J1006" s="30"/>
      <c r="K1006" s="30"/>
      <c r="L1006" s="33"/>
      <c r="M1006" s="174"/>
      <c r="N1006" s="175"/>
      <c r="O1006" s="65"/>
      <c r="P1006" s="65"/>
      <c r="Q1006" s="65"/>
      <c r="R1006" s="65"/>
      <c r="S1006" s="65"/>
      <c r="T1006" s="66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T1006" s="11" t="s">
        <v>128</v>
      </c>
      <c r="AU1006" s="11" t="s">
        <v>73</v>
      </c>
    </row>
    <row r="1007" spans="1:65" s="2" customFormat="1" ht="16.5" customHeight="1">
      <c r="A1007" s="28"/>
      <c r="B1007" s="29"/>
      <c r="C1007" s="158" t="s">
        <v>1901</v>
      </c>
      <c r="D1007" s="158" t="s">
        <v>121</v>
      </c>
      <c r="E1007" s="159" t="s">
        <v>1902</v>
      </c>
      <c r="F1007" s="160" t="s">
        <v>1903</v>
      </c>
      <c r="G1007" s="161" t="s">
        <v>136</v>
      </c>
      <c r="H1007" s="162">
        <v>200</v>
      </c>
      <c r="I1007" s="163"/>
      <c r="J1007" s="164">
        <f>ROUND(I1007*H1007,2)</f>
        <v>0</v>
      </c>
      <c r="K1007" s="160" t="s">
        <v>1</v>
      </c>
      <c r="L1007" s="33"/>
      <c r="M1007" s="165" t="s">
        <v>1</v>
      </c>
      <c r="N1007" s="166" t="s">
        <v>38</v>
      </c>
      <c r="O1007" s="65"/>
      <c r="P1007" s="167">
        <f>O1007*H1007</f>
        <v>0</v>
      </c>
      <c r="Q1007" s="167">
        <v>0</v>
      </c>
      <c r="R1007" s="167">
        <f>Q1007*H1007</f>
        <v>0</v>
      </c>
      <c r="S1007" s="167">
        <v>0</v>
      </c>
      <c r="T1007" s="168">
        <f>S1007*H1007</f>
        <v>0</v>
      </c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R1007" s="169" t="s">
        <v>125</v>
      </c>
      <c r="AT1007" s="169" t="s">
        <v>121</v>
      </c>
      <c r="AU1007" s="169" t="s">
        <v>73</v>
      </c>
      <c r="AY1007" s="11" t="s">
        <v>126</v>
      </c>
      <c r="BE1007" s="170">
        <f>IF(N1007="základní",J1007,0)</f>
        <v>0</v>
      </c>
      <c r="BF1007" s="170">
        <f>IF(N1007="snížená",J1007,0)</f>
        <v>0</v>
      </c>
      <c r="BG1007" s="170">
        <f>IF(N1007="zákl. přenesená",J1007,0)</f>
        <v>0</v>
      </c>
      <c r="BH1007" s="170">
        <f>IF(N1007="sníž. přenesená",J1007,0)</f>
        <v>0</v>
      </c>
      <c r="BI1007" s="170">
        <f>IF(N1007="nulová",J1007,0)</f>
        <v>0</v>
      </c>
      <c r="BJ1007" s="11" t="s">
        <v>80</v>
      </c>
      <c r="BK1007" s="170">
        <f>ROUND(I1007*H1007,2)</f>
        <v>0</v>
      </c>
      <c r="BL1007" s="11" t="s">
        <v>125</v>
      </c>
      <c r="BM1007" s="169" t="s">
        <v>1904</v>
      </c>
    </row>
    <row r="1008" spans="1:65" s="2" customFormat="1" ht="11.25">
      <c r="A1008" s="28"/>
      <c r="B1008" s="29"/>
      <c r="C1008" s="30"/>
      <c r="D1008" s="171" t="s">
        <v>128</v>
      </c>
      <c r="E1008" s="30"/>
      <c r="F1008" s="172" t="s">
        <v>1903</v>
      </c>
      <c r="G1008" s="30"/>
      <c r="H1008" s="30"/>
      <c r="I1008" s="173"/>
      <c r="J1008" s="30"/>
      <c r="K1008" s="30"/>
      <c r="L1008" s="33"/>
      <c r="M1008" s="174"/>
      <c r="N1008" s="175"/>
      <c r="O1008" s="65"/>
      <c r="P1008" s="65"/>
      <c r="Q1008" s="65"/>
      <c r="R1008" s="65"/>
      <c r="S1008" s="65"/>
      <c r="T1008" s="66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T1008" s="11" t="s">
        <v>128</v>
      </c>
      <c r="AU1008" s="11" t="s">
        <v>73</v>
      </c>
    </row>
    <row r="1009" spans="1:65" s="2" customFormat="1" ht="16.5" customHeight="1">
      <c r="A1009" s="28"/>
      <c r="B1009" s="29"/>
      <c r="C1009" s="158" t="s">
        <v>1905</v>
      </c>
      <c r="D1009" s="158" t="s">
        <v>121</v>
      </c>
      <c r="E1009" s="159" t="s">
        <v>1906</v>
      </c>
      <c r="F1009" s="160" t="s">
        <v>1907</v>
      </c>
      <c r="G1009" s="161" t="s">
        <v>136</v>
      </c>
      <c r="H1009" s="162">
        <v>1000</v>
      </c>
      <c r="I1009" s="163"/>
      <c r="J1009" s="164">
        <f>ROUND(I1009*H1009,2)</f>
        <v>0</v>
      </c>
      <c r="K1009" s="160" t="s">
        <v>1</v>
      </c>
      <c r="L1009" s="33"/>
      <c r="M1009" s="165" t="s">
        <v>1</v>
      </c>
      <c r="N1009" s="166" t="s">
        <v>38</v>
      </c>
      <c r="O1009" s="65"/>
      <c r="P1009" s="167">
        <f>O1009*H1009</f>
        <v>0</v>
      </c>
      <c r="Q1009" s="167">
        <v>0</v>
      </c>
      <c r="R1009" s="167">
        <f>Q1009*H1009</f>
        <v>0</v>
      </c>
      <c r="S1009" s="167">
        <v>0</v>
      </c>
      <c r="T1009" s="168">
        <f>S1009*H1009</f>
        <v>0</v>
      </c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R1009" s="169" t="s">
        <v>125</v>
      </c>
      <c r="AT1009" s="169" t="s">
        <v>121</v>
      </c>
      <c r="AU1009" s="169" t="s">
        <v>73</v>
      </c>
      <c r="AY1009" s="11" t="s">
        <v>126</v>
      </c>
      <c r="BE1009" s="170">
        <f>IF(N1009="základní",J1009,0)</f>
        <v>0</v>
      </c>
      <c r="BF1009" s="170">
        <f>IF(N1009="snížená",J1009,0)</f>
        <v>0</v>
      </c>
      <c r="BG1009" s="170">
        <f>IF(N1009="zákl. přenesená",J1009,0)</f>
        <v>0</v>
      </c>
      <c r="BH1009" s="170">
        <f>IF(N1009="sníž. přenesená",J1009,0)</f>
        <v>0</v>
      </c>
      <c r="BI1009" s="170">
        <f>IF(N1009="nulová",J1009,0)</f>
        <v>0</v>
      </c>
      <c r="BJ1009" s="11" t="s">
        <v>80</v>
      </c>
      <c r="BK1009" s="170">
        <f>ROUND(I1009*H1009,2)</f>
        <v>0</v>
      </c>
      <c r="BL1009" s="11" t="s">
        <v>125</v>
      </c>
      <c r="BM1009" s="169" t="s">
        <v>1908</v>
      </c>
    </row>
    <row r="1010" spans="1:65" s="2" customFormat="1" ht="11.25">
      <c r="A1010" s="28"/>
      <c r="B1010" s="29"/>
      <c r="C1010" s="30"/>
      <c r="D1010" s="171" t="s">
        <v>128</v>
      </c>
      <c r="E1010" s="30"/>
      <c r="F1010" s="172" t="s">
        <v>1907</v>
      </c>
      <c r="G1010" s="30"/>
      <c r="H1010" s="30"/>
      <c r="I1010" s="173"/>
      <c r="J1010" s="30"/>
      <c r="K1010" s="30"/>
      <c r="L1010" s="33"/>
      <c r="M1010" s="174"/>
      <c r="N1010" s="175"/>
      <c r="O1010" s="65"/>
      <c r="P1010" s="65"/>
      <c r="Q1010" s="65"/>
      <c r="R1010" s="65"/>
      <c r="S1010" s="65"/>
      <c r="T1010" s="66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T1010" s="11" t="s">
        <v>128</v>
      </c>
      <c r="AU1010" s="11" t="s">
        <v>73</v>
      </c>
    </row>
    <row r="1011" spans="1:65" s="2" customFormat="1" ht="16.5" customHeight="1">
      <c r="A1011" s="28"/>
      <c r="B1011" s="29"/>
      <c r="C1011" s="158" t="s">
        <v>1909</v>
      </c>
      <c r="D1011" s="158" t="s">
        <v>121</v>
      </c>
      <c r="E1011" s="159" t="s">
        <v>1910</v>
      </c>
      <c r="F1011" s="160" t="s">
        <v>1911</v>
      </c>
      <c r="G1011" s="161" t="s">
        <v>136</v>
      </c>
      <c r="H1011" s="162">
        <v>1000</v>
      </c>
      <c r="I1011" s="163"/>
      <c r="J1011" s="164">
        <f>ROUND(I1011*H1011,2)</f>
        <v>0</v>
      </c>
      <c r="K1011" s="160" t="s">
        <v>1</v>
      </c>
      <c r="L1011" s="33"/>
      <c r="M1011" s="165" t="s">
        <v>1</v>
      </c>
      <c r="N1011" s="166" t="s">
        <v>38</v>
      </c>
      <c r="O1011" s="65"/>
      <c r="P1011" s="167">
        <f>O1011*H1011</f>
        <v>0</v>
      </c>
      <c r="Q1011" s="167">
        <v>0</v>
      </c>
      <c r="R1011" s="167">
        <f>Q1011*H1011</f>
        <v>0</v>
      </c>
      <c r="S1011" s="167">
        <v>0</v>
      </c>
      <c r="T1011" s="168">
        <f>S1011*H1011</f>
        <v>0</v>
      </c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R1011" s="169" t="s">
        <v>125</v>
      </c>
      <c r="AT1011" s="169" t="s">
        <v>121</v>
      </c>
      <c r="AU1011" s="169" t="s">
        <v>73</v>
      </c>
      <c r="AY1011" s="11" t="s">
        <v>126</v>
      </c>
      <c r="BE1011" s="170">
        <f>IF(N1011="základní",J1011,0)</f>
        <v>0</v>
      </c>
      <c r="BF1011" s="170">
        <f>IF(N1011="snížená",J1011,0)</f>
        <v>0</v>
      </c>
      <c r="BG1011" s="170">
        <f>IF(N1011="zákl. přenesená",J1011,0)</f>
        <v>0</v>
      </c>
      <c r="BH1011" s="170">
        <f>IF(N1011="sníž. přenesená",J1011,0)</f>
        <v>0</v>
      </c>
      <c r="BI1011" s="170">
        <f>IF(N1011="nulová",J1011,0)</f>
        <v>0</v>
      </c>
      <c r="BJ1011" s="11" t="s">
        <v>80</v>
      </c>
      <c r="BK1011" s="170">
        <f>ROUND(I1011*H1011,2)</f>
        <v>0</v>
      </c>
      <c r="BL1011" s="11" t="s">
        <v>125</v>
      </c>
      <c r="BM1011" s="169" t="s">
        <v>1912</v>
      </c>
    </row>
    <row r="1012" spans="1:65" s="2" customFormat="1" ht="11.25">
      <c r="A1012" s="28"/>
      <c r="B1012" s="29"/>
      <c r="C1012" s="30"/>
      <c r="D1012" s="171" t="s">
        <v>128</v>
      </c>
      <c r="E1012" s="30"/>
      <c r="F1012" s="172" t="s">
        <v>1911</v>
      </c>
      <c r="G1012" s="30"/>
      <c r="H1012" s="30"/>
      <c r="I1012" s="173"/>
      <c r="J1012" s="30"/>
      <c r="K1012" s="30"/>
      <c r="L1012" s="33"/>
      <c r="M1012" s="174"/>
      <c r="N1012" s="175"/>
      <c r="O1012" s="65"/>
      <c r="P1012" s="65"/>
      <c r="Q1012" s="65"/>
      <c r="R1012" s="65"/>
      <c r="S1012" s="65"/>
      <c r="T1012" s="66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T1012" s="11" t="s">
        <v>128</v>
      </c>
      <c r="AU1012" s="11" t="s">
        <v>73</v>
      </c>
    </row>
    <row r="1013" spans="1:65" s="2" customFormat="1" ht="24.2" customHeight="1">
      <c r="A1013" s="28"/>
      <c r="B1013" s="29"/>
      <c r="C1013" s="158" t="s">
        <v>1913</v>
      </c>
      <c r="D1013" s="158" t="s">
        <v>121</v>
      </c>
      <c r="E1013" s="159" t="s">
        <v>1914</v>
      </c>
      <c r="F1013" s="160" t="s">
        <v>1915</v>
      </c>
      <c r="G1013" s="161" t="s">
        <v>136</v>
      </c>
      <c r="H1013" s="162">
        <v>40</v>
      </c>
      <c r="I1013" s="163"/>
      <c r="J1013" s="164">
        <f>ROUND(I1013*H1013,2)</f>
        <v>0</v>
      </c>
      <c r="K1013" s="160" t="s">
        <v>1</v>
      </c>
      <c r="L1013" s="33"/>
      <c r="M1013" s="165" t="s">
        <v>1</v>
      </c>
      <c r="N1013" s="166" t="s">
        <v>38</v>
      </c>
      <c r="O1013" s="65"/>
      <c r="P1013" s="167">
        <f>O1013*H1013</f>
        <v>0</v>
      </c>
      <c r="Q1013" s="167">
        <v>0</v>
      </c>
      <c r="R1013" s="167">
        <f>Q1013*H1013</f>
        <v>0</v>
      </c>
      <c r="S1013" s="167">
        <v>0</v>
      </c>
      <c r="T1013" s="168">
        <f>S1013*H1013</f>
        <v>0</v>
      </c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R1013" s="169" t="s">
        <v>125</v>
      </c>
      <c r="AT1013" s="169" t="s">
        <v>121</v>
      </c>
      <c r="AU1013" s="169" t="s">
        <v>73</v>
      </c>
      <c r="AY1013" s="11" t="s">
        <v>126</v>
      </c>
      <c r="BE1013" s="170">
        <f>IF(N1013="základní",J1013,0)</f>
        <v>0</v>
      </c>
      <c r="BF1013" s="170">
        <f>IF(N1013="snížená",J1013,0)</f>
        <v>0</v>
      </c>
      <c r="BG1013" s="170">
        <f>IF(N1013="zákl. přenesená",J1013,0)</f>
        <v>0</v>
      </c>
      <c r="BH1013" s="170">
        <f>IF(N1013="sníž. přenesená",J1013,0)</f>
        <v>0</v>
      </c>
      <c r="BI1013" s="170">
        <f>IF(N1013="nulová",J1013,0)</f>
        <v>0</v>
      </c>
      <c r="BJ1013" s="11" t="s">
        <v>80</v>
      </c>
      <c r="BK1013" s="170">
        <f>ROUND(I1013*H1013,2)</f>
        <v>0</v>
      </c>
      <c r="BL1013" s="11" t="s">
        <v>125</v>
      </c>
      <c r="BM1013" s="169" t="s">
        <v>1916</v>
      </c>
    </row>
    <row r="1014" spans="1:65" s="2" customFormat="1" ht="11.25">
      <c r="A1014" s="28"/>
      <c r="B1014" s="29"/>
      <c r="C1014" s="30"/>
      <c r="D1014" s="171" t="s">
        <v>128</v>
      </c>
      <c r="E1014" s="30"/>
      <c r="F1014" s="172" t="s">
        <v>1915</v>
      </c>
      <c r="G1014" s="30"/>
      <c r="H1014" s="30"/>
      <c r="I1014" s="173"/>
      <c r="J1014" s="30"/>
      <c r="K1014" s="30"/>
      <c r="L1014" s="33"/>
      <c r="M1014" s="174"/>
      <c r="N1014" s="175"/>
      <c r="O1014" s="65"/>
      <c r="P1014" s="65"/>
      <c r="Q1014" s="65"/>
      <c r="R1014" s="65"/>
      <c r="S1014" s="65"/>
      <c r="T1014" s="66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T1014" s="11" t="s">
        <v>128</v>
      </c>
      <c r="AU1014" s="11" t="s">
        <v>73</v>
      </c>
    </row>
    <row r="1015" spans="1:65" s="2" customFormat="1" ht="24.2" customHeight="1">
      <c r="A1015" s="28"/>
      <c r="B1015" s="29"/>
      <c r="C1015" s="158" t="s">
        <v>1917</v>
      </c>
      <c r="D1015" s="158" t="s">
        <v>121</v>
      </c>
      <c r="E1015" s="159" t="s">
        <v>1918</v>
      </c>
      <c r="F1015" s="160" t="s">
        <v>1919</v>
      </c>
      <c r="G1015" s="161" t="s">
        <v>136</v>
      </c>
      <c r="H1015" s="162">
        <v>40</v>
      </c>
      <c r="I1015" s="163"/>
      <c r="J1015" s="164">
        <f>ROUND(I1015*H1015,2)</f>
        <v>0</v>
      </c>
      <c r="K1015" s="160" t="s">
        <v>1</v>
      </c>
      <c r="L1015" s="33"/>
      <c r="M1015" s="165" t="s">
        <v>1</v>
      </c>
      <c r="N1015" s="166" t="s">
        <v>38</v>
      </c>
      <c r="O1015" s="65"/>
      <c r="P1015" s="167">
        <f>O1015*H1015</f>
        <v>0</v>
      </c>
      <c r="Q1015" s="167">
        <v>0</v>
      </c>
      <c r="R1015" s="167">
        <f>Q1015*H1015</f>
        <v>0</v>
      </c>
      <c r="S1015" s="167">
        <v>0</v>
      </c>
      <c r="T1015" s="168">
        <f>S1015*H1015</f>
        <v>0</v>
      </c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R1015" s="169" t="s">
        <v>125</v>
      </c>
      <c r="AT1015" s="169" t="s">
        <v>121</v>
      </c>
      <c r="AU1015" s="169" t="s">
        <v>73</v>
      </c>
      <c r="AY1015" s="11" t="s">
        <v>126</v>
      </c>
      <c r="BE1015" s="170">
        <f>IF(N1015="základní",J1015,0)</f>
        <v>0</v>
      </c>
      <c r="BF1015" s="170">
        <f>IF(N1015="snížená",J1015,0)</f>
        <v>0</v>
      </c>
      <c r="BG1015" s="170">
        <f>IF(N1015="zákl. přenesená",J1015,0)</f>
        <v>0</v>
      </c>
      <c r="BH1015" s="170">
        <f>IF(N1015="sníž. přenesená",J1015,0)</f>
        <v>0</v>
      </c>
      <c r="BI1015" s="170">
        <f>IF(N1015="nulová",J1015,0)</f>
        <v>0</v>
      </c>
      <c r="BJ1015" s="11" t="s">
        <v>80</v>
      </c>
      <c r="BK1015" s="170">
        <f>ROUND(I1015*H1015,2)</f>
        <v>0</v>
      </c>
      <c r="BL1015" s="11" t="s">
        <v>125</v>
      </c>
      <c r="BM1015" s="169" t="s">
        <v>1920</v>
      </c>
    </row>
    <row r="1016" spans="1:65" s="2" customFormat="1" ht="11.25">
      <c r="A1016" s="28"/>
      <c r="B1016" s="29"/>
      <c r="C1016" s="30"/>
      <c r="D1016" s="171" t="s">
        <v>128</v>
      </c>
      <c r="E1016" s="30"/>
      <c r="F1016" s="172" t="s">
        <v>1919</v>
      </c>
      <c r="G1016" s="30"/>
      <c r="H1016" s="30"/>
      <c r="I1016" s="173"/>
      <c r="J1016" s="30"/>
      <c r="K1016" s="30"/>
      <c r="L1016" s="33"/>
      <c r="M1016" s="174"/>
      <c r="N1016" s="175"/>
      <c r="O1016" s="65"/>
      <c r="P1016" s="65"/>
      <c r="Q1016" s="65"/>
      <c r="R1016" s="65"/>
      <c r="S1016" s="65"/>
      <c r="T1016" s="66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T1016" s="11" t="s">
        <v>128</v>
      </c>
      <c r="AU1016" s="11" t="s">
        <v>73</v>
      </c>
    </row>
    <row r="1017" spans="1:65" s="2" customFormat="1" ht="24.2" customHeight="1">
      <c r="A1017" s="28"/>
      <c r="B1017" s="29"/>
      <c r="C1017" s="158" t="s">
        <v>1921</v>
      </c>
      <c r="D1017" s="158" t="s">
        <v>121</v>
      </c>
      <c r="E1017" s="159" t="s">
        <v>1922</v>
      </c>
      <c r="F1017" s="160" t="s">
        <v>1923</v>
      </c>
      <c r="G1017" s="161" t="s">
        <v>730</v>
      </c>
      <c r="H1017" s="162">
        <v>40</v>
      </c>
      <c r="I1017" s="163"/>
      <c r="J1017" s="164">
        <f>ROUND(I1017*H1017,2)</f>
        <v>0</v>
      </c>
      <c r="K1017" s="160" t="s">
        <v>1</v>
      </c>
      <c r="L1017" s="33"/>
      <c r="M1017" s="165" t="s">
        <v>1</v>
      </c>
      <c r="N1017" s="166" t="s">
        <v>38</v>
      </c>
      <c r="O1017" s="65"/>
      <c r="P1017" s="167">
        <f>O1017*H1017</f>
        <v>0</v>
      </c>
      <c r="Q1017" s="167">
        <v>0</v>
      </c>
      <c r="R1017" s="167">
        <f>Q1017*H1017</f>
        <v>0</v>
      </c>
      <c r="S1017" s="167">
        <v>0</v>
      </c>
      <c r="T1017" s="168">
        <f>S1017*H1017</f>
        <v>0</v>
      </c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R1017" s="169" t="s">
        <v>125</v>
      </c>
      <c r="AT1017" s="169" t="s">
        <v>121</v>
      </c>
      <c r="AU1017" s="169" t="s">
        <v>73</v>
      </c>
      <c r="AY1017" s="11" t="s">
        <v>126</v>
      </c>
      <c r="BE1017" s="170">
        <f>IF(N1017="základní",J1017,0)</f>
        <v>0</v>
      </c>
      <c r="BF1017" s="170">
        <f>IF(N1017="snížená",J1017,0)</f>
        <v>0</v>
      </c>
      <c r="BG1017" s="170">
        <f>IF(N1017="zákl. přenesená",J1017,0)</f>
        <v>0</v>
      </c>
      <c r="BH1017" s="170">
        <f>IF(N1017="sníž. přenesená",J1017,0)</f>
        <v>0</v>
      </c>
      <c r="BI1017" s="170">
        <f>IF(N1017="nulová",J1017,0)</f>
        <v>0</v>
      </c>
      <c r="BJ1017" s="11" t="s">
        <v>80</v>
      </c>
      <c r="BK1017" s="170">
        <f>ROUND(I1017*H1017,2)</f>
        <v>0</v>
      </c>
      <c r="BL1017" s="11" t="s">
        <v>125</v>
      </c>
      <c r="BM1017" s="169" t="s">
        <v>1924</v>
      </c>
    </row>
    <row r="1018" spans="1:65" s="2" customFormat="1" ht="11.25">
      <c r="A1018" s="28"/>
      <c r="B1018" s="29"/>
      <c r="C1018" s="30"/>
      <c r="D1018" s="171" t="s">
        <v>128</v>
      </c>
      <c r="E1018" s="30"/>
      <c r="F1018" s="172" t="s">
        <v>1923</v>
      </c>
      <c r="G1018" s="30"/>
      <c r="H1018" s="30"/>
      <c r="I1018" s="173"/>
      <c r="J1018" s="30"/>
      <c r="K1018" s="30"/>
      <c r="L1018" s="33"/>
      <c r="M1018" s="174"/>
      <c r="N1018" s="175"/>
      <c r="O1018" s="65"/>
      <c r="P1018" s="65"/>
      <c r="Q1018" s="65"/>
      <c r="R1018" s="65"/>
      <c r="S1018" s="65"/>
      <c r="T1018" s="66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T1018" s="11" t="s">
        <v>128</v>
      </c>
      <c r="AU1018" s="11" t="s">
        <v>73</v>
      </c>
    </row>
    <row r="1019" spans="1:65" s="2" customFormat="1" ht="16.5" customHeight="1">
      <c r="A1019" s="28"/>
      <c r="B1019" s="29"/>
      <c r="C1019" s="158" t="s">
        <v>1925</v>
      </c>
      <c r="D1019" s="158" t="s">
        <v>121</v>
      </c>
      <c r="E1019" s="159" t="s">
        <v>1926</v>
      </c>
      <c r="F1019" s="160" t="s">
        <v>1927</v>
      </c>
      <c r="G1019" s="161" t="s">
        <v>730</v>
      </c>
      <c r="H1019" s="162">
        <v>40</v>
      </c>
      <c r="I1019" s="163"/>
      <c r="J1019" s="164">
        <f>ROUND(I1019*H1019,2)</f>
        <v>0</v>
      </c>
      <c r="K1019" s="160" t="s">
        <v>1</v>
      </c>
      <c r="L1019" s="33"/>
      <c r="M1019" s="165" t="s">
        <v>1</v>
      </c>
      <c r="N1019" s="166" t="s">
        <v>38</v>
      </c>
      <c r="O1019" s="65"/>
      <c r="P1019" s="167">
        <f>O1019*H1019</f>
        <v>0</v>
      </c>
      <c r="Q1019" s="167">
        <v>0</v>
      </c>
      <c r="R1019" s="167">
        <f>Q1019*H1019</f>
        <v>0</v>
      </c>
      <c r="S1019" s="167">
        <v>0</v>
      </c>
      <c r="T1019" s="168">
        <f>S1019*H1019</f>
        <v>0</v>
      </c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R1019" s="169" t="s">
        <v>125</v>
      </c>
      <c r="AT1019" s="169" t="s">
        <v>121</v>
      </c>
      <c r="AU1019" s="169" t="s">
        <v>73</v>
      </c>
      <c r="AY1019" s="11" t="s">
        <v>126</v>
      </c>
      <c r="BE1019" s="170">
        <f>IF(N1019="základní",J1019,0)</f>
        <v>0</v>
      </c>
      <c r="BF1019" s="170">
        <f>IF(N1019="snížená",J1019,0)</f>
        <v>0</v>
      </c>
      <c r="BG1019" s="170">
        <f>IF(N1019="zákl. přenesená",J1019,0)</f>
        <v>0</v>
      </c>
      <c r="BH1019" s="170">
        <f>IF(N1019="sníž. přenesená",J1019,0)</f>
        <v>0</v>
      </c>
      <c r="BI1019" s="170">
        <f>IF(N1019="nulová",J1019,0)</f>
        <v>0</v>
      </c>
      <c r="BJ1019" s="11" t="s">
        <v>80</v>
      </c>
      <c r="BK1019" s="170">
        <f>ROUND(I1019*H1019,2)</f>
        <v>0</v>
      </c>
      <c r="BL1019" s="11" t="s">
        <v>125</v>
      </c>
      <c r="BM1019" s="169" t="s">
        <v>1928</v>
      </c>
    </row>
    <row r="1020" spans="1:65" s="2" customFormat="1" ht="11.25">
      <c r="A1020" s="28"/>
      <c r="B1020" s="29"/>
      <c r="C1020" s="30"/>
      <c r="D1020" s="171" t="s">
        <v>128</v>
      </c>
      <c r="E1020" s="30"/>
      <c r="F1020" s="172" t="s">
        <v>1927</v>
      </c>
      <c r="G1020" s="30"/>
      <c r="H1020" s="30"/>
      <c r="I1020" s="173"/>
      <c r="J1020" s="30"/>
      <c r="K1020" s="30"/>
      <c r="L1020" s="33"/>
      <c r="M1020" s="174"/>
      <c r="N1020" s="175"/>
      <c r="O1020" s="65"/>
      <c r="P1020" s="65"/>
      <c r="Q1020" s="65"/>
      <c r="R1020" s="65"/>
      <c r="S1020" s="65"/>
      <c r="T1020" s="66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T1020" s="11" t="s">
        <v>128</v>
      </c>
      <c r="AU1020" s="11" t="s">
        <v>73</v>
      </c>
    </row>
    <row r="1021" spans="1:65" s="2" customFormat="1" ht="24.2" customHeight="1">
      <c r="A1021" s="28"/>
      <c r="B1021" s="29"/>
      <c r="C1021" s="158" t="s">
        <v>1929</v>
      </c>
      <c r="D1021" s="158" t="s">
        <v>121</v>
      </c>
      <c r="E1021" s="159" t="s">
        <v>1930</v>
      </c>
      <c r="F1021" s="160" t="s">
        <v>1931</v>
      </c>
      <c r="G1021" s="161" t="s">
        <v>730</v>
      </c>
      <c r="H1021" s="162">
        <v>400</v>
      </c>
      <c r="I1021" s="163"/>
      <c r="J1021" s="164">
        <f>ROUND(I1021*H1021,2)</f>
        <v>0</v>
      </c>
      <c r="K1021" s="160" t="s">
        <v>1</v>
      </c>
      <c r="L1021" s="33"/>
      <c r="M1021" s="165" t="s">
        <v>1</v>
      </c>
      <c r="N1021" s="166" t="s">
        <v>38</v>
      </c>
      <c r="O1021" s="65"/>
      <c r="P1021" s="167">
        <f>O1021*H1021</f>
        <v>0</v>
      </c>
      <c r="Q1021" s="167">
        <v>0</v>
      </c>
      <c r="R1021" s="167">
        <f>Q1021*H1021</f>
        <v>0</v>
      </c>
      <c r="S1021" s="167">
        <v>0</v>
      </c>
      <c r="T1021" s="168">
        <f>S1021*H1021</f>
        <v>0</v>
      </c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R1021" s="169" t="s">
        <v>125</v>
      </c>
      <c r="AT1021" s="169" t="s">
        <v>121</v>
      </c>
      <c r="AU1021" s="169" t="s">
        <v>73</v>
      </c>
      <c r="AY1021" s="11" t="s">
        <v>126</v>
      </c>
      <c r="BE1021" s="170">
        <f>IF(N1021="základní",J1021,0)</f>
        <v>0</v>
      </c>
      <c r="BF1021" s="170">
        <f>IF(N1021="snížená",J1021,0)</f>
        <v>0</v>
      </c>
      <c r="BG1021" s="170">
        <f>IF(N1021="zákl. přenesená",J1021,0)</f>
        <v>0</v>
      </c>
      <c r="BH1021" s="170">
        <f>IF(N1021="sníž. přenesená",J1021,0)</f>
        <v>0</v>
      </c>
      <c r="BI1021" s="170">
        <f>IF(N1021="nulová",J1021,0)</f>
        <v>0</v>
      </c>
      <c r="BJ1021" s="11" t="s">
        <v>80</v>
      </c>
      <c r="BK1021" s="170">
        <f>ROUND(I1021*H1021,2)</f>
        <v>0</v>
      </c>
      <c r="BL1021" s="11" t="s">
        <v>125</v>
      </c>
      <c r="BM1021" s="169" t="s">
        <v>1932</v>
      </c>
    </row>
    <row r="1022" spans="1:65" s="2" customFormat="1" ht="19.5">
      <c r="A1022" s="28"/>
      <c r="B1022" s="29"/>
      <c r="C1022" s="30"/>
      <c r="D1022" s="171" t="s">
        <v>128</v>
      </c>
      <c r="E1022" s="30"/>
      <c r="F1022" s="172" t="s">
        <v>1931</v>
      </c>
      <c r="G1022" s="30"/>
      <c r="H1022" s="30"/>
      <c r="I1022" s="173"/>
      <c r="J1022" s="30"/>
      <c r="K1022" s="30"/>
      <c r="L1022" s="33"/>
      <c r="M1022" s="174"/>
      <c r="N1022" s="175"/>
      <c r="O1022" s="65"/>
      <c r="P1022" s="65"/>
      <c r="Q1022" s="65"/>
      <c r="R1022" s="65"/>
      <c r="S1022" s="65"/>
      <c r="T1022" s="66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T1022" s="11" t="s">
        <v>128</v>
      </c>
      <c r="AU1022" s="11" t="s">
        <v>73</v>
      </c>
    </row>
    <row r="1023" spans="1:65" s="2" customFormat="1" ht="24.2" customHeight="1">
      <c r="A1023" s="28"/>
      <c r="B1023" s="29"/>
      <c r="C1023" s="158" t="s">
        <v>1933</v>
      </c>
      <c r="D1023" s="158" t="s">
        <v>121</v>
      </c>
      <c r="E1023" s="159" t="s">
        <v>1934</v>
      </c>
      <c r="F1023" s="160" t="s">
        <v>1935</v>
      </c>
      <c r="G1023" s="161" t="s">
        <v>730</v>
      </c>
      <c r="H1023" s="162">
        <v>400</v>
      </c>
      <c r="I1023" s="163"/>
      <c r="J1023" s="164">
        <f>ROUND(I1023*H1023,2)</f>
        <v>0</v>
      </c>
      <c r="K1023" s="160" t="s">
        <v>1</v>
      </c>
      <c r="L1023" s="33"/>
      <c r="M1023" s="165" t="s">
        <v>1</v>
      </c>
      <c r="N1023" s="166" t="s">
        <v>38</v>
      </c>
      <c r="O1023" s="65"/>
      <c r="P1023" s="167">
        <f>O1023*H1023</f>
        <v>0</v>
      </c>
      <c r="Q1023" s="167">
        <v>0</v>
      </c>
      <c r="R1023" s="167">
        <f>Q1023*H1023</f>
        <v>0</v>
      </c>
      <c r="S1023" s="167">
        <v>0</v>
      </c>
      <c r="T1023" s="168">
        <f>S1023*H1023</f>
        <v>0</v>
      </c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R1023" s="169" t="s">
        <v>125</v>
      </c>
      <c r="AT1023" s="169" t="s">
        <v>121</v>
      </c>
      <c r="AU1023" s="169" t="s">
        <v>73</v>
      </c>
      <c r="AY1023" s="11" t="s">
        <v>126</v>
      </c>
      <c r="BE1023" s="170">
        <f>IF(N1023="základní",J1023,0)</f>
        <v>0</v>
      </c>
      <c r="BF1023" s="170">
        <f>IF(N1023="snížená",J1023,0)</f>
        <v>0</v>
      </c>
      <c r="BG1023" s="170">
        <f>IF(N1023="zákl. přenesená",J1023,0)</f>
        <v>0</v>
      </c>
      <c r="BH1023" s="170">
        <f>IF(N1023="sníž. přenesená",J1023,0)</f>
        <v>0</v>
      </c>
      <c r="BI1023" s="170">
        <f>IF(N1023="nulová",J1023,0)</f>
        <v>0</v>
      </c>
      <c r="BJ1023" s="11" t="s">
        <v>80</v>
      </c>
      <c r="BK1023" s="170">
        <f>ROUND(I1023*H1023,2)</f>
        <v>0</v>
      </c>
      <c r="BL1023" s="11" t="s">
        <v>125</v>
      </c>
      <c r="BM1023" s="169" t="s">
        <v>1936</v>
      </c>
    </row>
    <row r="1024" spans="1:65" s="2" customFormat="1" ht="11.25">
      <c r="A1024" s="28"/>
      <c r="B1024" s="29"/>
      <c r="C1024" s="30"/>
      <c r="D1024" s="171" t="s">
        <v>128</v>
      </c>
      <c r="E1024" s="30"/>
      <c r="F1024" s="172" t="s">
        <v>1935</v>
      </c>
      <c r="G1024" s="30"/>
      <c r="H1024" s="30"/>
      <c r="I1024" s="173"/>
      <c r="J1024" s="30"/>
      <c r="K1024" s="30"/>
      <c r="L1024" s="33"/>
      <c r="M1024" s="174"/>
      <c r="N1024" s="175"/>
      <c r="O1024" s="65"/>
      <c r="P1024" s="65"/>
      <c r="Q1024" s="65"/>
      <c r="R1024" s="65"/>
      <c r="S1024" s="65"/>
      <c r="T1024" s="66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T1024" s="11" t="s">
        <v>128</v>
      </c>
      <c r="AU1024" s="11" t="s">
        <v>73</v>
      </c>
    </row>
    <row r="1025" spans="1:65" s="2" customFormat="1" ht="21.75" customHeight="1">
      <c r="A1025" s="28"/>
      <c r="B1025" s="29"/>
      <c r="C1025" s="158" t="s">
        <v>1937</v>
      </c>
      <c r="D1025" s="158" t="s">
        <v>121</v>
      </c>
      <c r="E1025" s="159" t="s">
        <v>1938</v>
      </c>
      <c r="F1025" s="160" t="s">
        <v>1939</v>
      </c>
      <c r="G1025" s="161" t="s">
        <v>730</v>
      </c>
      <c r="H1025" s="162">
        <v>400</v>
      </c>
      <c r="I1025" s="163"/>
      <c r="J1025" s="164">
        <f>ROUND(I1025*H1025,2)</f>
        <v>0</v>
      </c>
      <c r="K1025" s="160" t="s">
        <v>1</v>
      </c>
      <c r="L1025" s="33"/>
      <c r="M1025" s="165" t="s">
        <v>1</v>
      </c>
      <c r="N1025" s="166" t="s">
        <v>38</v>
      </c>
      <c r="O1025" s="65"/>
      <c r="P1025" s="167">
        <f>O1025*H1025</f>
        <v>0</v>
      </c>
      <c r="Q1025" s="167">
        <v>0</v>
      </c>
      <c r="R1025" s="167">
        <f>Q1025*H1025</f>
        <v>0</v>
      </c>
      <c r="S1025" s="167">
        <v>0</v>
      </c>
      <c r="T1025" s="168">
        <f>S1025*H1025</f>
        <v>0</v>
      </c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R1025" s="169" t="s">
        <v>125</v>
      </c>
      <c r="AT1025" s="169" t="s">
        <v>121</v>
      </c>
      <c r="AU1025" s="169" t="s">
        <v>73</v>
      </c>
      <c r="AY1025" s="11" t="s">
        <v>126</v>
      </c>
      <c r="BE1025" s="170">
        <f>IF(N1025="základní",J1025,0)</f>
        <v>0</v>
      </c>
      <c r="BF1025" s="170">
        <f>IF(N1025="snížená",J1025,0)</f>
        <v>0</v>
      </c>
      <c r="BG1025" s="170">
        <f>IF(N1025="zákl. přenesená",J1025,0)</f>
        <v>0</v>
      </c>
      <c r="BH1025" s="170">
        <f>IF(N1025="sníž. přenesená",J1025,0)</f>
        <v>0</v>
      </c>
      <c r="BI1025" s="170">
        <f>IF(N1025="nulová",J1025,0)</f>
        <v>0</v>
      </c>
      <c r="BJ1025" s="11" t="s">
        <v>80</v>
      </c>
      <c r="BK1025" s="170">
        <f>ROUND(I1025*H1025,2)</f>
        <v>0</v>
      </c>
      <c r="BL1025" s="11" t="s">
        <v>125</v>
      </c>
      <c r="BM1025" s="169" t="s">
        <v>1940</v>
      </c>
    </row>
    <row r="1026" spans="1:65" s="2" customFormat="1" ht="11.25">
      <c r="A1026" s="28"/>
      <c r="B1026" s="29"/>
      <c r="C1026" s="30"/>
      <c r="D1026" s="171" t="s">
        <v>128</v>
      </c>
      <c r="E1026" s="30"/>
      <c r="F1026" s="172" t="s">
        <v>1939</v>
      </c>
      <c r="G1026" s="30"/>
      <c r="H1026" s="30"/>
      <c r="I1026" s="173"/>
      <c r="J1026" s="30"/>
      <c r="K1026" s="30"/>
      <c r="L1026" s="33"/>
      <c r="M1026" s="174"/>
      <c r="N1026" s="175"/>
      <c r="O1026" s="65"/>
      <c r="P1026" s="65"/>
      <c r="Q1026" s="65"/>
      <c r="R1026" s="65"/>
      <c r="S1026" s="65"/>
      <c r="T1026" s="66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T1026" s="11" t="s">
        <v>128</v>
      </c>
      <c r="AU1026" s="11" t="s">
        <v>73</v>
      </c>
    </row>
    <row r="1027" spans="1:65" s="2" customFormat="1" ht="21.75" customHeight="1">
      <c r="A1027" s="28"/>
      <c r="B1027" s="29"/>
      <c r="C1027" s="158" t="s">
        <v>1941</v>
      </c>
      <c r="D1027" s="158" t="s">
        <v>121</v>
      </c>
      <c r="E1027" s="159" t="s">
        <v>1942</v>
      </c>
      <c r="F1027" s="160" t="s">
        <v>1943</v>
      </c>
      <c r="G1027" s="161" t="s">
        <v>730</v>
      </c>
      <c r="H1027" s="162">
        <v>400</v>
      </c>
      <c r="I1027" s="163"/>
      <c r="J1027" s="164">
        <f>ROUND(I1027*H1027,2)</f>
        <v>0</v>
      </c>
      <c r="K1027" s="160" t="s">
        <v>1</v>
      </c>
      <c r="L1027" s="33"/>
      <c r="M1027" s="165" t="s">
        <v>1</v>
      </c>
      <c r="N1027" s="166" t="s">
        <v>38</v>
      </c>
      <c r="O1027" s="65"/>
      <c r="P1027" s="167">
        <f>O1027*H1027</f>
        <v>0</v>
      </c>
      <c r="Q1027" s="167">
        <v>0</v>
      </c>
      <c r="R1027" s="167">
        <f>Q1027*H1027</f>
        <v>0</v>
      </c>
      <c r="S1027" s="167">
        <v>0</v>
      </c>
      <c r="T1027" s="168">
        <f>S1027*H1027</f>
        <v>0</v>
      </c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R1027" s="169" t="s">
        <v>125</v>
      </c>
      <c r="AT1027" s="169" t="s">
        <v>121</v>
      </c>
      <c r="AU1027" s="169" t="s">
        <v>73</v>
      </c>
      <c r="AY1027" s="11" t="s">
        <v>126</v>
      </c>
      <c r="BE1027" s="170">
        <f>IF(N1027="základní",J1027,0)</f>
        <v>0</v>
      </c>
      <c r="BF1027" s="170">
        <f>IF(N1027="snížená",J1027,0)</f>
        <v>0</v>
      </c>
      <c r="BG1027" s="170">
        <f>IF(N1027="zákl. přenesená",J1027,0)</f>
        <v>0</v>
      </c>
      <c r="BH1027" s="170">
        <f>IF(N1027="sníž. přenesená",J1027,0)</f>
        <v>0</v>
      </c>
      <c r="BI1027" s="170">
        <f>IF(N1027="nulová",J1027,0)</f>
        <v>0</v>
      </c>
      <c r="BJ1027" s="11" t="s">
        <v>80</v>
      </c>
      <c r="BK1027" s="170">
        <f>ROUND(I1027*H1027,2)</f>
        <v>0</v>
      </c>
      <c r="BL1027" s="11" t="s">
        <v>125</v>
      </c>
      <c r="BM1027" s="169" t="s">
        <v>1944</v>
      </c>
    </row>
    <row r="1028" spans="1:65" s="2" customFormat="1" ht="11.25">
      <c r="A1028" s="28"/>
      <c r="B1028" s="29"/>
      <c r="C1028" s="30"/>
      <c r="D1028" s="171" t="s">
        <v>128</v>
      </c>
      <c r="E1028" s="30"/>
      <c r="F1028" s="172" t="s">
        <v>1943</v>
      </c>
      <c r="G1028" s="30"/>
      <c r="H1028" s="30"/>
      <c r="I1028" s="173"/>
      <c r="J1028" s="30"/>
      <c r="K1028" s="30"/>
      <c r="L1028" s="33"/>
      <c r="M1028" s="174"/>
      <c r="N1028" s="175"/>
      <c r="O1028" s="65"/>
      <c r="P1028" s="65"/>
      <c r="Q1028" s="65"/>
      <c r="R1028" s="65"/>
      <c r="S1028" s="65"/>
      <c r="T1028" s="66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T1028" s="11" t="s">
        <v>128</v>
      </c>
      <c r="AU1028" s="11" t="s">
        <v>73</v>
      </c>
    </row>
    <row r="1029" spans="1:65" s="2" customFormat="1" ht="24.2" customHeight="1">
      <c r="A1029" s="28"/>
      <c r="B1029" s="29"/>
      <c r="C1029" s="158" t="s">
        <v>1945</v>
      </c>
      <c r="D1029" s="158" t="s">
        <v>121</v>
      </c>
      <c r="E1029" s="159" t="s">
        <v>1946</v>
      </c>
      <c r="F1029" s="160" t="s">
        <v>1947</v>
      </c>
      <c r="G1029" s="161" t="s">
        <v>136</v>
      </c>
      <c r="H1029" s="162">
        <v>2000</v>
      </c>
      <c r="I1029" s="163"/>
      <c r="J1029" s="164">
        <f>ROUND(I1029*H1029,2)</f>
        <v>0</v>
      </c>
      <c r="K1029" s="160" t="s">
        <v>1</v>
      </c>
      <c r="L1029" s="33"/>
      <c r="M1029" s="165" t="s">
        <v>1</v>
      </c>
      <c r="N1029" s="166" t="s">
        <v>38</v>
      </c>
      <c r="O1029" s="65"/>
      <c r="P1029" s="167">
        <f>O1029*H1029</f>
        <v>0</v>
      </c>
      <c r="Q1029" s="167">
        <v>0</v>
      </c>
      <c r="R1029" s="167">
        <f>Q1029*H1029</f>
        <v>0</v>
      </c>
      <c r="S1029" s="167">
        <v>0</v>
      </c>
      <c r="T1029" s="168">
        <f>S1029*H1029</f>
        <v>0</v>
      </c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R1029" s="169" t="s">
        <v>125</v>
      </c>
      <c r="AT1029" s="169" t="s">
        <v>121</v>
      </c>
      <c r="AU1029" s="169" t="s">
        <v>73</v>
      </c>
      <c r="AY1029" s="11" t="s">
        <v>126</v>
      </c>
      <c r="BE1029" s="170">
        <f>IF(N1029="základní",J1029,0)</f>
        <v>0</v>
      </c>
      <c r="BF1029" s="170">
        <f>IF(N1029="snížená",J1029,0)</f>
        <v>0</v>
      </c>
      <c r="BG1029" s="170">
        <f>IF(N1029="zákl. přenesená",J1029,0)</f>
        <v>0</v>
      </c>
      <c r="BH1029" s="170">
        <f>IF(N1029="sníž. přenesená",J1029,0)</f>
        <v>0</v>
      </c>
      <c r="BI1029" s="170">
        <f>IF(N1029="nulová",J1029,0)</f>
        <v>0</v>
      </c>
      <c r="BJ1029" s="11" t="s">
        <v>80</v>
      </c>
      <c r="BK1029" s="170">
        <f>ROUND(I1029*H1029,2)</f>
        <v>0</v>
      </c>
      <c r="BL1029" s="11" t="s">
        <v>125</v>
      </c>
      <c r="BM1029" s="169" t="s">
        <v>1948</v>
      </c>
    </row>
    <row r="1030" spans="1:65" s="2" customFormat="1" ht="19.5">
      <c r="A1030" s="28"/>
      <c r="B1030" s="29"/>
      <c r="C1030" s="30"/>
      <c r="D1030" s="171" t="s">
        <v>128</v>
      </c>
      <c r="E1030" s="30"/>
      <c r="F1030" s="172" t="s">
        <v>1947</v>
      </c>
      <c r="G1030" s="30"/>
      <c r="H1030" s="30"/>
      <c r="I1030" s="173"/>
      <c r="J1030" s="30"/>
      <c r="K1030" s="30"/>
      <c r="L1030" s="33"/>
      <c r="M1030" s="174"/>
      <c r="N1030" s="175"/>
      <c r="O1030" s="65"/>
      <c r="P1030" s="65"/>
      <c r="Q1030" s="65"/>
      <c r="R1030" s="65"/>
      <c r="S1030" s="65"/>
      <c r="T1030" s="66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T1030" s="11" t="s">
        <v>128</v>
      </c>
      <c r="AU1030" s="11" t="s">
        <v>73</v>
      </c>
    </row>
    <row r="1031" spans="1:65" s="2" customFormat="1" ht="24.2" customHeight="1">
      <c r="A1031" s="28"/>
      <c r="B1031" s="29"/>
      <c r="C1031" s="158" t="s">
        <v>1949</v>
      </c>
      <c r="D1031" s="158" t="s">
        <v>121</v>
      </c>
      <c r="E1031" s="159" t="s">
        <v>1950</v>
      </c>
      <c r="F1031" s="160" t="s">
        <v>1951</v>
      </c>
      <c r="G1031" s="161" t="s">
        <v>136</v>
      </c>
      <c r="H1031" s="162">
        <v>2000</v>
      </c>
      <c r="I1031" s="163"/>
      <c r="J1031" s="164">
        <f>ROUND(I1031*H1031,2)</f>
        <v>0</v>
      </c>
      <c r="K1031" s="160" t="s">
        <v>1</v>
      </c>
      <c r="L1031" s="33"/>
      <c r="M1031" s="165" t="s">
        <v>1</v>
      </c>
      <c r="N1031" s="166" t="s">
        <v>38</v>
      </c>
      <c r="O1031" s="65"/>
      <c r="P1031" s="167">
        <f>O1031*H1031</f>
        <v>0</v>
      </c>
      <c r="Q1031" s="167">
        <v>0</v>
      </c>
      <c r="R1031" s="167">
        <f>Q1031*H1031</f>
        <v>0</v>
      </c>
      <c r="S1031" s="167">
        <v>0</v>
      </c>
      <c r="T1031" s="168">
        <f>S1031*H1031</f>
        <v>0</v>
      </c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R1031" s="169" t="s">
        <v>125</v>
      </c>
      <c r="AT1031" s="169" t="s">
        <v>121</v>
      </c>
      <c r="AU1031" s="169" t="s">
        <v>73</v>
      </c>
      <c r="AY1031" s="11" t="s">
        <v>126</v>
      </c>
      <c r="BE1031" s="170">
        <f>IF(N1031="základní",J1031,0)</f>
        <v>0</v>
      </c>
      <c r="BF1031" s="170">
        <f>IF(N1031="snížená",J1031,0)</f>
        <v>0</v>
      </c>
      <c r="BG1031" s="170">
        <f>IF(N1031="zákl. přenesená",J1031,0)</f>
        <v>0</v>
      </c>
      <c r="BH1031" s="170">
        <f>IF(N1031="sníž. přenesená",J1031,0)</f>
        <v>0</v>
      </c>
      <c r="BI1031" s="170">
        <f>IF(N1031="nulová",J1031,0)</f>
        <v>0</v>
      </c>
      <c r="BJ1031" s="11" t="s">
        <v>80</v>
      </c>
      <c r="BK1031" s="170">
        <f>ROUND(I1031*H1031,2)</f>
        <v>0</v>
      </c>
      <c r="BL1031" s="11" t="s">
        <v>125</v>
      </c>
      <c r="BM1031" s="169" t="s">
        <v>1952</v>
      </c>
    </row>
    <row r="1032" spans="1:65" s="2" customFormat="1" ht="11.25">
      <c r="A1032" s="28"/>
      <c r="B1032" s="29"/>
      <c r="C1032" s="30"/>
      <c r="D1032" s="171" t="s">
        <v>128</v>
      </c>
      <c r="E1032" s="30"/>
      <c r="F1032" s="172" t="s">
        <v>1951</v>
      </c>
      <c r="G1032" s="30"/>
      <c r="H1032" s="30"/>
      <c r="I1032" s="173"/>
      <c r="J1032" s="30"/>
      <c r="K1032" s="30"/>
      <c r="L1032" s="33"/>
      <c r="M1032" s="174"/>
      <c r="N1032" s="175"/>
      <c r="O1032" s="65"/>
      <c r="P1032" s="65"/>
      <c r="Q1032" s="65"/>
      <c r="R1032" s="65"/>
      <c r="S1032" s="65"/>
      <c r="T1032" s="66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T1032" s="11" t="s">
        <v>128</v>
      </c>
      <c r="AU1032" s="11" t="s">
        <v>73</v>
      </c>
    </row>
    <row r="1033" spans="1:65" s="2" customFormat="1" ht="24.2" customHeight="1">
      <c r="A1033" s="28"/>
      <c r="B1033" s="29"/>
      <c r="C1033" s="158" t="s">
        <v>1953</v>
      </c>
      <c r="D1033" s="158" t="s">
        <v>121</v>
      </c>
      <c r="E1033" s="159" t="s">
        <v>1954</v>
      </c>
      <c r="F1033" s="160" t="s">
        <v>1955</v>
      </c>
      <c r="G1033" s="161" t="s">
        <v>136</v>
      </c>
      <c r="H1033" s="162">
        <v>2000</v>
      </c>
      <c r="I1033" s="163"/>
      <c r="J1033" s="164">
        <f>ROUND(I1033*H1033,2)</f>
        <v>0</v>
      </c>
      <c r="K1033" s="160" t="s">
        <v>1</v>
      </c>
      <c r="L1033" s="33"/>
      <c r="M1033" s="165" t="s">
        <v>1</v>
      </c>
      <c r="N1033" s="166" t="s">
        <v>38</v>
      </c>
      <c r="O1033" s="65"/>
      <c r="P1033" s="167">
        <f>O1033*H1033</f>
        <v>0</v>
      </c>
      <c r="Q1033" s="167">
        <v>0</v>
      </c>
      <c r="R1033" s="167">
        <f>Q1033*H1033</f>
        <v>0</v>
      </c>
      <c r="S1033" s="167">
        <v>0</v>
      </c>
      <c r="T1033" s="168">
        <f>S1033*H1033</f>
        <v>0</v>
      </c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R1033" s="169" t="s">
        <v>125</v>
      </c>
      <c r="AT1033" s="169" t="s">
        <v>121</v>
      </c>
      <c r="AU1033" s="169" t="s">
        <v>73</v>
      </c>
      <c r="AY1033" s="11" t="s">
        <v>126</v>
      </c>
      <c r="BE1033" s="170">
        <f>IF(N1033="základní",J1033,0)</f>
        <v>0</v>
      </c>
      <c r="BF1033" s="170">
        <f>IF(N1033="snížená",J1033,0)</f>
        <v>0</v>
      </c>
      <c r="BG1033" s="170">
        <f>IF(N1033="zákl. přenesená",J1033,0)</f>
        <v>0</v>
      </c>
      <c r="BH1033" s="170">
        <f>IF(N1033="sníž. přenesená",J1033,0)</f>
        <v>0</v>
      </c>
      <c r="BI1033" s="170">
        <f>IF(N1033="nulová",J1033,0)</f>
        <v>0</v>
      </c>
      <c r="BJ1033" s="11" t="s">
        <v>80</v>
      </c>
      <c r="BK1033" s="170">
        <f>ROUND(I1033*H1033,2)</f>
        <v>0</v>
      </c>
      <c r="BL1033" s="11" t="s">
        <v>125</v>
      </c>
      <c r="BM1033" s="169" t="s">
        <v>1956</v>
      </c>
    </row>
    <row r="1034" spans="1:65" s="2" customFormat="1" ht="19.5">
      <c r="A1034" s="28"/>
      <c r="B1034" s="29"/>
      <c r="C1034" s="30"/>
      <c r="D1034" s="171" t="s">
        <v>128</v>
      </c>
      <c r="E1034" s="30"/>
      <c r="F1034" s="172" t="s">
        <v>1955</v>
      </c>
      <c r="G1034" s="30"/>
      <c r="H1034" s="30"/>
      <c r="I1034" s="173"/>
      <c r="J1034" s="30"/>
      <c r="K1034" s="30"/>
      <c r="L1034" s="33"/>
      <c r="M1034" s="174"/>
      <c r="N1034" s="175"/>
      <c r="O1034" s="65"/>
      <c r="P1034" s="65"/>
      <c r="Q1034" s="65"/>
      <c r="R1034" s="65"/>
      <c r="S1034" s="65"/>
      <c r="T1034" s="66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T1034" s="11" t="s">
        <v>128</v>
      </c>
      <c r="AU1034" s="11" t="s">
        <v>73</v>
      </c>
    </row>
    <row r="1035" spans="1:65" s="2" customFormat="1" ht="24.2" customHeight="1">
      <c r="A1035" s="28"/>
      <c r="B1035" s="29"/>
      <c r="C1035" s="158" t="s">
        <v>1957</v>
      </c>
      <c r="D1035" s="158" t="s">
        <v>121</v>
      </c>
      <c r="E1035" s="159" t="s">
        <v>1958</v>
      </c>
      <c r="F1035" s="160" t="s">
        <v>1959</v>
      </c>
      <c r="G1035" s="161" t="s">
        <v>136</v>
      </c>
      <c r="H1035" s="162">
        <v>2000</v>
      </c>
      <c r="I1035" s="163"/>
      <c r="J1035" s="164">
        <f>ROUND(I1035*H1035,2)</f>
        <v>0</v>
      </c>
      <c r="K1035" s="160" t="s">
        <v>1</v>
      </c>
      <c r="L1035" s="33"/>
      <c r="M1035" s="165" t="s">
        <v>1</v>
      </c>
      <c r="N1035" s="166" t="s">
        <v>38</v>
      </c>
      <c r="O1035" s="65"/>
      <c r="P1035" s="167">
        <f>O1035*H1035</f>
        <v>0</v>
      </c>
      <c r="Q1035" s="167">
        <v>0</v>
      </c>
      <c r="R1035" s="167">
        <f>Q1035*H1035</f>
        <v>0</v>
      </c>
      <c r="S1035" s="167">
        <v>0</v>
      </c>
      <c r="T1035" s="168">
        <f>S1035*H1035</f>
        <v>0</v>
      </c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R1035" s="169" t="s">
        <v>125</v>
      </c>
      <c r="AT1035" s="169" t="s">
        <v>121</v>
      </c>
      <c r="AU1035" s="169" t="s">
        <v>73</v>
      </c>
      <c r="AY1035" s="11" t="s">
        <v>126</v>
      </c>
      <c r="BE1035" s="170">
        <f>IF(N1035="základní",J1035,0)</f>
        <v>0</v>
      </c>
      <c r="BF1035" s="170">
        <f>IF(N1035="snížená",J1035,0)</f>
        <v>0</v>
      </c>
      <c r="BG1035" s="170">
        <f>IF(N1035="zákl. přenesená",J1035,0)</f>
        <v>0</v>
      </c>
      <c r="BH1035" s="170">
        <f>IF(N1035="sníž. přenesená",J1035,0)</f>
        <v>0</v>
      </c>
      <c r="BI1035" s="170">
        <f>IF(N1035="nulová",J1035,0)</f>
        <v>0</v>
      </c>
      <c r="BJ1035" s="11" t="s">
        <v>80</v>
      </c>
      <c r="BK1035" s="170">
        <f>ROUND(I1035*H1035,2)</f>
        <v>0</v>
      </c>
      <c r="BL1035" s="11" t="s">
        <v>125</v>
      </c>
      <c r="BM1035" s="169" t="s">
        <v>1960</v>
      </c>
    </row>
    <row r="1036" spans="1:65" s="2" customFormat="1" ht="11.25">
      <c r="A1036" s="28"/>
      <c r="B1036" s="29"/>
      <c r="C1036" s="30"/>
      <c r="D1036" s="171" t="s">
        <v>128</v>
      </c>
      <c r="E1036" s="30"/>
      <c r="F1036" s="172" t="s">
        <v>1959</v>
      </c>
      <c r="G1036" s="30"/>
      <c r="H1036" s="30"/>
      <c r="I1036" s="173"/>
      <c r="J1036" s="30"/>
      <c r="K1036" s="30"/>
      <c r="L1036" s="33"/>
      <c r="M1036" s="174"/>
      <c r="N1036" s="175"/>
      <c r="O1036" s="65"/>
      <c r="P1036" s="65"/>
      <c r="Q1036" s="65"/>
      <c r="R1036" s="65"/>
      <c r="S1036" s="65"/>
      <c r="T1036" s="66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T1036" s="11" t="s">
        <v>128</v>
      </c>
      <c r="AU1036" s="11" t="s">
        <v>73</v>
      </c>
    </row>
    <row r="1037" spans="1:65" s="2" customFormat="1" ht="24.2" customHeight="1">
      <c r="A1037" s="28"/>
      <c r="B1037" s="29"/>
      <c r="C1037" s="158" t="s">
        <v>1961</v>
      </c>
      <c r="D1037" s="158" t="s">
        <v>121</v>
      </c>
      <c r="E1037" s="159" t="s">
        <v>1962</v>
      </c>
      <c r="F1037" s="160" t="s">
        <v>1963</v>
      </c>
      <c r="G1037" s="161" t="s">
        <v>124</v>
      </c>
      <c r="H1037" s="162">
        <v>2</v>
      </c>
      <c r="I1037" s="163"/>
      <c r="J1037" s="164">
        <f>ROUND(I1037*H1037,2)</f>
        <v>0</v>
      </c>
      <c r="K1037" s="160" t="s">
        <v>1</v>
      </c>
      <c r="L1037" s="33"/>
      <c r="M1037" s="165" t="s">
        <v>1</v>
      </c>
      <c r="N1037" s="166" t="s">
        <v>38</v>
      </c>
      <c r="O1037" s="65"/>
      <c r="P1037" s="167">
        <f>O1037*H1037</f>
        <v>0</v>
      </c>
      <c r="Q1037" s="167">
        <v>0</v>
      </c>
      <c r="R1037" s="167">
        <f>Q1037*H1037</f>
        <v>0</v>
      </c>
      <c r="S1037" s="167">
        <v>0</v>
      </c>
      <c r="T1037" s="168">
        <f>S1037*H1037</f>
        <v>0</v>
      </c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R1037" s="169" t="s">
        <v>125</v>
      </c>
      <c r="AT1037" s="169" t="s">
        <v>121</v>
      </c>
      <c r="AU1037" s="169" t="s">
        <v>73</v>
      </c>
      <c r="AY1037" s="11" t="s">
        <v>126</v>
      </c>
      <c r="BE1037" s="170">
        <f>IF(N1037="základní",J1037,0)</f>
        <v>0</v>
      </c>
      <c r="BF1037" s="170">
        <f>IF(N1037="snížená",J1037,0)</f>
        <v>0</v>
      </c>
      <c r="BG1037" s="170">
        <f>IF(N1037="zákl. přenesená",J1037,0)</f>
        <v>0</v>
      </c>
      <c r="BH1037" s="170">
        <f>IF(N1037="sníž. přenesená",J1037,0)</f>
        <v>0</v>
      </c>
      <c r="BI1037" s="170">
        <f>IF(N1037="nulová",J1037,0)</f>
        <v>0</v>
      </c>
      <c r="BJ1037" s="11" t="s">
        <v>80</v>
      </c>
      <c r="BK1037" s="170">
        <f>ROUND(I1037*H1037,2)</f>
        <v>0</v>
      </c>
      <c r="BL1037" s="11" t="s">
        <v>125</v>
      </c>
      <c r="BM1037" s="169" t="s">
        <v>1964</v>
      </c>
    </row>
    <row r="1038" spans="1:65" s="2" customFormat="1" ht="19.5">
      <c r="A1038" s="28"/>
      <c r="B1038" s="29"/>
      <c r="C1038" s="30"/>
      <c r="D1038" s="171" t="s">
        <v>128</v>
      </c>
      <c r="E1038" s="30"/>
      <c r="F1038" s="172" t="s">
        <v>1963</v>
      </c>
      <c r="G1038" s="30"/>
      <c r="H1038" s="30"/>
      <c r="I1038" s="173"/>
      <c r="J1038" s="30"/>
      <c r="K1038" s="30"/>
      <c r="L1038" s="33"/>
      <c r="M1038" s="174"/>
      <c r="N1038" s="175"/>
      <c r="O1038" s="65"/>
      <c r="P1038" s="65"/>
      <c r="Q1038" s="65"/>
      <c r="R1038" s="65"/>
      <c r="S1038" s="65"/>
      <c r="T1038" s="66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T1038" s="11" t="s">
        <v>128</v>
      </c>
      <c r="AU1038" s="11" t="s">
        <v>73</v>
      </c>
    </row>
    <row r="1039" spans="1:65" s="2" customFormat="1" ht="24.2" customHeight="1">
      <c r="A1039" s="28"/>
      <c r="B1039" s="29"/>
      <c r="C1039" s="158" t="s">
        <v>1965</v>
      </c>
      <c r="D1039" s="158" t="s">
        <v>121</v>
      </c>
      <c r="E1039" s="159" t="s">
        <v>1966</v>
      </c>
      <c r="F1039" s="160" t="s">
        <v>1967</v>
      </c>
      <c r="G1039" s="161" t="s">
        <v>124</v>
      </c>
      <c r="H1039" s="162">
        <v>2</v>
      </c>
      <c r="I1039" s="163"/>
      <c r="J1039" s="164">
        <f>ROUND(I1039*H1039,2)</f>
        <v>0</v>
      </c>
      <c r="K1039" s="160" t="s">
        <v>1</v>
      </c>
      <c r="L1039" s="33"/>
      <c r="M1039" s="165" t="s">
        <v>1</v>
      </c>
      <c r="N1039" s="166" t="s">
        <v>38</v>
      </c>
      <c r="O1039" s="65"/>
      <c r="P1039" s="167">
        <f>O1039*H1039</f>
        <v>0</v>
      </c>
      <c r="Q1039" s="167">
        <v>0</v>
      </c>
      <c r="R1039" s="167">
        <f>Q1039*H1039</f>
        <v>0</v>
      </c>
      <c r="S1039" s="167">
        <v>0</v>
      </c>
      <c r="T1039" s="168">
        <f>S1039*H1039</f>
        <v>0</v>
      </c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R1039" s="169" t="s">
        <v>125</v>
      </c>
      <c r="AT1039" s="169" t="s">
        <v>121</v>
      </c>
      <c r="AU1039" s="169" t="s">
        <v>73</v>
      </c>
      <c r="AY1039" s="11" t="s">
        <v>126</v>
      </c>
      <c r="BE1039" s="170">
        <f>IF(N1039="základní",J1039,0)</f>
        <v>0</v>
      </c>
      <c r="BF1039" s="170">
        <f>IF(N1039="snížená",J1039,0)</f>
        <v>0</v>
      </c>
      <c r="BG1039" s="170">
        <f>IF(N1039="zákl. přenesená",J1039,0)</f>
        <v>0</v>
      </c>
      <c r="BH1039" s="170">
        <f>IF(N1039="sníž. přenesená",J1039,0)</f>
        <v>0</v>
      </c>
      <c r="BI1039" s="170">
        <f>IF(N1039="nulová",J1039,0)</f>
        <v>0</v>
      </c>
      <c r="BJ1039" s="11" t="s">
        <v>80</v>
      </c>
      <c r="BK1039" s="170">
        <f>ROUND(I1039*H1039,2)</f>
        <v>0</v>
      </c>
      <c r="BL1039" s="11" t="s">
        <v>125</v>
      </c>
      <c r="BM1039" s="169" t="s">
        <v>1968</v>
      </c>
    </row>
    <row r="1040" spans="1:65" s="2" customFormat="1" ht="19.5">
      <c r="A1040" s="28"/>
      <c r="B1040" s="29"/>
      <c r="C1040" s="30"/>
      <c r="D1040" s="171" t="s">
        <v>128</v>
      </c>
      <c r="E1040" s="30"/>
      <c r="F1040" s="172" t="s">
        <v>1967</v>
      </c>
      <c r="G1040" s="30"/>
      <c r="H1040" s="30"/>
      <c r="I1040" s="173"/>
      <c r="J1040" s="30"/>
      <c r="K1040" s="30"/>
      <c r="L1040" s="33"/>
      <c r="M1040" s="174"/>
      <c r="N1040" s="175"/>
      <c r="O1040" s="65"/>
      <c r="P1040" s="65"/>
      <c r="Q1040" s="65"/>
      <c r="R1040" s="65"/>
      <c r="S1040" s="65"/>
      <c r="T1040" s="66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T1040" s="11" t="s">
        <v>128</v>
      </c>
      <c r="AU1040" s="11" t="s">
        <v>73</v>
      </c>
    </row>
    <row r="1041" spans="1:65" s="2" customFormat="1" ht="24.2" customHeight="1">
      <c r="A1041" s="28"/>
      <c r="B1041" s="29"/>
      <c r="C1041" s="158" t="s">
        <v>1969</v>
      </c>
      <c r="D1041" s="158" t="s">
        <v>121</v>
      </c>
      <c r="E1041" s="159" t="s">
        <v>1970</v>
      </c>
      <c r="F1041" s="160" t="s">
        <v>1971</v>
      </c>
      <c r="G1041" s="161" t="s">
        <v>124</v>
      </c>
      <c r="H1041" s="162">
        <v>2</v>
      </c>
      <c r="I1041" s="163"/>
      <c r="J1041" s="164">
        <f>ROUND(I1041*H1041,2)</f>
        <v>0</v>
      </c>
      <c r="K1041" s="160" t="s">
        <v>1</v>
      </c>
      <c r="L1041" s="33"/>
      <c r="M1041" s="165" t="s">
        <v>1</v>
      </c>
      <c r="N1041" s="166" t="s">
        <v>38</v>
      </c>
      <c r="O1041" s="65"/>
      <c r="P1041" s="167">
        <f>O1041*H1041</f>
        <v>0</v>
      </c>
      <c r="Q1041" s="167">
        <v>0</v>
      </c>
      <c r="R1041" s="167">
        <f>Q1041*H1041</f>
        <v>0</v>
      </c>
      <c r="S1041" s="167">
        <v>0</v>
      </c>
      <c r="T1041" s="168">
        <f>S1041*H1041</f>
        <v>0</v>
      </c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R1041" s="169" t="s">
        <v>125</v>
      </c>
      <c r="AT1041" s="169" t="s">
        <v>121</v>
      </c>
      <c r="AU1041" s="169" t="s">
        <v>73</v>
      </c>
      <c r="AY1041" s="11" t="s">
        <v>126</v>
      </c>
      <c r="BE1041" s="170">
        <f>IF(N1041="základní",J1041,0)</f>
        <v>0</v>
      </c>
      <c r="BF1041" s="170">
        <f>IF(N1041="snížená",J1041,0)</f>
        <v>0</v>
      </c>
      <c r="BG1041" s="170">
        <f>IF(N1041="zákl. přenesená",J1041,0)</f>
        <v>0</v>
      </c>
      <c r="BH1041" s="170">
        <f>IF(N1041="sníž. přenesená",J1041,0)</f>
        <v>0</v>
      </c>
      <c r="BI1041" s="170">
        <f>IF(N1041="nulová",J1041,0)</f>
        <v>0</v>
      </c>
      <c r="BJ1041" s="11" t="s">
        <v>80</v>
      </c>
      <c r="BK1041" s="170">
        <f>ROUND(I1041*H1041,2)</f>
        <v>0</v>
      </c>
      <c r="BL1041" s="11" t="s">
        <v>125</v>
      </c>
      <c r="BM1041" s="169" t="s">
        <v>1972</v>
      </c>
    </row>
    <row r="1042" spans="1:65" s="2" customFormat="1" ht="19.5">
      <c r="A1042" s="28"/>
      <c r="B1042" s="29"/>
      <c r="C1042" s="30"/>
      <c r="D1042" s="171" t="s">
        <v>128</v>
      </c>
      <c r="E1042" s="30"/>
      <c r="F1042" s="172" t="s">
        <v>1971</v>
      </c>
      <c r="G1042" s="30"/>
      <c r="H1042" s="30"/>
      <c r="I1042" s="173"/>
      <c r="J1042" s="30"/>
      <c r="K1042" s="30"/>
      <c r="L1042" s="33"/>
      <c r="M1042" s="174"/>
      <c r="N1042" s="175"/>
      <c r="O1042" s="65"/>
      <c r="P1042" s="65"/>
      <c r="Q1042" s="65"/>
      <c r="R1042" s="65"/>
      <c r="S1042" s="65"/>
      <c r="T1042" s="66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T1042" s="11" t="s">
        <v>128</v>
      </c>
      <c r="AU1042" s="11" t="s">
        <v>73</v>
      </c>
    </row>
    <row r="1043" spans="1:65" s="2" customFormat="1" ht="24.2" customHeight="1">
      <c r="A1043" s="28"/>
      <c r="B1043" s="29"/>
      <c r="C1043" s="158" t="s">
        <v>1973</v>
      </c>
      <c r="D1043" s="158" t="s">
        <v>121</v>
      </c>
      <c r="E1043" s="159" t="s">
        <v>1974</v>
      </c>
      <c r="F1043" s="160" t="s">
        <v>1975</v>
      </c>
      <c r="G1043" s="161" t="s">
        <v>124</v>
      </c>
      <c r="H1043" s="162">
        <v>2</v>
      </c>
      <c r="I1043" s="163"/>
      <c r="J1043" s="164">
        <f>ROUND(I1043*H1043,2)</f>
        <v>0</v>
      </c>
      <c r="K1043" s="160" t="s">
        <v>1</v>
      </c>
      <c r="L1043" s="33"/>
      <c r="M1043" s="165" t="s">
        <v>1</v>
      </c>
      <c r="N1043" s="166" t="s">
        <v>38</v>
      </c>
      <c r="O1043" s="65"/>
      <c r="P1043" s="167">
        <f>O1043*H1043</f>
        <v>0</v>
      </c>
      <c r="Q1043" s="167">
        <v>0</v>
      </c>
      <c r="R1043" s="167">
        <f>Q1043*H1043</f>
        <v>0</v>
      </c>
      <c r="S1043" s="167">
        <v>0</v>
      </c>
      <c r="T1043" s="168">
        <f>S1043*H1043</f>
        <v>0</v>
      </c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R1043" s="169" t="s">
        <v>125</v>
      </c>
      <c r="AT1043" s="169" t="s">
        <v>121</v>
      </c>
      <c r="AU1043" s="169" t="s">
        <v>73</v>
      </c>
      <c r="AY1043" s="11" t="s">
        <v>126</v>
      </c>
      <c r="BE1043" s="170">
        <f>IF(N1043="základní",J1043,0)</f>
        <v>0</v>
      </c>
      <c r="BF1043" s="170">
        <f>IF(N1043="snížená",J1043,0)</f>
        <v>0</v>
      </c>
      <c r="BG1043" s="170">
        <f>IF(N1043="zákl. přenesená",J1043,0)</f>
        <v>0</v>
      </c>
      <c r="BH1043" s="170">
        <f>IF(N1043="sníž. přenesená",J1043,0)</f>
        <v>0</v>
      </c>
      <c r="BI1043" s="170">
        <f>IF(N1043="nulová",J1043,0)</f>
        <v>0</v>
      </c>
      <c r="BJ1043" s="11" t="s">
        <v>80</v>
      </c>
      <c r="BK1043" s="170">
        <f>ROUND(I1043*H1043,2)</f>
        <v>0</v>
      </c>
      <c r="BL1043" s="11" t="s">
        <v>125</v>
      </c>
      <c r="BM1043" s="169" t="s">
        <v>1976</v>
      </c>
    </row>
    <row r="1044" spans="1:65" s="2" customFormat="1" ht="19.5">
      <c r="A1044" s="28"/>
      <c r="B1044" s="29"/>
      <c r="C1044" s="30"/>
      <c r="D1044" s="171" t="s">
        <v>128</v>
      </c>
      <c r="E1044" s="30"/>
      <c r="F1044" s="172" t="s">
        <v>1975</v>
      </c>
      <c r="G1044" s="30"/>
      <c r="H1044" s="30"/>
      <c r="I1044" s="173"/>
      <c r="J1044" s="30"/>
      <c r="K1044" s="30"/>
      <c r="L1044" s="33"/>
      <c r="M1044" s="174"/>
      <c r="N1044" s="175"/>
      <c r="O1044" s="65"/>
      <c r="P1044" s="65"/>
      <c r="Q1044" s="65"/>
      <c r="R1044" s="65"/>
      <c r="S1044" s="65"/>
      <c r="T1044" s="66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T1044" s="11" t="s">
        <v>128</v>
      </c>
      <c r="AU1044" s="11" t="s">
        <v>73</v>
      </c>
    </row>
    <row r="1045" spans="1:65" s="2" customFormat="1" ht="24.2" customHeight="1">
      <c r="A1045" s="28"/>
      <c r="B1045" s="29"/>
      <c r="C1045" s="158" t="s">
        <v>1977</v>
      </c>
      <c r="D1045" s="158" t="s">
        <v>121</v>
      </c>
      <c r="E1045" s="159" t="s">
        <v>1978</v>
      </c>
      <c r="F1045" s="160" t="s">
        <v>1979</v>
      </c>
      <c r="G1045" s="161" t="s">
        <v>124</v>
      </c>
      <c r="H1045" s="162">
        <v>2</v>
      </c>
      <c r="I1045" s="163"/>
      <c r="J1045" s="164">
        <f>ROUND(I1045*H1045,2)</f>
        <v>0</v>
      </c>
      <c r="K1045" s="160" t="s">
        <v>1</v>
      </c>
      <c r="L1045" s="33"/>
      <c r="M1045" s="165" t="s">
        <v>1</v>
      </c>
      <c r="N1045" s="166" t="s">
        <v>38</v>
      </c>
      <c r="O1045" s="65"/>
      <c r="P1045" s="167">
        <f>O1045*H1045</f>
        <v>0</v>
      </c>
      <c r="Q1045" s="167">
        <v>0</v>
      </c>
      <c r="R1045" s="167">
        <f>Q1045*H1045</f>
        <v>0</v>
      </c>
      <c r="S1045" s="167">
        <v>0</v>
      </c>
      <c r="T1045" s="168">
        <f>S1045*H1045</f>
        <v>0</v>
      </c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R1045" s="169" t="s">
        <v>125</v>
      </c>
      <c r="AT1045" s="169" t="s">
        <v>121</v>
      </c>
      <c r="AU1045" s="169" t="s">
        <v>73</v>
      </c>
      <c r="AY1045" s="11" t="s">
        <v>126</v>
      </c>
      <c r="BE1045" s="170">
        <f>IF(N1045="základní",J1045,0)</f>
        <v>0</v>
      </c>
      <c r="BF1045" s="170">
        <f>IF(N1045="snížená",J1045,0)</f>
        <v>0</v>
      </c>
      <c r="BG1045" s="170">
        <f>IF(N1045="zákl. přenesená",J1045,0)</f>
        <v>0</v>
      </c>
      <c r="BH1045" s="170">
        <f>IF(N1045="sníž. přenesená",J1045,0)</f>
        <v>0</v>
      </c>
      <c r="BI1045" s="170">
        <f>IF(N1045="nulová",J1045,0)</f>
        <v>0</v>
      </c>
      <c r="BJ1045" s="11" t="s">
        <v>80</v>
      </c>
      <c r="BK1045" s="170">
        <f>ROUND(I1045*H1045,2)</f>
        <v>0</v>
      </c>
      <c r="BL1045" s="11" t="s">
        <v>125</v>
      </c>
      <c r="BM1045" s="169" t="s">
        <v>1980</v>
      </c>
    </row>
    <row r="1046" spans="1:65" s="2" customFormat="1" ht="19.5">
      <c r="A1046" s="28"/>
      <c r="B1046" s="29"/>
      <c r="C1046" s="30"/>
      <c r="D1046" s="171" t="s">
        <v>128</v>
      </c>
      <c r="E1046" s="30"/>
      <c r="F1046" s="172" t="s">
        <v>1979</v>
      </c>
      <c r="G1046" s="30"/>
      <c r="H1046" s="30"/>
      <c r="I1046" s="173"/>
      <c r="J1046" s="30"/>
      <c r="K1046" s="30"/>
      <c r="L1046" s="33"/>
      <c r="M1046" s="174"/>
      <c r="N1046" s="175"/>
      <c r="O1046" s="65"/>
      <c r="P1046" s="65"/>
      <c r="Q1046" s="65"/>
      <c r="R1046" s="65"/>
      <c r="S1046" s="65"/>
      <c r="T1046" s="66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T1046" s="11" t="s">
        <v>128</v>
      </c>
      <c r="AU1046" s="11" t="s">
        <v>73</v>
      </c>
    </row>
    <row r="1047" spans="1:65" s="2" customFormat="1" ht="24.2" customHeight="1">
      <c r="A1047" s="28"/>
      <c r="B1047" s="29"/>
      <c r="C1047" s="158" t="s">
        <v>1981</v>
      </c>
      <c r="D1047" s="158" t="s">
        <v>121</v>
      </c>
      <c r="E1047" s="159" t="s">
        <v>1982</v>
      </c>
      <c r="F1047" s="160" t="s">
        <v>1983</v>
      </c>
      <c r="G1047" s="161" t="s">
        <v>124</v>
      </c>
      <c r="H1047" s="162">
        <v>2</v>
      </c>
      <c r="I1047" s="163"/>
      <c r="J1047" s="164">
        <f>ROUND(I1047*H1047,2)</f>
        <v>0</v>
      </c>
      <c r="K1047" s="160" t="s">
        <v>1</v>
      </c>
      <c r="L1047" s="33"/>
      <c r="M1047" s="165" t="s">
        <v>1</v>
      </c>
      <c r="N1047" s="166" t="s">
        <v>38</v>
      </c>
      <c r="O1047" s="65"/>
      <c r="P1047" s="167">
        <f>O1047*H1047</f>
        <v>0</v>
      </c>
      <c r="Q1047" s="167">
        <v>0</v>
      </c>
      <c r="R1047" s="167">
        <f>Q1047*H1047</f>
        <v>0</v>
      </c>
      <c r="S1047" s="167">
        <v>0</v>
      </c>
      <c r="T1047" s="168">
        <f>S1047*H1047</f>
        <v>0</v>
      </c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R1047" s="169" t="s">
        <v>125</v>
      </c>
      <c r="AT1047" s="169" t="s">
        <v>121</v>
      </c>
      <c r="AU1047" s="169" t="s">
        <v>73</v>
      </c>
      <c r="AY1047" s="11" t="s">
        <v>126</v>
      </c>
      <c r="BE1047" s="170">
        <f>IF(N1047="základní",J1047,0)</f>
        <v>0</v>
      </c>
      <c r="BF1047" s="170">
        <f>IF(N1047="snížená",J1047,0)</f>
        <v>0</v>
      </c>
      <c r="BG1047" s="170">
        <f>IF(N1047="zákl. přenesená",J1047,0)</f>
        <v>0</v>
      </c>
      <c r="BH1047" s="170">
        <f>IF(N1047="sníž. přenesená",J1047,0)</f>
        <v>0</v>
      </c>
      <c r="BI1047" s="170">
        <f>IF(N1047="nulová",J1047,0)</f>
        <v>0</v>
      </c>
      <c r="BJ1047" s="11" t="s">
        <v>80</v>
      </c>
      <c r="BK1047" s="170">
        <f>ROUND(I1047*H1047,2)</f>
        <v>0</v>
      </c>
      <c r="BL1047" s="11" t="s">
        <v>125</v>
      </c>
      <c r="BM1047" s="169" t="s">
        <v>1984</v>
      </c>
    </row>
    <row r="1048" spans="1:65" s="2" customFormat="1" ht="19.5">
      <c r="A1048" s="28"/>
      <c r="B1048" s="29"/>
      <c r="C1048" s="30"/>
      <c r="D1048" s="171" t="s">
        <v>128</v>
      </c>
      <c r="E1048" s="30"/>
      <c r="F1048" s="172" t="s">
        <v>1983</v>
      </c>
      <c r="G1048" s="30"/>
      <c r="H1048" s="30"/>
      <c r="I1048" s="173"/>
      <c r="J1048" s="30"/>
      <c r="K1048" s="30"/>
      <c r="L1048" s="33"/>
      <c r="M1048" s="174"/>
      <c r="N1048" s="175"/>
      <c r="O1048" s="65"/>
      <c r="P1048" s="65"/>
      <c r="Q1048" s="65"/>
      <c r="R1048" s="65"/>
      <c r="S1048" s="65"/>
      <c r="T1048" s="66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T1048" s="11" t="s">
        <v>128</v>
      </c>
      <c r="AU1048" s="11" t="s">
        <v>73</v>
      </c>
    </row>
    <row r="1049" spans="1:65" s="2" customFormat="1" ht="24.2" customHeight="1">
      <c r="A1049" s="28"/>
      <c r="B1049" s="29"/>
      <c r="C1049" s="158" t="s">
        <v>1985</v>
      </c>
      <c r="D1049" s="158" t="s">
        <v>121</v>
      </c>
      <c r="E1049" s="159" t="s">
        <v>1986</v>
      </c>
      <c r="F1049" s="160" t="s">
        <v>1987</v>
      </c>
      <c r="G1049" s="161" t="s">
        <v>124</v>
      </c>
      <c r="H1049" s="162">
        <v>2</v>
      </c>
      <c r="I1049" s="163"/>
      <c r="J1049" s="164">
        <f>ROUND(I1049*H1049,2)</f>
        <v>0</v>
      </c>
      <c r="K1049" s="160" t="s">
        <v>1</v>
      </c>
      <c r="L1049" s="33"/>
      <c r="M1049" s="165" t="s">
        <v>1</v>
      </c>
      <c r="N1049" s="166" t="s">
        <v>38</v>
      </c>
      <c r="O1049" s="65"/>
      <c r="P1049" s="167">
        <f>O1049*H1049</f>
        <v>0</v>
      </c>
      <c r="Q1049" s="167">
        <v>0</v>
      </c>
      <c r="R1049" s="167">
        <f>Q1049*H1049</f>
        <v>0</v>
      </c>
      <c r="S1049" s="167">
        <v>0</v>
      </c>
      <c r="T1049" s="168">
        <f>S1049*H1049</f>
        <v>0</v>
      </c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R1049" s="169" t="s">
        <v>125</v>
      </c>
      <c r="AT1049" s="169" t="s">
        <v>121</v>
      </c>
      <c r="AU1049" s="169" t="s">
        <v>73</v>
      </c>
      <c r="AY1049" s="11" t="s">
        <v>126</v>
      </c>
      <c r="BE1049" s="170">
        <f>IF(N1049="základní",J1049,0)</f>
        <v>0</v>
      </c>
      <c r="BF1049" s="170">
        <f>IF(N1049="snížená",J1049,0)</f>
        <v>0</v>
      </c>
      <c r="BG1049" s="170">
        <f>IF(N1049="zákl. přenesená",J1049,0)</f>
        <v>0</v>
      </c>
      <c r="BH1049" s="170">
        <f>IF(N1049="sníž. přenesená",J1049,0)</f>
        <v>0</v>
      </c>
      <c r="BI1049" s="170">
        <f>IF(N1049="nulová",J1049,0)</f>
        <v>0</v>
      </c>
      <c r="BJ1049" s="11" t="s">
        <v>80</v>
      </c>
      <c r="BK1049" s="170">
        <f>ROUND(I1049*H1049,2)</f>
        <v>0</v>
      </c>
      <c r="BL1049" s="11" t="s">
        <v>125</v>
      </c>
      <c r="BM1049" s="169" t="s">
        <v>1988</v>
      </c>
    </row>
    <row r="1050" spans="1:65" s="2" customFormat="1" ht="19.5">
      <c r="A1050" s="28"/>
      <c r="B1050" s="29"/>
      <c r="C1050" s="30"/>
      <c r="D1050" s="171" t="s">
        <v>128</v>
      </c>
      <c r="E1050" s="30"/>
      <c r="F1050" s="172" t="s">
        <v>1987</v>
      </c>
      <c r="G1050" s="30"/>
      <c r="H1050" s="30"/>
      <c r="I1050" s="173"/>
      <c r="J1050" s="30"/>
      <c r="K1050" s="30"/>
      <c r="L1050" s="33"/>
      <c r="M1050" s="174"/>
      <c r="N1050" s="175"/>
      <c r="O1050" s="65"/>
      <c r="P1050" s="65"/>
      <c r="Q1050" s="65"/>
      <c r="R1050" s="65"/>
      <c r="S1050" s="65"/>
      <c r="T1050" s="66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T1050" s="11" t="s">
        <v>128</v>
      </c>
      <c r="AU1050" s="11" t="s">
        <v>73</v>
      </c>
    </row>
    <row r="1051" spans="1:65" s="2" customFormat="1" ht="24.2" customHeight="1">
      <c r="A1051" s="28"/>
      <c r="B1051" s="29"/>
      <c r="C1051" s="158" t="s">
        <v>1989</v>
      </c>
      <c r="D1051" s="158" t="s">
        <v>121</v>
      </c>
      <c r="E1051" s="159" t="s">
        <v>1990</v>
      </c>
      <c r="F1051" s="160" t="s">
        <v>1991</v>
      </c>
      <c r="G1051" s="161" t="s">
        <v>124</v>
      </c>
      <c r="H1051" s="162">
        <v>2</v>
      </c>
      <c r="I1051" s="163"/>
      <c r="J1051" s="164">
        <f>ROUND(I1051*H1051,2)</f>
        <v>0</v>
      </c>
      <c r="K1051" s="160" t="s">
        <v>1</v>
      </c>
      <c r="L1051" s="33"/>
      <c r="M1051" s="165" t="s">
        <v>1</v>
      </c>
      <c r="N1051" s="166" t="s">
        <v>38</v>
      </c>
      <c r="O1051" s="65"/>
      <c r="P1051" s="167">
        <f>O1051*H1051</f>
        <v>0</v>
      </c>
      <c r="Q1051" s="167">
        <v>0</v>
      </c>
      <c r="R1051" s="167">
        <f>Q1051*H1051</f>
        <v>0</v>
      </c>
      <c r="S1051" s="167">
        <v>0</v>
      </c>
      <c r="T1051" s="168">
        <f>S1051*H1051</f>
        <v>0</v>
      </c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R1051" s="169" t="s">
        <v>125</v>
      </c>
      <c r="AT1051" s="169" t="s">
        <v>121</v>
      </c>
      <c r="AU1051" s="169" t="s">
        <v>73</v>
      </c>
      <c r="AY1051" s="11" t="s">
        <v>126</v>
      </c>
      <c r="BE1051" s="170">
        <f>IF(N1051="základní",J1051,0)</f>
        <v>0</v>
      </c>
      <c r="BF1051" s="170">
        <f>IF(N1051="snížená",J1051,0)</f>
        <v>0</v>
      </c>
      <c r="BG1051" s="170">
        <f>IF(N1051="zákl. přenesená",J1051,0)</f>
        <v>0</v>
      </c>
      <c r="BH1051" s="170">
        <f>IF(N1051="sníž. přenesená",J1051,0)</f>
        <v>0</v>
      </c>
      <c r="BI1051" s="170">
        <f>IF(N1051="nulová",J1051,0)</f>
        <v>0</v>
      </c>
      <c r="BJ1051" s="11" t="s">
        <v>80</v>
      </c>
      <c r="BK1051" s="170">
        <f>ROUND(I1051*H1051,2)</f>
        <v>0</v>
      </c>
      <c r="BL1051" s="11" t="s">
        <v>125</v>
      </c>
      <c r="BM1051" s="169" t="s">
        <v>1992</v>
      </c>
    </row>
    <row r="1052" spans="1:65" s="2" customFormat="1" ht="19.5">
      <c r="A1052" s="28"/>
      <c r="B1052" s="29"/>
      <c r="C1052" s="30"/>
      <c r="D1052" s="171" t="s">
        <v>128</v>
      </c>
      <c r="E1052" s="30"/>
      <c r="F1052" s="172" t="s">
        <v>1991</v>
      </c>
      <c r="G1052" s="30"/>
      <c r="H1052" s="30"/>
      <c r="I1052" s="173"/>
      <c r="J1052" s="30"/>
      <c r="K1052" s="30"/>
      <c r="L1052" s="33"/>
      <c r="M1052" s="174"/>
      <c r="N1052" s="175"/>
      <c r="O1052" s="65"/>
      <c r="P1052" s="65"/>
      <c r="Q1052" s="65"/>
      <c r="R1052" s="65"/>
      <c r="S1052" s="65"/>
      <c r="T1052" s="66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T1052" s="11" t="s">
        <v>128</v>
      </c>
      <c r="AU1052" s="11" t="s">
        <v>73</v>
      </c>
    </row>
    <row r="1053" spans="1:65" s="2" customFormat="1" ht="33" customHeight="1">
      <c r="A1053" s="28"/>
      <c r="B1053" s="29"/>
      <c r="C1053" s="158" t="s">
        <v>1993</v>
      </c>
      <c r="D1053" s="158" t="s">
        <v>121</v>
      </c>
      <c r="E1053" s="159" t="s">
        <v>1994</v>
      </c>
      <c r="F1053" s="160" t="s">
        <v>1995</v>
      </c>
      <c r="G1053" s="161" t="s">
        <v>124</v>
      </c>
      <c r="H1053" s="162">
        <v>2</v>
      </c>
      <c r="I1053" s="163"/>
      <c r="J1053" s="164">
        <f>ROUND(I1053*H1053,2)</f>
        <v>0</v>
      </c>
      <c r="K1053" s="160" t="s">
        <v>1</v>
      </c>
      <c r="L1053" s="33"/>
      <c r="M1053" s="165" t="s">
        <v>1</v>
      </c>
      <c r="N1053" s="166" t="s">
        <v>38</v>
      </c>
      <c r="O1053" s="65"/>
      <c r="P1053" s="167">
        <f>O1053*H1053</f>
        <v>0</v>
      </c>
      <c r="Q1053" s="167">
        <v>0</v>
      </c>
      <c r="R1053" s="167">
        <f>Q1053*H1053</f>
        <v>0</v>
      </c>
      <c r="S1053" s="167">
        <v>0</v>
      </c>
      <c r="T1053" s="168">
        <f>S1053*H1053</f>
        <v>0</v>
      </c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R1053" s="169" t="s">
        <v>125</v>
      </c>
      <c r="AT1053" s="169" t="s">
        <v>121</v>
      </c>
      <c r="AU1053" s="169" t="s">
        <v>73</v>
      </c>
      <c r="AY1053" s="11" t="s">
        <v>126</v>
      </c>
      <c r="BE1053" s="170">
        <f>IF(N1053="základní",J1053,0)</f>
        <v>0</v>
      </c>
      <c r="BF1053" s="170">
        <f>IF(N1053="snížená",J1053,0)</f>
        <v>0</v>
      </c>
      <c r="BG1053" s="170">
        <f>IF(N1053="zákl. přenesená",J1053,0)</f>
        <v>0</v>
      </c>
      <c r="BH1053" s="170">
        <f>IF(N1053="sníž. přenesená",J1053,0)</f>
        <v>0</v>
      </c>
      <c r="BI1053" s="170">
        <f>IF(N1053="nulová",J1053,0)</f>
        <v>0</v>
      </c>
      <c r="BJ1053" s="11" t="s">
        <v>80</v>
      </c>
      <c r="BK1053" s="170">
        <f>ROUND(I1053*H1053,2)</f>
        <v>0</v>
      </c>
      <c r="BL1053" s="11" t="s">
        <v>125</v>
      </c>
      <c r="BM1053" s="169" t="s">
        <v>1996</v>
      </c>
    </row>
    <row r="1054" spans="1:65" s="2" customFormat="1" ht="19.5">
      <c r="A1054" s="28"/>
      <c r="B1054" s="29"/>
      <c r="C1054" s="30"/>
      <c r="D1054" s="171" t="s">
        <v>128</v>
      </c>
      <c r="E1054" s="30"/>
      <c r="F1054" s="172" t="s">
        <v>1995</v>
      </c>
      <c r="G1054" s="30"/>
      <c r="H1054" s="30"/>
      <c r="I1054" s="173"/>
      <c r="J1054" s="30"/>
      <c r="K1054" s="30"/>
      <c r="L1054" s="33"/>
      <c r="M1054" s="174"/>
      <c r="N1054" s="175"/>
      <c r="O1054" s="65"/>
      <c r="P1054" s="65"/>
      <c r="Q1054" s="65"/>
      <c r="R1054" s="65"/>
      <c r="S1054" s="65"/>
      <c r="T1054" s="66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T1054" s="11" t="s">
        <v>128</v>
      </c>
      <c r="AU1054" s="11" t="s">
        <v>73</v>
      </c>
    </row>
    <row r="1055" spans="1:65" s="2" customFormat="1" ht="33" customHeight="1">
      <c r="A1055" s="28"/>
      <c r="B1055" s="29"/>
      <c r="C1055" s="158" t="s">
        <v>1997</v>
      </c>
      <c r="D1055" s="158" t="s">
        <v>121</v>
      </c>
      <c r="E1055" s="159" t="s">
        <v>1998</v>
      </c>
      <c r="F1055" s="160" t="s">
        <v>1999</v>
      </c>
      <c r="G1055" s="161" t="s">
        <v>124</v>
      </c>
      <c r="H1055" s="162">
        <v>2</v>
      </c>
      <c r="I1055" s="163"/>
      <c r="J1055" s="164">
        <f>ROUND(I1055*H1055,2)</f>
        <v>0</v>
      </c>
      <c r="K1055" s="160" t="s">
        <v>1</v>
      </c>
      <c r="L1055" s="33"/>
      <c r="M1055" s="165" t="s">
        <v>1</v>
      </c>
      <c r="N1055" s="166" t="s">
        <v>38</v>
      </c>
      <c r="O1055" s="65"/>
      <c r="P1055" s="167">
        <f>O1055*H1055</f>
        <v>0</v>
      </c>
      <c r="Q1055" s="167">
        <v>0</v>
      </c>
      <c r="R1055" s="167">
        <f>Q1055*H1055</f>
        <v>0</v>
      </c>
      <c r="S1055" s="167">
        <v>0</v>
      </c>
      <c r="T1055" s="168">
        <f>S1055*H1055</f>
        <v>0</v>
      </c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R1055" s="169" t="s">
        <v>125</v>
      </c>
      <c r="AT1055" s="169" t="s">
        <v>121</v>
      </c>
      <c r="AU1055" s="169" t="s">
        <v>73</v>
      </c>
      <c r="AY1055" s="11" t="s">
        <v>126</v>
      </c>
      <c r="BE1055" s="170">
        <f>IF(N1055="základní",J1055,0)</f>
        <v>0</v>
      </c>
      <c r="BF1055" s="170">
        <f>IF(N1055="snížená",J1055,0)</f>
        <v>0</v>
      </c>
      <c r="BG1055" s="170">
        <f>IF(N1055="zákl. přenesená",J1055,0)</f>
        <v>0</v>
      </c>
      <c r="BH1055" s="170">
        <f>IF(N1055="sníž. přenesená",J1055,0)</f>
        <v>0</v>
      </c>
      <c r="BI1055" s="170">
        <f>IF(N1055="nulová",J1055,0)</f>
        <v>0</v>
      </c>
      <c r="BJ1055" s="11" t="s">
        <v>80</v>
      </c>
      <c r="BK1055" s="170">
        <f>ROUND(I1055*H1055,2)</f>
        <v>0</v>
      </c>
      <c r="BL1055" s="11" t="s">
        <v>125</v>
      </c>
      <c r="BM1055" s="169" t="s">
        <v>2000</v>
      </c>
    </row>
    <row r="1056" spans="1:65" s="2" customFormat="1" ht="19.5">
      <c r="A1056" s="28"/>
      <c r="B1056" s="29"/>
      <c r="C1056" s="30"/>
      <c r="D1056" s="171" t="s">
        <v>128</v>
      </c>
      <c r="E1056" s="30"/>
      <c r="F1056" s="172" t="s">
        <v>1999</v>
      </c>
      <c r="G1056" s="30"/>
      <c r="H1056" s="30"/>
      <c r="I1056" s="173"/>
      <c r="J1056" s="30"/>
      <c r="K1056" s="30"/>
      <c r="L1056" s="33"/>
      <c r="M1056" s="174"/>
      <c r="N1056" s="175"/>
      <c r="O1056" s="65"/>
      <c r="P1056" s="65"/>
      <c r="Q1056" s="65"/>
      <c r="R1056" s="65"/>
      <c r="S1056" s="65"/>
      <c r="T1056" s="66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T1056" s="11" t="s">
        <v>128</v>
      </c>
      <c r="AU1056" s="11" t="s">
        <v>73</v>
      </c>
    </row>
    <row r="1057" spans="1:65" s="2" customFormat="1" ht="33" customHeight="1">
      <c r="A1057" s="28"/>
      <c r="B1057" s="29"/>
      <c r="C1057" s="158" t="s">
        <v>2001</v>
      </c>
      <c r="D1057" s="158" t="s">
        <v>121</v>
      </c>
      <c r="E1057" s="159" t="s">
        <v>2002</v>
      </c>
      <c r="F1057" s="160" t="s">
        <v>2003</v>
      </c>
      <c r="G1057" s="161" t="s">
        <v>124</v>
      </c>
      <c r="H1057" s="162">
        <v>2</v>
      </c>
      <c r="I1057" s="163"/>
      <c r="J1057" s="164">
        <f>ROUND(I1057*H1057,2)</f>
        <v>0</v>
      </c>
      <c r="K1057" s="160" t="s">
        <v>1</v>
      </c>
      <c r="L1057" s="33"/>
      <c r="M1057" s="165" t="s">
        <v>1</v>
      </c>
      <c r="N1057" s="166" t="s">
        <v>38</v>
      </c>
      <c r="O1057" s="65"/>
      <c r="P1057" s="167">
        <f>O1057*H1057</f>
        <v>0</v>
      </c>
      <c r="Q1057" s="167">
        <v>0</v>
      </c>
      <c r="R1057" s="167">
        <f>Q1057*H1057</f>
        <v>0</v>
      </c>
      <c r="S1057" s="167">
        <v>0</v>
      </c>
      <c r="T1057" s="168">
        <f>S1057*H1057</f>
        <v>0</v>
      </c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R1057" s="169" t="s">
        <v>125</v>
      </c>
      <c r="AT1057" s="169" t="s">
        <v>121</v>
      </c>
      <c r="AU1057" s="169" t="s">
        <v>73</v>
      </c>
      <c r="AY1057" s="11" t="s">
        <v>126</v>
      </c>
      <c r="BE1057" s="170">
        <f>IF(N1057="základní",J1057,0)</f>
        <v>0</v>
      </c>
      <c r="BF1057" s="170">
        <f>IF(N1057="snížená",J1057,0)</f>
        <v>0</v>
      </c>
      <c r="BG1057" s="170">
        <f>IF(N1057="zákl. přenesená",J1057,0)</f>
        <v>0</v>
      </c>
      <c r="BH1057" s="170">
        <f>IF(N1057="sníž. přenesená",J1057,0)</f>
        <v>0</v>
      </c>
      <c r="BI1057" s="170">
        <f>IF(N1057="nulová",J1057,0)</f>
        <v>0</v>
      </c>
      <c r="BJ1057" s="11" t="s">
        <v>80</v>
      </c>
      <c r="BK1057" s="170">
        <f>ROUND(I1057*H1057,2)</f>
        <v>0</v>
      </c>
      <c r="BL1057" s="11" t="s">
        <v>125</v>
      </c>
      <c r="BM1057" s="169" t="s">
        <v>2004</v>
      </c>
    </row>
    <row r="1058" spans="1:65" s="2" customFormat="1" ht="19.5">
      <c r="A1058" s="28"/>
      <c r="B1058" s="29"/>
      <c r="C1058" s="30"/>
      <c r="D1058" s="171" t="s">
        <v>128</v>
      </c>
      <c r="E1058" s="30"/>
      <c r="F1058" s="172" t="s">
        <v>2003</v>
      </c>
      <c r="G1058" s="30"/>
      <c r="H1058" s="30"/>
      <c r="I1058" s="173"/>
      <c r="J1058" s="30"/>
      <c r="K1058" s="30"/>
      <c r="L1058" s="33"/>
      <c r="M1058" s="174"/>
      <c r="N1058" s="175"/>
      <c r="O1058" s="65"/>
      <c r="P1058" s="65"/>
      <c r="Q1058" s="65"/>
      <c r="R1058" s="65"/>
      <c r="S1058" s="65"/>
      <c r="T1058" s="66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T1058" s="11" t="s">
        <v>128</v>
      </c>
      <c r="AU1058" s="11" t="s">
        <v>73</v>
      </c>
    </row>
    <row r="1059" spans="1:65" s="2" customFormat="1" ht="33" customHeight="1">
      <c r="A1059" s="28"/>
      <c r="B1059" s="29"/>
      <c r="C1059" s="158" t="s">
        <v>2005</v>
      </c>
      <c r="D1059" s="158" t="s">
        <v>121</v>
      </c>
      <c r="E1059" s="159" t="s">
        <v>2006</v>
      </c>
      <c r="F1059" s="160" t="s">
        <v>2007</v>
      </c>
      <c r="G1059" s="161" t="s">
        <v>124</v>
      </c>
      <c r="H1059" s="162">
        <v>2</v>
      </c>
      <c r="I1059" s="163"/>
      <c r="J1059" s="164">
        <f>ROUND(I1059*H1059,2)</f>
        <v>0</v>
      </c>
      <c r="K1059" s="160" t="s">
        <v>1</v>
      </c>
      <c r="L1059" s="33"/>
      <c r="M1059" s="165" t="s">
        <v>1</v>
      </c>
      <c r="N1059" s="166" t="s">
        <v>38</v>
      </c>
      <c r="O1059" s="65"/>
      <c r="P1059" s="167">
        <f>O1059*H1059</f>
        <v>0</v>
      </c>
      <c r="Q1059" s="167">
        <v>0</v>
      </c>
      <c r="R1059" s="167">
        <f>Q1059*H1059</f>
        <v>0</v>
      </c>
      <c r="S1059" s="167">
        <v>0</v>
      </c>
      <c r="T1059" s="168">
        <f>S1059*H1059</f>
        <v>0</v>
      </c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R1059" s="169" t="s">
        <v>125</v>
      </c>
      <c r="AT1059" s="169" t="s">
        <v>121</v>
      </c>
      <c r="AU1059" s="169" t="s">
        <v>73</v>
      </c>
      <c r="AY1059" s="11" t="s">
        <v>126</v>
      </c>
      <c r="BE1059" s="170">
        <f>IF(N1059="základní",J1059,0)</f>
        <v>0</v>
      </c>
      <c r="BF1059" s="170">
        <f>IF(N1059="snížená",J1059,0)</f>
        <v>0</v>
      </c>
      <c r="BG1059" s="170">
        <f>IF(N1059="zákl. přenesená",J1059,0)</f>
        <v>0</v>
      </c>
      <c r="BH1059" s="170">
        <f>IF(N1059="sníž. přenesená",J1059,0)</f>
        <v>0</v>
      </c>
      <c r="BI1059" s="170">
        <f>IF(N1059="nulová",J1059,0)</f>
        <v>0</v>
      </c>
      <c r="BJ1059" s="11" t="s">
        <v>80</v>
      </c>
      <c r="BK1059" s="170">
        <f>ROUND(I1059*H1059,2)</f>
        <v>0</v>
      </c>
      <c r="BL1059" s="11" t="s">
        <v>125</v>
      </c>
      <c r="BM1059" s="169" t="s">
        <v>2008</v>
      </c>
    </row>
    <row r="1060" spans="1:65" s="2" customFormat="1" ht="19.5">
      <c r="A1060" s="28"/>
      <c r="B1060" s="29"/>
      <c r="C1060" s="30"/>
      <c r="D1060" s="171" t="s">
        <v>128</v>
      </c>
      <c r="E1060" s="30"/>
      <c r="F1060" s="172" t="s">
        <v>2007</v>
      </c>
      <c r="G1060" s="30"/>
      <c r="H1060" s="30"/>
      <c r="I1060" s="173"/>
      <c r="J1060" s="30"/>
      <c r="K1060" s="30"/>
      <c r="L1060" s="33"/>
      <c r="M1060" s="174"/>
      <c r="N1060" s="175"/>
      <c r="O1060" s="65"/>
      <c r="P1060" s="65"/>
      <c r="Q1060" s="65"/>
      <c r="R1060" s="65"/>
      <c r="S1060" s="65"/>
      <c r="T1060" s="66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T1060" s="11" t="s">
        <v>128</v>
      </c>
      <c r="AU1060" s="11" t="s">
        <v>73</v>
      </c>
    </row>
    <row r="1061" spans="1:65" s="2" customFormat="1" ht="24.2" customHeight="1">
      <c r="A1061" s="28"/>
      <c r="B1061" s="29"/>
      <c r="C1061" s="158" t="s">
        <v>2009</v>
      </c>
      <c r="D1061" s="158" t="s">
        <v>121</v>
      </c>
      <c r="E1061" s="159" t="s">
        <v>2010</v>
      </c>
      <c r="F1061" s="160" t="s">
        <v>2011</v>
      </c>
      <c r="G1061" s="161" t="s">
        <v>124</v>
      </c>
      <c r="H1061" s="162">
        <v>2</v>
      </c>
      <c r="I1061" s="163"/>
      <c r="J1061" s="164">
        <f>ROUND(I1061*H1061,2)</f>
        <v>0</v>
      </c>
      <c r="K1061" s="160" t="s">
        <v>1</v>
      </c>
      <c r="L1061" s="33"/>
      <c r="M1061" s="165" t="s">
        <v>1</v>
      </c>
      <c r="N1061" s="166" t="s">
        <v>38</v>
      </c>
      <c r="O1061" s="65"/>
      <c r="P1061" s="167">
        <f>O1061*H1061</f>
        <v>0</v>
      </c>
      <c r="Q1061" s="167">
        <v>0</v>
      </c>
      <c r="R1061" s="167">
        <f>Q1061*H1061</f>
        <v>0</v>
      </c>
      <c r="S1061" s="167">
        <v>0</v>
      </c>
      <c r="T1061" s="168">
        <f>S1061*H1061</f>
        <v>0</v>
      </c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R1061" s="169" t="s">
        <v>125</v>
      </c>
      <c r="AT1061" s="169" t="s">
        <v>121</v>
      </c>
      <c r="AU1061" s="169" t="s">
        <v>73</v>
      </c>
      <c r="AY1061" s="11" t="s">
        <v>126</v>
      </c>
      <c r="BE1061" s="170">
        <f>IF(N1061="základní",J1061,0)</f>
        <v>0</v>
      </c>
      <c r="BF1061" s="170">
        <f>IF(N1061="snížená",J1061,0)</f>
        <v>0</v>
      </c>
      <c r="BG1061" s="170">
        <f>IF(N1061="zákl. přenesená",J1061,0)</f>
        <v>0</v>
      </c>
      <c r="BH1061" s="170">
        <f>IF(N1061="sníž. přenesená",J1061,0)</f>
        <v>0</v>
      </c>
      <c r="BI1061" s="170">
        <f>IF(N1061="nulová",J1061,0)</f>
        <v>0</v>
      </c>
      <c r="BJ1061" s="11" t="s">
        <v>80</v>
      </c>
      <c r="BK1061" s="170">
        <f>ROUND(I1061*H1061,2)</f>
        <v>0</v>
      </c>
      <c r="BL1061" s="11" t="s">
        <v>125</v>
      </c>
      <c r="BM1061" s="169" t="s">
        <v>2012</v>
      </c>
    </row>
    <row r="1062" spans="1:65" s="2" customFormat="1" ht="19.5">
      <c r="A1062" s="28"/>
      <c r="B1062" s="29"/>
      <c r="C1062" s="30"/>
      <c r="D1062" s="171" t="s">
        <v>128</v>
      </c>
      <c r="E1062" s="30"/>
      <c r="F1062" s="172" t="s">
        <v>2011</v>
      </c>
      <c r="G1062" s="30"/>
      <c r="H1062" s="30"/>
      <c r="I1062" s="173"/>
      <c r="J1062" s="30"/>
      <c r="K1062" s="30"/>
      <c r="L1062" s="33"/>
      <c r="M1062" s="174"/>
      <c r="N1062" s="175"/>
      <c r="O1062" s="65"/>
      <c r="P1062" s="65"/>
      <c r="Q1062" s="65"/>
      <c r="R1062" s="65"/>
      <c r="S1062" s="65"/>
      <c r="T1062" s="66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T1062" s="11" t="s">
        <v>128</v>
      </c>
      <c r="AU1062" s="11" t="s">
        <v>73</v>
      </c>
    </row>
    <row r="1063" spans="1:65" s="2" customFormat="1" ht="24.2" customHeight="1">
      <c r="A1063" s="28"/>
      <c r="B1063" s="29"/>
      <c r="C1063" s="158" t="s">
        <v>2013</v>
      </c>
      <c r="D1063" s="158" t="s">
        <v>121</v>
      </c>
      <c r="E1063" s="159" t="s">
        <v>2014</v>
      </c>
      <c r="F1063" s="160" t="s">
        <v>2015</v>
      </c>
      <c r="G1063" s="161" t="s">
        <v>124</v>
      </c>
      <c r="H1063" s="162">
        <v>2</v>
      </c>
      <c r="I1063" s="163"/>
      <c r="J1063" s="164">
        <f>ROUND(I1063*H1063,2)</f>
        <v>0</v>
      </c>
      <c r="K1063" s="160" t="s">
        <v>1</v>
      </c>
      <c r="L1063" s="33"/>
      <c r="M1063" s="165" t="s">
        <v>1</v>
      </c>
      <c r="N1063" s="166" t="s">
        <v>38</v>
      </c>
      <c r="O1063" s="65"/>
      <c r="P1063" s="167">
        <f>O1063*H1063</f>
        <v>0</v>
      </c>
      <c r="Q1063" s="167">
        <v>0</v>
      </c>
      <c r="R1063" s="167">
        <f>Q1063*H1063</f>
        <v>0</v>
      </c>
      <c r="S1063" s="167">
        <v>0</v>
      </c>
      <c r="T1063" s="168">
        <f>S1063*H1063</f>
        <v>0</v>
      </c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R1063" s="169" t="s">
        <v>125</v>
      </c>
      <c r="AT1063" s="169" t="s">
        <v>121</v>
      </c>
      <c r="AU1063" s="169" t="s">
        <v>73</v>
      </c>
      <c r="AY1063" s="11" t="s">
        <v>126</v>
      </c>
      <c r="BE1063" s="170">
        <f>IF(N1063="základní",J1063,0)</f>
        <v>0</v>
      </c>
      <c r="BF1063" s="170">
        <f>IF(N1063="snížená",J1063,0)</f>
        <v>0</v>
      </c>
      <c r="BG1063" s="170">
        <f>IF(N1063="zákl. přenesená",J1063,0)</f>
        <v>0</v>
      </c>
      <c r="BH1063" s="170">
        <f>IF(N1063="sníž. přenesená",J1063,0)</f>
        <v>0</v>
      </c>
      <c r="BI1063" s="170">
        <f>IF(N1063="nulová",J1063,0)</f>
        <v>0</v>
      </c>
      <c r="BJ1063" s="11" t="s">
        <v>80</v>
      </c>
      <c r="BK1063" s="170">
        <f>ROUND(I1063*H1063,2)</f>
        <v>0</v>
      </c>
      <c r="BL1063" s="11" t="s">
        <v>125</v>
      </c>
      <c r="BM1063" s="169" t="s">
        <v>2016</v>
      </c>
    </row>
    <row r="1064" spans="1:65" s="2" customFormat="1" ht="19.5">
      <c r="A1064" s="28"/>
      <c r="B1064" s="29"/>
      <c r="C1064" s="30"/>
      <c r="D1064" s="171" t="s">
        <v>128</v>
      </c>
      <c r="E1064" s="30"/>
      <c r="F1064" s="172" t="s">
        <v>2015</v>
      </c>
      <c r="G1064" s="30"/>
      <c r="H1064" s="30"/>
      <c r="I1064" s="173"/>
      <c r="J1064" s="30"/>
      <c r="K1064" s="30"/>
      <c r="L1064" s="33"/>
      <c r="M1064" s="174"/>
      <c r="N1064" s="175"/>
      <c r="O1064" s="65"/>
      <c r="P1064" s="65"/>
      <c r="Q1064" s="65"/>
      <c r="R1064" s="65"/>
      <c r="S1064" s="65"/>
      <c r="T1064" s="66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T1064" s="11" t="s">
        <v>128</v>
      </c>
      <c r="AU1064" s="11" t="s">
        <v>73</v>
      </c>
    </row>
    <row r="1065" spans="1:65" s="2" customFormat="1" ht="24.2" customHeight="1">
      <c r="A1065" s="28"/>
      <c r="B1065" s="29"/>
      <c r="C1065" s="158" t="s">
        <v>2017</v>
      </c>
      <c r="D1065" s="158" t="s">
        <v>121</v>
      </c>
      <c r="E1065" s="159" t="s">
        <v>2018</v>
      </c>
      <c r="F1065" s="160" t="s">
        <v>2019</v>
      </c>
      <c r="G1065" s="161" t="s">
        <v>124</v>
      </c>
      <c r="H1065" s="162">
        <v>2</v>
      </c>
      <c r="I1065" s="163"/>
      <c r="J1065" s="164">
        <f>ROUND(I1065*H1065,2)</f>
        <v>0</v>
      </c>
      <c r="K1065" s="160" t="s">
        <v>1</v>
      </c>
      <c r="L1065" s="33"/>
      <c r="M1065" s="165" t="s">
        <v>1</v>
      </c>
      <c r="N1065" s="166" t="s">
        <v>38</v>
      </c>
      <c r="O1065" s="65"/>
      <c r="P1065" s="167">
        <f>O1065*H1065</f>
        <v>0</v>
      </c>
      <c r="Q1065" s="167">
        <v>0</v>
      </c>
      <c r="R1065" s="167">
        <f>Q1065*H1065</f>
        <v>0</v>
      </c>
      <c r="S1065" s="167">
        <v>0</v>
      </c>
      <c r="T1065" s="168">
        <f>S1065*H1065</f>
        <v>0</v>
      </c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R1065" s="169" t="s">
        <v>125</v>
      </c>
      <c r="AT1065" s="169" t="s">
        <v>121</v>
      </c>
      <c r="AU1065" s="169" t="s">
        <v>73</v>
      </c>
      <c r="AY1065" s="11" t="s">
        <v>126</v>
      </c>
      <c r="BE1065" s="170">
        <f>IF(N1065="základní",J1065,0)</f>
        <v>0</v>
      </c>
      <c r="BF1065" s="170">
        <f>IF(N1065="snížená",J1065,0)</f>
        <v>0</v>
      </c>
      <c r="BG1065" s="170">
        <f>IF(N1065="zákl. přenesená",J1065,0)</f>
        <v>0</v>
      </c>
      <c r="BH1065" s="170">
        <f>IF(N1065="sníž. přenesená",J1065,0)</f>
        <v>0</v>
      </c>
      <c r="BI1065" s="170">
        <f>IF(N1065="nulová",J1065,0)</f>
        <v>0</v>
      </c>
      <c r="BJ1065" s="11" t="s">
        <v>80</v>
      </c>
      <c r="BK1065" s="170">
        <f>ROUND(I1065*H1065,2)</f>
        <v>0</v>
      </c>
      <c r="BL1065" s="11" t="s">
        <v>125</v>
      </c>
      <c r="BM1065" s="169" t="s">
        <v>2020</v>
      </c>
    </row>
    <row r="1066" spans="1:65" s="2" customFormat="1" ht="19.5">
      <c r="A1066" s="28"/>
      <c r="B1066" s="29"/>
      <c r="C1066" s="30"/>
      <c r="D1066" s="171" t="s">
        <v>128</v>
      </c>
      <c r="E1066" s="30"/>
      <c r="F1066" s="172" t="s">
        <v>2019</v>
      </c>
      <c r="G1066" s="30"/>
      <c r="H1066" s="30"/>
      <c r="I1066" s="173"/>
      <c r="J1066" s="30"/>
      <c r="K1066" s="30"/>
      <c r="L1066" s="33"/>
      <c r="M1066" s="174"/>
      <c r="N1066" s="175"/>
      <c r="O1066" s="65"/>
      <c r="P1066" s="65"/>
      <c r="Q1066" s="65"/>
      <c r="R1066" s="65"/>
      <c r="S1066" s="65"/>
      <c r="T1066" s="66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T1066" s="11" t="s">
        <v>128</v>
      </c>
      <c r="AU1066" s="11" t="s">
        <v>73</v>
      </c>
    </row>
    <row r="1067" spans="1:65" s="2" customFormat="1" ht="24.2" customHeight="1">
      <c r="A1067" s="28"/>
      <c r="B1067" s="29"/>
      <c r="C1067" s="158" t="s">
        <v>2021</v>
      </c>
      <c r="D1067" s="158" t="s">
        <v>121</v>
      </c>
      <c r="E1067" s="159" t="s">
        <v>2022</v>
      </c>
      <c r="F1067" s="160" t="s">
        <v>2023</v>
      </c>
      <c r="G1067" s="161" t="s">
        <v>124</v>
      </c>
      <c r="H1067" s="162">
        <v>2</v>
      </c>
      <c r="I1067" s="163"/>
      <c r="J1067" s="164">
        <f>ROUND(I1067*H1067,2)</f>
        <v>0</v>
      </c>
      <c r="K1067" s="160" t="s">
        <v>1</v>
      </c>
      <c r="L1067" s="33"/>
      <c r="M1067" s="165" t="s">
        <v>1</v>
      </c>
      <c r="N1067" s="166" t="s">
        <v>38</v>
      </c>
      <c r="O1067" s="65"/>
      <c r="P1067" s="167">
        <f>O1067*H1067</f>
        <v>0</v>
      </c>
      <c r="Q1067" s="167">
        <v>0</v>
      </c>
      <c r="R1067" s="167">
        <f>Q1067*H1067</f>
        <v>0</v>
      </c>
      <c r="S1067" s="167">
        <v>0</v>
      </c>
      <c r="T1067" s="168">
        <f>S1067*H1067</f>
        <v>0</v>
      </c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R1067" s="169" t="s">
        <v>125</v>
      </c>
      <c r="AT1067" s="169" t="s">
        <v>121</v>
      </c>
      <c r="AU1067" s="169" t="s">
        <v>73</v>
      </c>
      <c r="AY1067" s="11" t="s">
        <v>126</v>
      </c>
      <c r="BE1067" s="170">
        <f>IF(N1067="základní",J1067,0)</f>
        <v>0</v>
      </c>
      <c r="BF1067" s="170">
        <f>IF(N1067="snížená",J1067,0)</f>
        <v>0</v>
      </c>
      <c r="BG1067" s="170">
        <f>IF(N1067="zákl. přenesená",J1067,0)</f>
        <v>0</v>
      </c>
      <c r="BH1067" s="170">
        <f>IF(N1067="sníž. přenesená",J1067,0)</f>
        <v>0</v>
      </c>
      <c r="BI1067" s="170">
        <f>IF(N1067="nulová",J1067,0)</f>
        <v>0</v>
      </c>
      <c r="BJ1067" s="11" t="s">
        <v>80</v>
      </c>
      <c r="BK1067" s="170">
        <f>ROUND(I1067*H1067,2)</f>
        <v>0</v>
      </c>
      <c r="BL1067" s="11" t="s">
        <v>125</v>
      </c>
      <c r="BM1067" s="169" t="s">
        <v>2024</v>
      </c>
    </row>
    <row r="1068" spans="1:65" s="2" customFormat="1" ht="19.5">
      <c r="A1068" s="28"/>
      <c r="B1068" s="29"/>
      <c r="C1068" s="30"/>
      <c r="D1068" s="171" t="s">
        <v>128</v>
      </c>
      <c r="E1068" s="30"/>
      <c r="F1068" s="172" t="s">
        <v>2023</v>
      </c>
      <c r="G1068" s="30"/>
      <c r="H1068" s="30"/>
      <c r="I1068" s="173"/>
      <c r="J1068" s="30"/>
      <c r="K1068" s="30"/>
      <c r="L1068" s="33"/>
      <c r="M1068" s="174"/>
      <c r="N1068" s="175"/>
      <c r="O1068" s="65"/>
      <c r="P1068" s="65"/>
      <c r="Q1068" s="65"/>
      <c r="R1068" s="65"/>
      <c r="S1068" s="65"/>
      <c r="T1068" s="66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T1068" s="11" t="s">
        <v>128</v>
      </c>
      <c r="AU1068" s="11" t="s">
        <v>73</v>
      </c>
    </row>
    <row r="1069" spans="1:65" s="2" customFormat="1" ht="24.2" customHeight="1">
      <c r="A1069" s="28"/>
      <c r="B1069" s="29"/>
      <c r="C1069" s="158" t="s">
        <v>2025</v>
      </c>
      <c r="D1069" s="158" t="s">
        <v>121</v>
      </c>
      <c r="E1069" s="159" t="s">
        <v>2026</v>
      </c>
      <c r="F1069" s="160" t="s">
        <v>2027</v>
      </c>
      <c r="G1069" s="161" t="s">
        <v>124</v>
      </c>
      <c r="H1069" s="162">
        <v>2</v>
      </c>
      <c r="I1069" s="163"/>
      <c r="J1069" s="164">
        <f>ROUND(I1069*H1069,2)</f>
        <v>0</v>
      </c>
      <c r="K1069" s="160" t="s">
        <v>1</v>
      </c>
      <c r="L1069" s="33"/>
      <c r="M1069" s="165" t="s">
        <v>1</v>
      </c>
      <c r="N1069" s="166" t="s">
        <v>38</v>
      </c>
      <c r="O1069" s="65"/>
      <c r="P1069" s="167">
        <f>O1069*H1069</f>
        <v>0</v>
      </c>
      <c r="Q1069" s="167">
        <v>0</v>
      </c>
      <c r="R1069" s="167">
        <f>Q1069*H1069</f>
        <v>0</v>
      </c>
      <c r="S1069" s="167">
        <v>0</v>
      </c>
      <c r="T1069" s="168">
        <f>S1069*H1069</f>
        <v>0</v>
      </c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28"/>
      <c r="AR1069" s="169" t="s">
        <v>125</v>
      </c>
      <c r="AT1069" s="169" t="s">
        <v>121</v>
      </c>
      <c r="AU1069" s="169" t="s">
        <v>73</v>
      </c>
      <c r="AY1069" s="11" t="s">
        <v>126</v>
      </c>
      <c r="BE1069" s="170">
        <f>IF(N1069="základní",J1069,0)</f>
        <v>0</v>
      </c>
      <c r="BF1069" s="170">
        <f>IF(N1069="snížená",J1069,0)</f>
        <v>0</v>
      </c>
      <c r="BG1069" s="170">
        <f>IF(N1069="zákl. přenesená",J1069,0)</f>
        <v>0</v>
      </c>
      <c r="BH1069" s="170">
        <f>IF(N1069="sníž. přenesená",J1069,0)</f>
        <v>0</v>
      </c>
      <c r="BI1069" s="170">
        <f>IF(N1069="nulová",J1069,0)</f>
        <v>0</v>
      </c>
      <c r="BJ1069" s="11" t="s">
        <v>80</v>
      </c>
      <c r="BK1069" s="170">
        <f>ROUND(I1069*H1069,2)</f>
        <v>0</v>
      </c>
      <c r="BL1069" s="11" t="s">
        <v>125</v>
      </c>
      <c r="BM1069" s="169" t="s">
        <v>2028</v>
      </c>
    </row>
    <row r="1070" spans="1:65" s="2" customFormat="1" ht="19.5">
      <c r="A1070" s="28"/>
      <c r="B1070" s="29"/>
      <c r="C1070" s="30"/>
      <c r="D1070" s="171" t="s">
        <v>128</v>
      </c>
      <c r="E1070" s="30"/>
      <c r="F1070" s="172" t="s">
        <v>2027</v>
      </c>
      <c r="G1070" s="30"/>
      <c r="H1070" s="30"/>
      <c r="I1070" s="173"/>
      <c r="J1070" s="30"/>
      <c r="K1070" s="30"/>
      <c r="L1070" s="33"/>
      <c r="M1070" s="174"/>
      <c r="N1070" s="175"/>
      <c r="O1070" s="65"/>
      <c r="P1070" s="65"/>
      <c r="Q1070" s="65"/>
      <c r="R1070" s="65"/>
      <c r="S1070" s="65"/>
      <c r="T1070" s="66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T1070" s="11" t="s">
        <v>128</v>
      </c>
      <c r="AU1070" s="11" t="s">
        <v>73</v>
      </c>
    </row>
    <row r="1071" spans="1:65" s="2" customFormat="1" ht="24.2" customHeight="1">
      <c r="A1071" s="28"/>
      <c r="B1071" s="29"/>
      <c r="C1071" s="158" t="s">
        <v>2029</v>
      </c>
      <c r="D1071" s="158" t="s">
        <v>121</v>
      </c>
      <c r="E1071" s="159" t="s">
        <v>2030</v>
      </c>
      <c r="F1071" s="160" t="s">
        <v>2031</v>
      </c>
      <c r="G1071" s="161" t="s">
        <v>124</v>
      </c>
      <c r="H1071" s="162">
        <v>2</v>
      </c>
      <c r="I1071" s="163"/>
      <c r="J1071" s="164">
        <f>ROUND(I1071*H1071,2)</f>
        <v>0</v>
      </c>
      <c r="K1071" s="160" t="s">
        <v>1</v>
      </c>
      <c r="L1071" s="33"/>
      <c r="M1071" s="165" t="s">
        <v>1</v>
      </c>
      <c r="N1071" s="166" t="s">
        <v>38</v>
      </c>
      <c r="O1071" s="65"/>
      <c r="P1071" s="167">
        <f>O1071*H1071</f>
        <v>0</v>
      </c>
      <c r="Q1071" s="167">
        <v>0</v>
      </c>
      <c r="R1071" s="167">
        <f>Q1071*H1071</f>
        <v>0</v>
      </c>
      <c r="S1071" s="167">
        <v>0</v>
      </c>
      <c r="T1071" s="168">
        <f>S1071*H1071</f>
        <v>0</v>
      </c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R1071" s="169" t="s">
        <v>125</v>
      </c>
      <c r="AT1071" s="169" t="s">
        <v>121</v>
      </c>
      <c r="AU1071" s="169" t="s">
        <v>73</v>
      </c>
      <c r="AY1071" s="11" t="s">
        <v>126</v>
      </c>
      <c r="BE1071" s="170">
        <f>IF(N1071="základní",J1071,0)</f>
        <v>0</v>
      </c>
      <c r="BF1071" s="170">
        <f>IF(N1071="snížená",J1071,0)</f>
        <v>0</v>
      </c>
      <c r="BG1071" s="170">
        <f>IF(N1071="zákl. přenesená",J1071,0)</f>
        <v>0</v>
      </c>
      <c r="BH1071" s="170">
        <f>IF(N1071="sníž. přenesená",J1071,0)</f>
        <v>0</v>
      </c>
      <c r="BI1071" s="170">
        <f>IF(N1071="nulová",J1071,0)</f>
        <v>0</v>
      </c>
      <c r="BJ1071" s="11" t="s">
        <v>80</v>
      </c>
      <c r="BK1071" s="170">
        <f>ROUND(I1071*H1071,2)</f>
        <v>0</v>
      </c>
      <c r="BL1071" s="11" t="s">
        <v>125</v>
      </c>
      <c r="BM1071" s="169" t="s">
        <v>2032</v>
      </c>
    </row>
    <row r="1072" spans="1:65" s="2" customFormat="1" ht="19.5">
      <c r="A1072" s="28"/>
      <c r="B1072" s="29"/>
      <c r="C1072" s="30"/>
      <c r="D1072" s="171" t="s">
        <v>128</v>
      </c>
      <c r="E1072" s="30"/>
      <c r="F1072" s="172" t="s">
        <v>2031</v>
      </c>
      <c r="G1072" s="30"/>
      <c r="H1072" s="30"/>
      <c r="I1072" s="173"/>
      <c r="J1072" s="30"/>
      <c r="K1072" s="30"/>
      <c r="L1072" s="33"/>
      <c r="M1072" s="174"/>
      <c r="N1072" s="175"/>
      <c r="O1072" s="65"/>
      <c r="P1072" s="65"/>
      <c r="Q1072" s="65"/>
      <c r="R1072" s="65"/>
      <c r="S1072" s="65"/>
      <c r="T1072" s="66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28"/>
      <c r="AT1072" s="11" t="s">
        <v>128</v>
      </c>
      <c r="AU1072" s="11" t="s">
        <v>73</v>
      </c>
    </row>
    <row r="1073" spans="1:65" s="2" customFormat="1" ht="24.2" customHeight="1">
      <c r="A1073" s="28"/>
      <c r="B1073" s="29"/>
      <c r="C1073" s="158" t="s">
        <v>2033</v>
      </c>
      <c r="D1073" s="158" t="s">
        <v>121</v>
      </c>
      <c r="E1073" s="159" t="s">
        <v>2034</v>
      </c>
      <c r="F1073" s="160" t="s">
        <v>2035</v>
      </c>
      <c r="G1073" s="161" t="s">
        <v>124</v>
      </c>
      <c r="H1073" s="162">
        <v>2</v>
      </c>
      <c r="I1073" s="163"/>
      <c r="J1073" s="164">
        <f>ROUND(I1073*H1073,2)</f>
        <v>0</v>
      </c>
      <c r="K1073" s="160" t="s">
        <v>1</v>
      </c>
      <c r="L1073" s="33"/>
      <c r="M1073" s="165" t="s">
        <v>1</v>
      </c>
      <c r="N1073" s="166" t="s">
        <v>38</v>
      </c>
      <c r="O1073" s="65"/>
      <c r="P1073" s="167">
        <f>O1073*H1073</f>
        <v>0</v>
      </c>
      <c r="Q1073" s="167">
        <v>0</v>
      </c>
      <c r="R1073" s="167">
        <f>Q1073*H1073</f>
        <v>0</v>
      </c>
      <c r="S1073" s="167">
        <v>0</v>
      </c>
      <c r="T1073" s="168">
        <f>S1073*H1073</f>
        <v>0</v>
      </c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R1073" s="169" t="s">
        <v>125</v>
      </c>
      <c r="AT1073" s="169" t="s">
        <v>121</v>
      </c>
      <c r="AU1073" s="169" t="s">
        <v>73</v>
      </c>
      <c r="AY1073" s="11" t="s">
        <v>126</v>
      </c>
      <c r="BE1073" s="170">
        <f>IF(N1073="základní",J1073,0)</f>
        <v>0</v>
      </c>
      <c r="BF1073" s="170">
        <f>IF(N1073="snížená",J1073,0)</f>
        <v>0</v>
      </c>
      <c r="BG1073" s="170">
        <f>IF(N1073="zákl. přenesená",J1073,0)</f>
        <v>0</v>
      </c>
      <c r="BH1073" s="170">
        <f>IF(N1073="sníž. přenesená",J1073,0)</f>
        <v>0</v>
      </c>
      <c r="BI1073" s="170">
        <f>IF(N1073="nulová",J1073,0)</f>
        <v>0</v>
      </c>
      <c r="BJ1073" s="11" t="s">
        <v>80</v>
      </c>
      <c r="BK1073" s="170">
        <f>ROUND(I1073*H1073,2)</f>
        <v>0</v>
      </c>
      <c r="BL1073" s="11" t="s">
        <v>125</v>
      </c>
      <c r="BM1073" s="169" t="s">
        <v>2036</v>
      </c>
    </row>
    <row r="1074" spans="1:65" s="2" customFormat="1" ht="19.5">
      <c r="A1074" s="28"/>
      <c r="B1074" s="29"/>
      <c r="C1074" s="30"/>
      <c r="D1074" s="171" t="s">
        <v>128</v>
      </c>
      <c r="E1074" s="30"/>
      <c r="F1074" s="172" t="s">
        <v>2035</v>
      </c>
      <c r="G1074" s="30"/>
      <c r="H1074" s="30"/>
      <c r="I1074" s="173"/>
      <c r="J1074" s="30"/>
      <c r="K1074" s="30"/>
      <c r="L1074" s="33"/>
      <c r="M1074" s="174"/>
      <c r="N1074" s="175"/>
      <c r="O1074" s="65"/>
      <c r="P1074" s="65"/>
      <c r="Q1074" s="65"/>
      <c r="R1074" s="65"/>
      <c r="S1074" s="65"/>
      <c r="T1074" s="66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T1074" s="11" t="s">
        <v>128</v>
      </c>
      <c r="AU1074" s="11" t="s">
        <v>73</v>
      </c>
    </row>
    <row r="1075" spans="1:65" s="2" customFormat="1" ht="24.2" customHeight="1">
      <c r="A1075" s="28"/>
      <c r="B1075" s="29"/>
      <c r="C1075" s="158" t="s">
        <v>2037</v>
      </c>
      <c r="D1075" s="158" t="s">
        <v>121</v>
      </c>
      <c r="E1075" s="159" t="s">
        <v>2038</v>
      </c>
      <c r="F1075" s="160" t="s">
        <v>2039</v>
      </c>
      <c r="G1075" s="161" t="s">
        <v>124</v>
      </c>
      <c r="H1075" s="162">
        <v>2</v>
      </c>
      <c r="I1075" s="163"/>
      <c r="J1075" s="164">
        <f>ROUND(I1075*H1075,2)</f>
        <v>0</v>
      </c>
      <c r="K1075" s="160" t="s">
        <v>1</v>
      </c>
      <c r="L1075" s="33"/>
      <c r="M1075" s="165" t="s">
        <v>1</v>
      </c>
      <c r="N1075" s="166" t="s">
        <v>38</v>
      </c>
      <c r="O1075" s="65"/>
      <c r="P1075" s="167">
        <f>O1075*H1075</f>
        <v>0</v>
      </c>
      <c r="Q1075" s="167">
        <v>0</v>
      </c>
      <c r="R1075" s="167">
        <f>Q1075*H1075</f>
        <v>0</v>
      </c>
      <c r="S1075" s="167">
        <v>0</v>
      </c>
      <c r="T1075" s="168">
        <f>S1075*H1075</f>
        <v>0</v>
      </c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R1075" s="169" t="s">
        <v>125</v>
      </c>
      <c r="AT1075" s="169" t="s">
        <v>121</v>
      </c>
      <c r="AU1075" s="169" t="s">
        <v>73</v>
      </c>
      <c r="AY1075" s="11" t="s">
        <v>126</v>
      </c>
      <c r="BE1075" s="170">
        <f>IF(N1075="základní",J1075,0)</f>
        <v>0</v>
      </c>
      <c r="BF1075" s="170">
        <f>IF(N1075="snížená",J1075,0)</f>
        <v>0</v>
      </c>
      <c r="BG1075" s="170">
        <f>IF(N1075="zákl. přenesená",J1075,0)</f>
        <v>0</v>
      </c>
      <c r="BH1075" s="170">
        <f>IF(N1075="sníž. přenesená",J1075,0)</f>
        <v>0</v>
      </c>
      <c r="BI1075" s="170">
        <f>IF(N1075="nulová",J1075,0)</f>
        <v>0</v>
      </c>
      <c r="BJ1075" s="11" t="s">
        <v>80</v>
      </c>
      <c r="BK1075" s="170">
        <f>ROUND(I1075*H1075,2)</f>
        <v>0</v>
      </c>
      <c r="BL1075" s="11" t="s">
        <v>125</v>
      </c>
      <c r="BM1075" s="169" t="s">
        <v>2040</v>
      </c>
    </row>
    <row r="1076" spans="1:65" s="2" customFormat="1" ht="19.5">
      <c r="A1076" s="28"/>
      <c r="B1076" s="29"/>
      <c r="C1076" s="30"/>
      <c r="D1076" s="171" t="s">
        <v>128</v>
      </c>
      <c r="E1076" s="30"/>
      <c r="F1076" s="172" t="s">
        <v>2039</v>
      </c>
      <c r="G1076" s="30"/>
      <c r="H1076" s="30"/>
      <c r="I1076" s="173"/>
      <c r="J1076" s="30"/>
      <c r="K1076" s="30"/>
      <c r="L1076" s="33"/>
      <c r="M1076" s="174"/>
      <c r="N1076" s="175"/>
      <c r="O1076" s="65"/>
      <c r="P1076" s="65"/>
      <c r="Q1076" s="65"/>
      <c r="R1076" s="65"/>
      <c r="S1076" s="65"/>
      <c r="T1076" s="66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T1076" s="11" t="s">
        <v>128</v>
      </c>
      <c r="AU1076" s="11" t="s">
        <v>73</v>
      </c>
    </row>
    <row r="1077" spans="1:65" s="2" customFormat="1" ht="33" customHeight="1">
      <c r="A1077" s="28"/>
      <c r="B1077" s="29"/>
      <c r="C1077" s="158" t="s">
        <v>2041</v>
      </c>
      <c r="D1077" s="158" t="s">
        <v>121</v>
      </c>
      <c r="E1077" s="159" t="s">
        <v>2042</v>
      </c>
      <c r="F1077" s="160" t="s">
        <v>2043</v>
      </c>
      <c r="G1077" s="161" t="s">
        <v>124</v>
      </c>
      <c r="H1077" s="162">
        <v>2</v>
      </c>
      <c r="I1077" s="163"/>
      <c r="J1077" s="164">
        <f>ROUND(I1077*H1077,2)</f>
        <v>0</v>
      </c>
      <c r="K1077" s="160" t="s">
        <v>1</v>
      </c>
      <c r="L1077" s="33"/>
      <c r="M1077" s="165" t="s">
        <v>1</v>
      </c>
      <c r="N1077" s="166" t="s">
        <v>38</v>
      </c>
      <c r="O1077" s="65"/>
      <c r="P1077" s="167">
        <f>O1077*H1077</f>
        <v>0</v>
      </c>
      <c r="Q1077" s="167">
        <v>0</v>
      </c>
      <c r="R1077" s="167">
        <f>Q1077*H1077</f>
        <v>0</v>
      </c>
      <c r="S1077" s="167">
        <v>0</v>
      </c>
      <c r="T1077" s="168">
        <f>S1077*H1077</f>
        <v>0</v>
      </c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R1077" s="169" t="s">
        <v>125</v>
      </c>
      <c r="AT1077" s="169" t="s">
        <v>121</v>
      </c>
      <c r="AU1077" s="169" t="s">
        <v>73</v>
      </c>
      <c r="AY1077" s="11" t="s">
        <v>126</v>
      </c>
      <c r="BE1077" s="170">
        <f>IF(N1077="základní",J1077,0)</f>
        <v>0</v>
      </c>
      <c r="BF1077" s="170">
        <f>IF(N1077="snížená",J1077,0)</f>
        <v>0</v>
      </c>
      <c r="BG1077" s="170">
        <f>IF(N1077="zákl. přenesená",J1077,0)</f>
        <v>0</v>
      </c>
      <c r="BH1077" s="170">
        <f>IF(N1077="sníž. přenesená",J1077,0)</f>
        <v>0</v>
      </c>
      <c r="BI1077" s="170">
        <f>IF(N1077="nulová",J1077,0)</f>
        <v>0</v>
      </c>
      <c r="BJ1077" s="11" t="s">
        <v>80</v>
      </c>
      <c r="BK1077" s="170">
        <f>ROUND(I1077*H1077,2)</f>
        <v>0</v>
      </c>
      <c r="BL1077" s="11" t="s">
        <v>125</v>
      </c>
      <c r="BM1077" s="169" t="s">
        <v>2044</v>
      </c>
    </row>
    <row r="1078" spans="1:65" s="2" customFormat="1" ht="19.5">
      <c r="A1078" s="28"/>
      <c r="B1078" s="29"/>
      <c r="C1078" s="30"/>
      <c r="D1078" s="171" t="s">
        <v>128</v>
      </c>
      <c r="E1078" s="30"/>
      <c r="F1078" s="172" t="s">
        <v>2043</v>
      </c>
      <c r="G1078" s="30"/>
      <c r="H1078" s="30"/>
      <c r="I1078" s="173"/>
      <c r="J1078" s="30"/>
      <c r="K1078" s="30"/>
      <c r="L1078" s="33"/>
      <c r="M1078" s="174"/>
      <c r="N1078" s="175"/>
      <c r="O1078" s="65"/>
      <c r="P1078" s="65"/>
      <c r="Q1078" s="65"/>
      <c r="R1078" s="65"/>
      <c r="S1078" s="65"/>
      <c r="T1078" s="66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T1078" s="11" t="s">
        <v>128</v>
      </c>
      <c r="AU1078" s="11" t="s">
        <v>73</v>
      </c>
    </row>
    <row r="1079" spans="1:65" s="2" customFormat="1" ht="33" customHeight="1">
      <c r="A1079" s="28"/>
      <c r="B1079" s="29"/>
      <c r="C1079" s="158" t="s">
        <v>2045</v>
      </c>
      <c r="D1079" s="158" t="s">
        <v>121</v>
      </c>
      <c r="E1079" s="159" t="s">
        <v>2046</v>
      </c>
      <c r="F1079" s="160" t="s">
        <v>2047</v>
      </c>
      <c r="G1079" s="161" t="s">
        <v>124</v>
      </c>
      <c r="H1079" s="162">
        <v>2</v>
      </c>
      <c r="I1079" s="163"/>
      <c r="J1079" s="164">
        <f>ROUND(I1079*H1079,2)</f>
        <v>0</v>
      </c>
      <c r="K1079" s="160" t="s">
        <v>1</v>
      </c>
      <c r="L1079" s="33"/>
      <c r="M1079" s="165" t="s">
        <v>1</v>
      </c>
      <c r="N1079" s="166" t="s">
        <v>38</v>
      </c>
      <c r="O1079" s="65"/>
      <c r="P1079" s="167">
        <f>O1079*H1079</f>
        <v>0</v>
      </c>
      <c r="Q1079" s="167">
        <v>0</v>
      </c>
      <c r="R1079" s="167">
        <f>Q1079*H1079</f>
        <v>0</v>
      </c>
      <c r="S1079" s="167">
        <v>0</v>
      </c>
      <c r="T1079" s="168">
        <f>S1079*H1079</f>
        <v>0</v>
      </c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R1079" s="169" t="s">
        <v>125</v>
      </c>
      <c r="AT1079" s="169" t="s">
        <v>121</v>
      </c>
      <c r="AU1079" s="169" t="s">
        <v>73</v>
      </c>
      <c r="AY1079" s="11" t="s">
        <v>126</v>
      </c>
      <c r="BE1079" s="170">
        <f>IF(N1079="základní",J1079,0)</f>
        <v>0</v>
      </c>
      <c r="BF1079" s="170">
        <f>IF(N1079="snížená",J1079,0)</f>
        <v>0</v>
      </c>
      <c r="BG1079" s="170">
        <f>IF(N1079="zákl. přenesená",J1079,0)</f>
        <v>0</v>
      </c>
      <c r="BH1079" s="170">
        <f>IF(N1079="sníž. přenesená",J1079,0)</f>
        <v>0</v>
      </c>
      <c r="BI1079" s="170">
        <f>IF(N1079="nulová",J1079,0)</f>
        <v>0</v>
      </c>
      <c r="BJ1079" s="11" t="s">
        <v>80</v>
      </c>
      <c r="BK1079" s="170">
        <f>ROUND(I1079*H1079,2)</f>
        <v>0</v>
      </c>
      <c r="BL1079" s="11" t="s">
        <v>125</v>
      </c>
      <c r="BM1079" s="169" t="s">
        <v>2048</v>
      </c>
    </row>
    <row r="1080" spans="1:65" s="2" customFormat="1" ht="19.5">
      <c r="A1080" s="28"/>
      <c r="B1080" s="29"/>
      <c r="C1080" s="30"/>
      <c r="D1080" s="171" t="s">
        <v>128</v>
      </c>
      <c r="E1080" s="30"/>
      <c r="F1080" s="172" t="s">
        <v>2047</v>
      </c>
      <c r="G1080" s="30"/>
      <c r="H1080" s="30"/>
      <c r="I1080" s="173"/>
      <c r="J1080" s="30"/>
      <c r="K1080" s="30"/>
      <c r="L1080" s="33"/>
      <c r="M1080" s="174"/>
      <c r="N1080" s="175"/>
      <c r="O1080" s="65"/>
      <c r="P1080" s="65"/>
      <c r="Q1080" s="65"/>
      <c r="R1080" s="65"/>
      <c r="S1080" s="65"/>
      <c r="T1080" s="66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T1080" s="11" t="s">
        <v>128</v>
      </c>
      <c r="AU1080" s="11" t="s">
        <v>73</v>
      </c>
    </row>
    <row r="1081" spans="1:65" s="2" customFormat="1" ht="33" customHeight="1">
      <c r="A1081" s="28"/>
      <c r="B1081" s="29"/>
      <c r="C1081" s="158" t="s">
        <v>2049</v>
      </c>
      <c r="D1081" s="158" t="s">
        <v>121</v>
      </c>
      <c r="E1081" s="159" t="s">
        <v>2050</v>
      </c>
      <c r="F1081" s="160" t="s">
        <v>2051</v>
      </c>
      <c r="G1081" s="161" t="s">
        <v>124</v>
      </c>
      <c r="H1081" s="162">
        <v>2</v>
      </c>
      <c r="I1081" s="163"/>
      <c r="J1081" s="164">
        <f>ROUND(I1081*H1081,2)</f>
        <v>0</v>
      </c>
      <c r="K1081" s="160" t="s">
        <v>1</v>
      </c>
      <c r="L1081" s="33"/>
      <c r="M1081" s="165" t="s">
        <v>1</v>
      </c>
      <c r="N1081" s="166" t="s">
        <v>38</v>
      </c>
      <c r="O1081" s="65"/>
      <c r="P1081" s="167">
        <f>O1081*H1081</f>
        <v>0</v>
      </c>
      <c r="Q1081" s="167">
        <v>0</v>
      </c>
      <c r="R1081" s="167">
        <f>Q1081*H1081</f>
        <v>0</v>
      </c>
      <c r="S1081" s="167">
        <v>0</v>
      </c>
      <c r="T1081" s="168">
        <f>S1081*H1081</f>
        <v>0</v>
      </c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  <c r="AE1081" s="28"/>
      <c r="AR1081" s="169" t="s">
        <v>125</v>
      </c>
      <c r="AT1081" s="169" t="s">
        <v>121</v>
      </c>
      <c r="AU1081" s="169" t="s">
        <v>73</v>
      </c>
      <c r="AY1081" s="11" t="s">
        <v>126</v>
      </c>
      <c r="BE1081" s="170">
        <f>IF(N1081="základní",J1081,0)</f>
        <v>0</v>
      </c>
      <c r="BF1081" s="170">
        <f>IF(N1081="snížená",J1081,0)</f>
        <v>0</v>
      </c>
      <c r="BG1081" s="170">
        <f>IF(N1081="zákl. přenesená",J1081,0)</f>
        <v>0</v>
      </c>
      <c r="BH1081" s="170">
        <f>IF(N1081="sníž. přenesená",J1081,0)</f>
        <v>0</v>
      </c>
      <c r="BI1081" s="170">
        <f>IF(N1081="nulová",J1081,0)</f>
        <v>0</v>
      </c>
      <c r="BJ1081" s="11" t="s">
        <v>80</v>
      </c>
      <c r="BK1081" s="170">
        <f>ROUND(I1081*H1081,2)</f>
        <v>0</v>
      </c>
      <c r="BL1081" s="11" t="s">
        <v>125</v>
      </c>
      <c r="BM1081" s="169" t="s">
        <v>2052</v>
      </c>
    </row>
    <row r="1082" spans="1:65" s="2" customFormat="1" ht="19.5">
      <c r="A1082" s="28"/>
      <c r="B1082" s="29"/>
      <c r="C1082" s="30"/>
      <c r="D1082" s="171" t="s">
        <v>128</v>
      </c>
      <c r="E1082" s="30"/>
      <c r="F1082" s="172" t="s">
        <v>2051</v>
      </c>
      <c r="G1082" s="30"/>
      <c r="H1082" s="30"/>
      <c r="I1082" s="173"/>
      <c r="J1082" s="30"/>
      <c r="K1082" s="30"/>
      <c r="L1082" s="33"/>
      <c r="M1082" s="174"/>
      <c r="N1082" s="175"/>
      <c r="O1082" s="65"/>
      <c r="P1082" s="65"/>
      <c r="Q1082" s="65"/>
      <c r="R1082" s="65"/>
      <c r="S1082" s="65"/>
      <c r="T1082" s="66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28"/>
      <c r="AT1082" s="11" t="s">
        <v>128</v>
      </c>
      <c r="AU1082" s="11" t="s">
        <v>73</v>
      </c>
    </row>
    <row r="1083" spans="1:65" s="2" customFormat="1" ht="33" customHeight="1">
      <c r="A1083" s="28"/>
      <c r="B1083" s="29"/>
      <c r="C1083" s="158" t="s">
        <v>2053</v>
      </c>
      <c r="D1083" s="158" t="s">
        <v>121</v>
      </c>
      <c r="E1083" s="159" t="s">
        <v>2054</v>
      </c>
      <c r="F1083" s="160" t="s">
        <v>2055</v>
      </c>
      <c r="G1083" s="161" t="s">
        <v>124</v>
      </c>
      <c r="H1083" s="162">
        <v>2</v>
      </c>
      <c r="I1083" s="163"/>
      <c r="J1083" s="164">
        <f>ROUND(I1083*H1083,2)</f>
        <v>0</v>
      </c>
      <c r="K1083" s="160" t="s">
        <v>1</v>
      </c>
      <c r="L1083" s="33"/>
      <c r="M1083" s="165" t="s">
        <v>1</v>
      </c>
      <c r="N1083" s="166" t="s">
        <v>38</v>
      </c>
      <c r="O1083" s="65"/>
      <c r="P1083" s="167">
        <f>O1083*H1083</f>
        <v>0</v>
      </c>
      <c r="Q1083" s="167">
        <v>0</v>
      </c>
      <c r="R1083" s="167">
        <f>Q1083*H1083</f>
        <v>0</v>
      </c>
      <c r="S1083" s="167">
        <v>0</v>
      </c>
      <c r="T1083" s="168">
        <f>S1083*H1083</f>
        <v>0</v>
      </c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R1083" s="169" t="s">
        <v>125</v>
      </c>
      <c r="AT1083" s="169" t="s">
        <v>121</v>
      </c>
      <c r="AU1083" s="169" t="s">
        <v>73</v>
      </c>
      <c r="AY1083" s="11" t="s">
        <v>126</v>
      </c>
      <c r="BE1083" s="170">
        <f>IF(N1083="základní",J1083,0)</f>
        <v>0</v>
      </c>
      <c r="BF1083" s="170">
        <f>IF(N1083="snížená",J1083,0)</f>
        <v>0</v>
      </c>
      <c r="BG1083" s="170">
        <f>IF(N1083="zákl. přenesená",J1083,0)</f>
        <v>0</v>
      </c>
      <c r="BH1083" s="170">
        <f>IF(N1083="sníž. přenesená",J1083,0)</f>
        <v>0</v>
      </c>
      <c r="BI1083" s="170">
        <f>IF(N1083="nulová",J1083,0)</f>
        <v>0</v>
      </c>
      <c r="BJ1083" s="11" t="s">
        <v>80</v>
      </c>
      <c r="BK1083" s="170">
        <f>ROUND(I1083*H1083,2)</f>
        <v>0</v>
      </c>
      <c r="BL1083" s="11" t="s">
        <v>125</v>
      </c>
      <c r="BM1083" s="169" t="s">
        <v>2056</v>
      </c>
    </row>
    <row r="1084" spans="1:65" s="2" customFormat="1" ht="19.5">
      <c r="A1084" s="28"/>
      <c r="B1084" s="29"/>
      <c r="C1084" s="30"/>
      <c r="D1084" s="171" t="s">
        <v>128</v>
      </c>
      <c r="E1084" s="30"/>
      <c r="F1084" s="172" t="s">
        <v>2055</v>
      </c>
      <c r="G1084" s="30"/>
      <c r="H1084" s="30"/>
      <c r="I1084" s="173"/>
      <c r="J1084" s="30"/>
      <c r="K1084" s="30"/>
      <c r="L1084" s="33"/>
      <c r="M1084" s="174"/>
      <c r="N1084" s="175"/>
      <c r="O1084" s="65"/>
      <c r="P1084" s="65"/>
      <c r="Q1084" s="65"/>
      <c r="R1084" s="65"/>
      <c r="S1084" s="65"/>
      <c r="T1084" s="66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T1084" s="11" t="s">
        <v>128</v>
      </c>
      <c r="AU1084" s="11" t="s">
        <v>73</v>
      </c>
    </row>
    <row r="1085" spans="1:65" s="2" customFormat="1" ht="33" customHeight="1">
      <c r="A1085" s="28"/>
      <c r="B1085" s="29"/>
      <c r="C1085" s="158" t="s">
        <v>2057</v>
      </c>
      <c r="D1085" s="158" t="s">
        <v>121</v>
      </c>
      <c r="E1085" s="159" t="s">
        <v>2058</v>
      </c>
      <c r="F1085" s="160" t="s">
        <v>2059</v>
      </c>
      <c r="G1085" s="161" t="s">
        <v>131</v>
      </c>
      <c r="H1085" s="162">
        <v>200</v>
      </c>
      <c r="I1085" s="163"/>
      <c r="J1085" s="164">
        <f>ROUND(I1085*H1085,2)</f>
        <v>0</v>
      </c>
      <c r="K1085" s="160" t="s">
        <v>1</v>
      </c>
      <c r="L1085" s="33"/>
      <c r="M1085" s="165" t="s">
        <v>1</v>
      </c>
      <c r="N1085" s="166" t="s">
        <v>38</v>
      </c>
      <c r="O1085" s="65"/>
      <c r="P1085" s="167">
        <f>O1085*H1085</f>
        <v>0</v>
      </c>
      <c r="Q1085" s="167">
        <v>0</v>
      </c>
      <c r="R1085" s="167">
        <f>Q1085*H1085</f>
        <v>0</v>
      </c>
      <c r="S1085" s="167">
        <v>0</v>
      </c>
      <c r="T1085" s="168">
        <f>S1085*H1085</f>
        <v>0</v>
      </c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R1085" s="169" t="s">
        <v>125</v>
      </c>
      <c r="AT1085" s="169" t="s">
        <v>121</v>
      </c>
      <c r="AU1085" s="169" t="s">
        <v>73</v>
      </c>
      <c r="AY1085" s="11" t="s">
        <v>126</v>
      </c>
      <c r="BE1085" s="170">
        <f>IF(N1085="základní",J1085,0)</f>
        <v>0</v>
      </c>
      <c r="BF1085" s="170">
        <f>IF(N1085="snížená",J1085,0)</f>
        <v>0</v>
      </c>
      <c r="BG1085" s="170">
        <f>IF(N1085="zákl. přenesená",J1085,0)</f>
        <v>0</v>
      </c>
      <c r="BH1085" s="170">
        <f>IF(N1085="sníž. přenesená",J1085,0)</f>
        <v>0</v>
      </c>
      <c r="BI1085" s="170">
        <f>IF(N1085="nulová",J1085,0)</f>
        <v>0</v>
      </c>
      <c r="BJ1085" s="11" t="s">
        <v>80</v>
      </c>
      <c r="BK1085" s="170">
        <f>ROUND(I1085*H1085,2)</f>
        <v>0</v>
      </c>
      <c r="BL1085" s="11" t="s">
        <v>125</v>
      </c>
      <c r="BM1085" s="169" t="s">
        <v>2060</v>
      </c>
    </row>
    <row r="1086" spans="1:65" s="2" customFormat="1" ht="19.5">
      <c r="A1086" s="28"/>
      <c r="B1086" s="29"/>
      <c r="C1086" s="30"/>
      <c r="D1086" s="171" t="s">
        <v>128</v>
      </c>
      <c r="E1086" s="30"/>
      <c r="F1086" s="172" t="s">
        <v>2059</v>
      </c>
      <c r="G1086" s="30"/>
      <c r="H1086" s="30"/>
      <c r="I1086" s="173"/>
      <c r="J1086" s="30"/>
      <c r="K1086" s="30"/>
      <c r="L1086" s="33"/>
      <c r="M1086" s="174"/>
      <c r="N1086" s="175"/>
      <c r="O1086" s="65"/>
      <c r="P1086" s="65"/>
      <c r="Q1086" s="65"/>
      <c r="R1086" s="65"/>
      <c r="S1086" s="65"/>
      <c r="T1086" s="66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T1086" s="11" t="s">
        <v>128</v>
      </c>
      <c r="AU1086" s="11" t="s">
        <v>73</v>
      </c>
    </row>
    <row r="1087" spans="1:65" s="2" customFormat="1" ht="33" customHeight="1">
      <c r="A1087" s="28"/>
      <c r="B1087" s="29"/>
      <c r="C1087" s="158" t="s">
        <v>2061</v>
      </c>
      <c r="D1087" s="158" t="s">
        <v>121</v>
      </c>
      <c r="E1087" s="159" t="s">
        <v>2062</v>
      </c>
      <c r="F1087" s="160" t="s">
        <v>2063</v>
      </c>
      <c r="G1087" s="161" t="s">
        <v>131</v>
      </c>
      <c r="H1087" s="162">
        <v>200</v>
      </c>
      <c r="I1087" s="163"/>
      <c r="J1087" s="164">
        <f>ROUND(I1087*H1087,2)</f>
        <v>0</v>
      </c>
      <c r="K1087" s="160" t="s">
        <v>1</v>
      </c>
      <c r="L1087" s="33"/>
      <c r="M1087" s="165" t="s">
        <v>1</v>
      </c>
      <c r="N1087" s="166" t="s">
        <v>38</v>
      </c>
      <c r="O1087" s="65"/>
      <c r="P1087" s="167">
        <f>O1087*H1087</f>
        <v>0</v>
      </c>
      <c r="Q1087" s="167">
        <v>0</v>
      </c>
      <c r="R1087" s="167">
        <f>Q1087*H1087</f>
        <v>0</v>
      </c>
      <c r="S1087" s="167">
        <v>0</v>
      </c>
      <c r="T1087" s="168">
        <f>S1087*H1087</f>
        <v>0</v>
      </c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R1087" s="169" t="s">
        <v>125</v>
      </c>
      <c r="AT1087" s="169" t="s">
        <v>121</v>
      </c>
      <c r="AU1087" s="169" t="s">
        <v>73</v>
      </c>
      <c r="AY1087" s="11" t="s">
        <v>126</v>
      </c>
      <c r="BE1087" s="170">
        <f>IF(N1087="základní",J1087,0)</f>
        <v>0</v>
      </c>
      <c r="BF1087" s="170">
        <f>IF(N1087="snížená",J1087,0)</f>
        <v>0</v>
      </c>
      <c r="BG1087" s="170">
        <f>IF(N1087="zákl. přenesená",J1087,0)</f>
        <v>0</v>
      </c>
      <c r="BH1087" s="170">
        <f>IF(N1087="sníž. přenesená",J1087,0)</f>
        <v>0</v>
      </c>
      <c r="BI1087" s="170">
        <f>IF(N1087="nulová",J1087,0)</f>
        <v>0</v>
      </c>
      <c r="BJ1087" s="11" t="s">
        <v>80</v>
      </c>
      <c r="BK1087" s="170">
        <f>ROUND(I1087*H1087,2)</f>
        <v>0</v>
      </c>
      <c r="BL1087" s="11" t="s">
        <v>125</v>
      </c>
      <c r="BM1087" s="169" t="s">
        <v>2064</v>
      </c>
    </row>
    <row r="1088" spans="1:65" s="2" customFormat="1" ht="19.5">
      <c r="A1088" s="28"/>
      <c r="B1088" s="29"/>
      <c r="C1088" s="30"/>
      <c r="D1088" s="171" t="s">
        <v>128</v>
      </c>
      <c r="E1088" s="30"/>
      <c r="F1088" s="172" t="s">
        <v>2063</v>
      </c>
      <c r="G1088" s="30"/>
      <c r="H1088" s="30"/>
      <c r="I1088" s="173"/>
      <c r="J1088" s="30"/>
      <c r="K1088" s="30"/>
      <c r="L1088" s="33"/>
      <c r="M1088" s="174"/>
      <c r="N1088" s="175"/>
      <c r="O1088" s="65"/>
      <c r="P1088" s="65"/>
      <c r="Q1088" s="65"/>
      <c r="R1088" s="65"/>
      <c r="S1088" s="65"/>
      <c r="T1088" s="66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T1088" s="11" t="s">
        <v>128</v>
      </c>
      <c r="AU1088" s="11" t="s">
        <v>73</v>
      </c>
    </row>
    <row r="1089" spans="1:65" s="2" customFormat="1" ht="24.2" customHeight="1">
      <c r="A1089" s="28"/>
      <c r="B1089" s="29"/>
      <c r="C1089" s="158" t="s">
        <v>2065</v>
      </c>
      <c r="D1089" s="158" t="s">
        <v>121</v>
      </c>
      <c r="E1089" s="159" t="s">
        <v>2066</v>
      </c>
      <c r="F1089" s="160" t="s">
        <v>2067</v>
      </c>
      <c r="G1089" s="161" t="s">
        <v>131</v>
      </c>
      <c r="H1089" s="162">
        <v>200</v>
      </c>
      <c r="I1089" s="163"/>
      <c r="J1089" s="164">
        <f>ROUND(I1089*H1089,2)</f>
        <v>0</v>
      </c>
      <c r="K1089" s="160" t="s">
        <v>1</v>
      </c>
      <c r="L1089" s="33"/>
      <c r="M1089" s="165" t="s">
        <v>1</v>
      </c>
      <c r="N1089" s="166" t="s">
        <v>38</v>
      </c>
      <c r="O1089" s="65"/>
      <c r="P1089" s="167">
        <f>O1089*H1089</f>
        <v>0</v>
      </c>
      <c r="Q1089" s="167">
        <v>0</v>
      </c>
      <c r="R1089" s="167">
        <f>Q1089*H1089</f>
        <v>0</v>
      </c>
      <c r="S1089" s="167">
        <v>0</v>
      </c>
      <c r="T1089" s="168">
        <f>S1089*H1089</f>
        <v>0</v>
      </c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R1089" s="169" t="s">
        <v>125</v>
      </c>
      <c r="AT1089" s="169" t="s">
        <v>121</v>
      </c>
      <c r="AU1089" s="169" t="s">
        <v>73</v>
      </c>
      <c r="AY1089" s="11" t="s">
        <v>126</v>
      </c>
      <c r="BE1089" s="170">
        <f>IF(N1089="základní",J1089,0)</f>
        <v>0</v>
      </c>
      <c r="BF1089" s="170">
        <f>IF(N1089="snížená",J1089,0)</f>
        <v>0</v>
      </c>
      <c r="BG1089" s="170">
        <f>IF(N1089="zákl. přenesená",J1089,0)</f>
        <v>0</v>
      </c>
      <c r="BH1089" s="170">
        <f>IF(N1089="sníž. přenesená",J1089,0)</f>
        <v>0</v>
      </c>
      <c r="BI1089" s="170">
        <f>IF(N1089="nulová",J1089,0)</f>
        <v>0</v>
      </c>
      <c r="BJ1089" s="11" t="s">
        <v>80</v>
      </c>
      <c r="BK1089" s="170">
        <f>ROUND(I1089*H1089,2)</f>
        <v>0</v>
      </c>
      <c r="BL1089" s="11" t="s">
        <v>125</v>
      </c>
      <c r="BM1089" s="169" t="s">
        <v>2068</v>
      </c>
    </row>
    <row r="1090" spans="1:65" s="2" customFormat="1" ht="19.5">
      <c r="A1090" s="28"/>
      <c r="B1090" s="29"/>
      <c r="C1090" s="30"/>
      <c r="D1090" s="171" t="s">
        <v>128</v>
      </c>
      <c r="E1090" s="30"/>
      <c r="F1090" s="172" t="s">
        <v>2067</v>
      </c>
      <c r="G1090" s="30"/>
      <c r="H1090" s="30"/>
      <c r="I1090" s="173"/>
      <c r="J1090" s="30"/>
      <c r="K1090" s="30"/>
      <c r="L1090" s="33"/>
      <c r="M1090" s="174"/>
      <c r="N1090" s="175"/>
      <c r="O1090" s="65"/>
      <c r="P1090" s="65"/>
      <c r="Q1090" s="65"/>
      <c r="R1090" s="65"/>
      <c r="S1090" s="65"/>
      <c r="T1090" s="66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T1090" s="11" t="s">
        <v>128</v>
      </c>
      <c r="AU1090" s="11" t="s">
        <v>73</v>
      </c>
    </row>
    <row r="1091" spans="1:65" s="2" customFormat="1" ht="33" customHeight="1">
      <c r="A1091" s="28"/>
      <c r="B1091" s="29"/>
      <c r="C1091" s="158" t="s">
        <v>2069</v>
      </c>
      <c r="D1091" s="158" t="s">
        <v>121</v>
      </c>
      <c r="E1091" s="159" t="s">
        <v>2070</v>
      </c>
      <c r="F1091" s="160" t="s">
        <v>2071</v>
      </c>
      <c r="G1091" s="161" t="s">
        <v>131</v>
      </c>
      <c r="H1091" s="162">
        <v>200</v>
      </c>
      <c r="I1091" s="163"/>
      <c r="J1091" s="164">
        <f>ROUND(I1091*H1091,2)</f>
        <v>0</v>
      </c>
      <c r="K1091" s="160" t="s">
        <v>1</v>
      </c>
      <c r="L1091" s="33"/>
      <c r="M1091" s="165" t="s">
        <v>1</v>
      </c>
      <c r="N1091" s="166" t="s">
        <v>38</v>
      </c>
      <c r="O1091" s="65"/>
      <c r="P1091" s="167">
        <f>O1091*H1091</f>
        <v>0</v>
      </c>
      <c r="Q1091" s="167">
        <v>0</v>
      </c>
      <c r="R1091" s="167">
        <f>Q1091*H1091</f>
        <v>0</v>
      </c>
      <c r="S1091" s="167">
        <v>0</v>
      </c>
      <c r="T1091" s="168">
        <f>S1091*H1091</f>
        <v>0</v>
      </c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  <c r="AE1091" s="28"/>
      <c r="AR1091" s="169" t="s">
        <v>125</v>
      </c>
      <c r="AT1091" s="169" t="s">
        <v>121</v>
      </c>
      <c r="AU1091" s="169" t="s">
        <v>73</v>
      </c>
      <c r="AY1091" s="11" t="s">
        <v>126</v>
      </c>
      <c r="BE1091" s="170">
        <f>IF(N1091="základní",J1091,0)</f>
        <v>0</v>
      </c>
      <c r="BF1091" s="170">
        <f>IF(N1091="snížená",J1091,0)</f>
        <v>0</v>
      </c>
      <c r="BG1091" s="170">
        <f>IF(N1091="zákl. přenesená",J1091,0)</f>
        <v>0</v>
      </c>
      <c r="BH1091" s="170">
        <f>IF(N1091="sníž. přenesená",J1091,0)</f>
        <v>0</v>
      </c>
      <c r="BI1091" s="170">
        <f>IF(N1091="nulová",J1091,0)</f>
        <v>0</v>
      </c>
      <c r="BJ1091" s="11" t="s">
        <v>80</v>
      </c>
      <c r="BK1091" s="170">
        <f>ROUND(I1091*H1091,2)</f>
        <v>0</v>
      </c>
      <c r="BL1091" s="11" t="s">
        <v>125</v>
      </c>
      <c r="BM1091" s="169" t="s">
        <v>2072</v>
      </c>
    </row>
    <row r="1092" spans="1:65" s="2" customFormat="1" ht="19.5">
      <c r="A1092" s="28"/>
      <c r="B1092" s="29"/>
      <c r="C1092" s="30"/>
      <c r="D1092" s="171" t="s">
        <v>128</v>
      </c>
      <c r="E1092" s="30"/>
      <c r="F1092" s="172" t="s">
        <v>2071</v>
      </c>
      <c r="G1092" s="30"/>
      <c r="H1092" s="30"/>
      <c r="I1092" s="173"/>
      <c r="J1092" s="30"/>
      <c r="K1092" s="30"/>
      <c r="L1092" s="33"/>
      <c r="M1092" s="174"/>
      <c r="N1092" s="175"/>
      <c r="O1092" s="65"/>
      <c r="P1092" s="65"/>
      <c r="Q1092" s="65"/>
      <c r="R1092" s="65"/>
      <c r="S1092" s="65"/>
      <c r="T1092" s="66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  <c r="AE1092" s="28"/>
      <c r="AT1092" s="11" t="s">
        <v>128</v>
      </c>
      <c r="AU1092" s="11" t="s">
        <v>73</v>
      </c>
    </row>
    <row r="1093" spans="1:65" s="2" customFormat="1" ht="37.9" customHeight="1">
      <c r="A1093" s="28"/>
      <c r="B1093" s="29"/>
      <c r="C1093" s="158" t="s">
        <v>2073</v>
      </c>
      <c r="D1093" s="158" t="s">
        <v>121</v>
      </c>
      <c r="E1093" s="159" t="s">
        <v>2074</v>
      </c>
      <c r="F1093" s="160" t="s">
        <v>2075</v>
      </c>
      <c r="G1093" s="161" t="s">
        <v>131</v>
      </c>
      <c r="H1093" s="162">
        <v>200</v>
      </c>
      <c r="I1093" s="163"/>
      <c r="J1093" s="164">
        <f>ROUND(I1093*H1093,2)</f>
        <v>0</v>
      </c>
      <c r="K1093" s="160" t="s">
        <v>1</v>
      </c>
      <c r="L1093" s="33"/>
      <c r="M1093" s="165" t="s">
        <v>1</v>
      </c>
      <c r="N1093" s="166" t="s">
        <v>38</v>
      </c>
      <c r="O1093" s="65"/>
      <c r="P1093" s="167">
        <f>O1093*H1093</f>
        <v>0</v>
      </c>
      <c r="Q1093" s="167">
        <v>0</v>
      </c>
      <c r="R1093" s="167">
        <f>Q1093*H1093</f>
        <v>0</v>
      </c>
      <c r="S1093" s="167">
        <v>0</v>
      </c>
      <c r="T1093" s="168">
        <f>S1093*H1093</f>
        <v>0</v>
      </c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  <c r="AE1093" s="28"/>
      <c r="AR1093" s="169" t="s">
        <v>125</v>
      </c>
      <c r="AT1093" s="169" t="s">
        <v>121</v>
      </c>
      <c r="AU1093" s="169" t="s">
        <v>73</v>
      </c>
      <c r="AY1093" s="11" t="s">
        <v>126</v>
      </c>
      <c r="BE1093" s="170">
        <f>IF(N1093="základní",J1093,0)</f>
        <v>0</v>
      </c>
      <c r="BF1093" s="170">
        <f>IF(N1093="snížená",J1093,0)</f>
        <v>0</v>
      </c>
      <c r="BG1093" s="170">
        <f>IF(N1093="zákl. přenesená",J1093,0)</f>
        <v>0</v>
      </c>
      <c r="BH1093" s="170">
        <f>IF(N1093="sníž. přenesená",J1093,0)</f>
        <v>0</v>
      </c>
      <c r="BI1093" s="170">
        <f>IF(N1093="nulová",J1093,0)</f>
        <v>0</v>
      </c>
      <c r="BJ1093" s="11" t="s">
        <v>80</v>
      </c>
      <c r="BK1093" s="170">
        <f>ROUND(I1093*H1093,2)</f>
        <v>0</v>
      </c>
      <c r="BL1093" s="11" t="s">
        <v>125</v>
      </c>
      <c r="BM1093" s="169" t="s">
        <v>2076</v>
      </c>
    </row>
    <row r="1094" spans="1:65" s="2" customFormat="1" ht="19.5">
      <c r="A1094" s="28"/>
      <c r="B1094" s="29"/>
      <c r="C1094" s="30"/>
      <c r="D1094" s="171" t="s">
        <v>128</v>
      </c>
      <c r="E1094" s="30"/>
      <c r="F1094" s="172" t="s">
        <v>2075</v>
      </c>
      <c r="G1094" s="30"/>
      <c r="H1094" s="30"/>
      <c r="I1094" s="173"/>
      <c r="J1094" s="30"/>
      <c r="K1094" s="30"/>
      <c r="L1094" s="33"/>
      <c r="M1094" s="174"/>
      <c r="N1094" s="175"/>
      <c r="O1094" s="65"/>
      <c r="P1094" s="65"/>
      <c r="Q1094" s="65"/>
      <c r="R1094" s="65"/>
      <c r="S1094" s="65"/>
      <c r="T1094" s="66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T1094" s="11" t="s">
        <v>128</v>
      </c>
      <c r="AU1094" s="11" t="s">
        <v>73</v>
      </c>
    </row>
    <row r="1095" spans="1:65" s="2" customFormat="1" ht="37.9" customHeight="1">
      <c r="A1095" s="28"/>
      <c r="B1095" s="29"/>
      <c r="C1095" s="158" t="s">
        <v>2077</v>
      </c>
      <c r="D1095" s="158" t="s">
        <v>121</v>
      </c>
      <c r="E1095" s="159" t="s">
        <v>2078</v>
      </c>
      <c r="F1095" s="160" t="s">
        <v>2079</v>
      </c>
      <c r="G1095" s="161" t="s">
        <v>131</v>
      </c>
      <c r="H1095" s="162">
        <v>200</v>
      </c>
      <c r="I1095" s="163"/>
      <c r="J1095" s="164">
        <f>ROUND(I1095*H1095,2)</f>
        <v>0</v>
      </c>
      <c r="K1095" s="160" t="s">
        <v>1</v>
      </c>
      <c r="L1095" s="33"/>
      <c r="M1095" s="165" t="s">
        <v>1</v>
      </c>
      <c r="N1095" s="166" t="s">
        <v>38</v>
      </c>
      <c r="O1095" s="65"/>
      <c r="P1095" s="167">
        <f>O1095*H1095</f>
        <v>0</v>
      </c>
      <c r="Q1095" s="167">
        <v>0</v>
      </c>
      <c r="R1095" s="167">
        <f>Q1095*H1095</f>
        <v>0</v>
      </c>
      <c r="S1095" s="167">
        <v>0</v>
      </c>
      <c r="T1095" s="168">
        <f>S1095*H1095</f>
        <v>0</v>
      </c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  <c r="AE1095" s="28"/>
      <c r="AR1095" s="169" t="s">
        <v>125</v>
      </c>
      <c r="AT1095" s="169" t="s">
        <v>121</v>
      </c>
      <c r="AU1095" s="169" t="s">
        <v>73</v>
      </c>
      <c r="AY1095" s="11" t="s">
        <v>126</v>
      </c>
      <c r="BE1095" s="170">
        <f>IF(N1095="základní",J1095,0)</f>
        <v>0</v>
      </c>
      <c r="BF1095" s="170">
        <f>IF(N1095="snížená",J1095,0)</f>
        <v>0</v>
      </c>
      <c r="BG1095" s="170">
        <f>IF(N1095="zákl. přenesená",J1095,0)</f>
        <v>0</v>
      </c>
      <c r="BH1095" s="170">
        <f>IF(N1095="sníž. přenesená",J1095,0)</f>
        <v>0</v>
      </c>
      <c r="BI1095" s="170">
        <f>IF(N1095="nulová",J1095,0)</f>
        <v>0</v>
      </c>
      <c r="BJ1095" s="11" t="s">
        <v>80</v>
      </c>
      <c r="BK1095" s="170">
        <f>ROUND(I1095*H1095,2)</f>
        <v>0</v>
      </c>
      <c r="BL1095" s="11" t="s">
        <v>125</v>
      </c>
      <c r="BM1095" s="169" t="s">
        <v>2080</v>
      </c>
    </row>
    <row r="1096" spans="1:65" s="2" customFormat="1" ht="19.5">
      <c r="A1096" s="28"/>
      <c r="B1096" s="29"/>
      <c r="C1096" s="30"/>
      <c r="D1096" s="171" t="s">
        <v>128</v>
      </c>
      <c r="E1096" s="30"/>
      <c r="F1096" s="172" t="s">
        <v>2079</v>
      </c>
      <c r="G1096" s="30"/>
      <c r="H1096" s="30"/>
      <c r="I1096" s="173"/>
      <c r="J1096" s="30"/>
      <c r="K1096" s="30"/>
      <c r="L1096" s="33"/>
      <c r="M1096" s="174"/>
      <c r="N1096" s="175"/>
      <c r="O1096" s="65"/>
      <c r="P1096" s="65"/>
      <c r="Q1096" s="65"/>
      <c r="R1096" s="65"/>
      <c r="S1096" s="65"/>
      <c r="T1096" s="66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  <c r="AE1096" s="28"/>
      <c r="AT1096" s="11" t="s">
        <v>128</v>
      </c>
      <c r="AU1096" s="11" t="s">
        <v>73</v>
      </c>
    </row>
    <row r="1097" spans="1:65" s="2" customFormat="1" ht="37.9" customHeight="1">
      <c r="A1097" s="28"/>
      <c r="B1097" s="29"/>
      <c r="C1097" s="158" t="s">
        <v>2081</v>
      </c>
      <c r="D1097" s="158" t="s">
        <v>121</v>
      </c>
      <c r="E1097" s="159" t="s">
        <v>2082</v>
      </c>
      <c r="F1097" s="160" t="s">
        <v>2083</v>
      </c>
      <c r="G1097" s="161" t="s">
        <v>131</v>
      </c>
      <c r="H1097" s="162">
        <v>200</v>
      </c>
      <c r="I1097" s="163"/>
      <c r="J1097" s="164">
        <f>ROUND(I1097*H1097,2)</f>
        <v>0</v>
      </c>
      <c r="K1097" s="160" t="s">
        <v>1</v>
      </c>
      <c r="L1097" s="33"/>
      <c r="M1097" s="165" t="s">
        <v>1</v>
      </c>
      <c r="N1097" s="166" t="s">
        <v>38</v>
      </c>
      <c r="O1097" s="65"/>
      <c r="P1097" s="167">
        <f>O1097*H1097</f>
        <v>0</v>
      </c>
      <c r="Q1097" s="167">
        <v>0</v>
      </c>
      <c r="R1097" s="167">
        <f>Q1097*H1097</f>
        <v>0</v>
      </c>
      <c r="S1097" s="167">
        <v>0</v>
      </c>
      <c r="T1097" s="168">
        <f>S1097*H1097</f>
        <v>0</v>
      </c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  <c r="AE1097" s="28"/>
      <c r="AR1097" s="169" t="s">
        <v>125</v>
      </c>
      <c r="AT1097" s="169" t="s">
        <v>121</v>
      </c>
      <c r="AU1097" s="169" t="s">
        <v>73</v>
      </c>
      <c r="AY1097" s="11" t="s">
        <v>126</v>
      </c>
      <c r="BE1097" s="170">
        <f>IF(N1097="základní",J1097,0)</f>
        <v>0</v>
      </c>
      <c r="BF1097" s="170">
        <f>IF(N1097="snížená",J1097,0)</f>
        <v>0</v>
      </c>
      <c r="BG1097" s="170">
        <f>IF(N1097="zákl. přenesená",J1097,0)</f>
        <v>0</v>
      </c>
      <c r="BH1097" s="170">
        <f>IF(N1097="sníž. přenesená",J1097,0)</f>
        <v>0</v>
      </c>
      <c r="BI1097" s="170">
        <f>IF(N1097="nulová",J1097,0)</f>
        <v>0</v>
      </c>
      <c r="BJ1097" s="11" t="s">
        <v>80</v>
      </c>
      <c r="BK1097" s="170">
        <f>ROUND(I1097*H1097,2)</f>
        <v>0</v>
      </c>
      <c r="BL1097" s="11" t="s">
        <v>125</v>
      </c>
      <c r="BM1097" s="169" t="s">
        <v>2084</v>
      </c>
    </row>
    <row r="1098" spans="1:65" s="2" customFormat="1" ht="19.5">
      <c r="A1098" s="28"/>
      <c r="B1098" s="29"/>
      <c r="C1098" s="30"/>
      <c r="D1098" s="171" t="s">
        <v>128</v>
      </c>
      <c r="E1098" s="30"/>
      <c r="F1098" s="172" t="s">
        <v>2083</v>
      </c>
      <c r="G1098" s="30"/>
      <c r="H1098" s="30"/>
      <c r="I1098" s="173"/>
      <c r="J1098" s="30"/>
      <c r="K1098" s="30"/>
      <c r="L1098" s="33"/>
      <c r="M1098" s="174"/>
      <c r="N1098" s="175"/>
      <c r="O1098" s="65"/>
      <c r="P1098" s="65"/>
      <c r="Q1098" s="65"/>
      <c r="R1098" s="65"/>
      <c r="S1098" s="65"/>
      <c r="T1098" s="66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  <c r="AE1098" s="28"/>
      <c r="AT1098" s="11" t="s">
        <v>128</v>
      </c>
      <c r="AU1098" s="11" t="s">
        <v>73</v>
      </c>
    </row>
    <row r="1099" spans="1:65" s="2" customFormat="1" ht="33" customHeight="1">
      <c r="A1099" s="28"/>
      <c r="B1099" s="29"/>
      <c r="C1099" s="158" t="s">
        <v>2085</v>
      </c>
      <c r="D1099" s="158" t="s">
        <v>121</v>
      </c>
      <c r="E1099" s="159" t="s">
        <v>2086</v>
      </c>
      <c r="F1099" s="160" t="s">
        <v>2087</v>
      </c>
      <c r="G1099" s="161" t="s">
        <v>131</v>
      </c>
      <c r="H1099" s="162">
        <v>200</v>
      </c>
      <c r="I1099" s="163"/>
      <c r="J1099" s="164">
        <f>ROUND(I1099*H1099,2)</f>
        <v>0</v>
      </c>
      <c r="K1099" s="160" t="s">
        <v>1</v>
      </c>
      <c r="L1099" s="33"/>
      <c r="M1099" s="165" t="s">
        <v>1</v>
      </c>
      <c r="N1099" s="166" t="s">
        <v>38</v>
      </c>
      <c r="O1099" s="65"/>
      <c r="P1099" s="167">
        <f>O1099*H1099</f>
        <v>0</v>
      </c>
      <c r="Q1099" s="167">
        <v>0</v>
      </c>
      <c r="R1099" s="167">
        <f>Q1099*H1099</f>
        <v>0</v>
      </c>
      <c r="S1099" s="167">
        <v>0</v>
      </c>
      <c r="T1099" s="168">
        <f>S1099*H1099</f>
        <v>0</v>
      </c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  <c r="AE1099" s="28"/>
      <c r="AR1099" s="169" t="s">
        <v>125</v>
      </c>
      <c r="AT1099" s="169" t="s">
        <v>121</v>
      </c>
      <c r="AU1099" s="169" t="s">
        <v>73</v>
      </c>
      <c r="AY1099" s="11" t="s">
        <v>126</v>
      </c>
      <c r="BE1099" s="170">
        <f>IF(N1099="základní",J1099,0)</f>
        <v>0</v>
      </c>
      <c r="BF1099" s="170">
        <f>IF(N1099="snížená",J1099,0)</f>
        <v>0</v>
      </c>
      <c r="BG1099" s="170">
        <f>IF(N1099="zákl. přenesená",J1099,0)</f>
        <v>0</v>
      </c>
      <c r="BH1099" s="170">
        <f>IF(N1099="sníž. přenesená",J1099,0)</f>
        <v>0</v>
      </c>
      <c r="BI1099" s="170">
        <f>IF(N1099="nulová",J1099,0)</f>
        <v>0</v>
      </c>
      <c r="BJ1099" s="11" t="s">
        <v>80</v>
      </c>
      <c r="BK1099" s="170">
        <f>ROUND(I1099*H1099,2)</f>
        <v>0</v>
      </c>
      <c r="BL1099" s="11" t="s">
        <v>125</v>
      </c>
      <c r="BM1099" s="169" t="s">
        <v>2088</v>
      </c>
    </row>
    <row r="1100" spans="1:65" s="2" customFormat="1" ht="19.5">
      <c r="A1100" s="28"/>
      <c r="B1100" s="29"/>
      <c r="C1100" s="30"/>
      <c r="D1100" s="171" t="s">
        <v>128</v>
      </c>
      <c r="E1100" s="30"/>
      <c r="F1100" s="172" t="s">
        <v>2087</v>
      </c>
      <c r="G1100" s="30"/>
      <c r="H1100" s="30"/>
      <c r="I1100" s="173"/>
      <c r="J1100" s="30"/>
      <c r="K1100" s="30"/>
      <c r="L1100" s="33"/>
      <c r="M1100" s="174"/>
      <c r="N1100" s="175"/>
      <c r="O1100" s="65"/>
      <c r="P1100" s="65"/>
      <c r="Q1100" s="65"/>
      <c r="R1100" s="65"/>
      <c r="S1100" s="65"/>
      <c r="T1100" s="66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  <c r="AE1100" s="28"/>
      <c r="AT1100" s="11" t="s">
        <v>128</v>
      </c>
      <c r="AU1100" s="11" t="s">
        <v>73</v>
      </c>
    </row>
    <row r="1101" spans="1:65" s="2" customFormat="1" ht="33" customHeight="1">
      <c r="A1101" s="28"/>
      <c r="B1101" s="29"/>
      <c r="C1101" s="158" t="s">
        <v>2089</v>
      </c>
      <c r="D1101" s="158" t="s">
        <v>121</v>
      </c>
      <c r="E1101" s="159" t="s">
        <v>2090</v>
      </c>
      <c r="F1101" s="160" t="s">
        <v>2091</v>
      </c>
      <c r="G1101" s="161" t="s">
        <v>131</v>
      </c>
      <c r="H1101" s="162">
        <v>200</v>
      </c>
      <c r="I1101" s="163"/>
      <c r="J1101" s="164">
        <f>ROUND(I1101*H1101,2)</f>
        <v>0</v>
      </c>
      <c r="K1101" s="160" t="s">
        <v>1</v>
      </c>
      <c r="L1101" s="33"/>
      <c r="M1101" s="165" t="s">
        <v>1</v>
      </c>
      <c r="N1101" s="166" t="s">
        <v>38</v>
      </c>
      <c r="O1101" s="65"/>
      <c r="P1101" s="167">
        <f>O1101*H1101</f>
        <v>0</v>
      </c>
      <c r="Q1101" s="167">
        <v>0</v>
      </c>
      <c r="R1101" s="167">
        <f>Q1101*H1101</f>
        <v>0</v>
      </c>
      <c r="S1101" s="167">
        <v>0</v>
      </c>
      <c r="T1101" s="168">
        <f>S1101*H1101</f>
        <v>0</v>
      </c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  <c r="AE1101" s="28"/>
      <c r="AR1101" s="169" t="s">
        <v>125</v>
      </c>
      <c r="AT1101" s="169" t="s">
        <v>121</v>
      </c>
      <c r="AU1101" s="169" t="s">
        <v>73</v>
      </c>
      <c r="AY1101" s="11" t="s">
        <v>126</v>
      </c>
      <c r="BE1101" s="170">
        <f>IF(N1101="základní",J1101,0)</f>
        <v>0</v>
      </c>
      <c r="BF1101" s="170">
        <f>IF(N1101="snížená",J1101,0)</f>
        <v>0</v>
      </c>
      <c r="BG1101" s="170">
        <f>IF(N1101="zákl. přenesená",J1101,0)</f>
        <v>0</v>
      </c>
      <c r="BH1101" s="170">
        <f>IF(N1101="sníž. přenesená",J1101,0)</f>
        <v>0</v>
      </c>
      <c r="BI1101" s="170">
        <f>IF(N1101="nulová",J1101,0)</f>
        <v>0</v>
      </c>
      <c r="BJ1101" s="11" t="s">
        <v>80</v>
      </c>
      <c r="BK1101" s="170">
        <f>ROUND(I1101*H1101,2)</f>
        <v>0</v>
      </c>
      <c r="BL1101" s="11" t="s">
        <v>125</v>
      </c>
      <c r="BM1101" s="169" t="s">
        <v>2092</v>
      </c>
    </row>
    <row r="1102" spans="1:65" s="2" customFormat="1" ht="19.5">
      <c r="A1102" s="28"/>
      <c r="B1102" s="29"/>
      <c r="C1102" s="30"/>
      <c r="D1102" s="171" t="s">
        <v>128</v>
      </c>
      <c r="E1102" s="30"/>
      <c r="F1102" s="172" t="s">
        <v>2091</v>
      </c>
      <c r="G1102" s="30"/>
      <c r="H1102" s="30"/>
      <c r="I1102" s="173"/>
      <c r="J1102" s="30"/>
      <c r="K1102" s="30"/>
      <c r="L1102" s="33"/>
      <c r="M1102" s="174"/>
      <c r="N1102" s="175"/>
      <c r="O1102" s="65"/>
      <c r="P1102" s="65"/>
      <c r="Q1102" s="65"/>
      <c r="R1102" s="65"/>
      <c r="S1102" s="65"/>
      <c r="T1102" s="66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  <c r="AE1102" s="28"/>
      <c r="AT1102" s="11" t="s">
        <v>128</v>
      </c>
      <c r="AU1102" s="11" t="s">
        <v>73</v>
      </c>
    </row>
    <row r="1103" spans="1:65" s="2" customFormat="1" ht="24.2" customHeight="1">
      <c r="A1103" s="28"/>
      <c r="B1103" s="29"/>
      <c r="C1103" s="158" t="s">
        <v>2093</v>
      </c>
      <c r="D1103" s="158" t="s">
        <v>121</v>
      </c>
      <c r="E1103" s="159" t="s">
        <v>2094</v>
      </c>
      <c r="F1103" s="160" t="s">
        <v>2095</v>
      </c>
      <c r="G1103" s="161" t="s">
        <v>131</v>
      </c>
      <c r="H1103" s="162">
        <v>200</v>
      </c>
      <c r="I1103" s="163"/>
      <c r="J1103" s="164">
        <f>ROUND(I1103*H1103,2)</f>
        <v>0</v>
      </c>
      <c r="K1103" s="160" t="s">
        <v>1</v>
      </c>
      <c r="L1103" s="33"/>
      <c r="M1103" s="165" t="s">
        <v>1</v>
      </c>
      <c r="N1103" s="166" t="s">
        <v>38</v>
      </c>
      <c r="O1103" s="65"/>
      <c r="P1103" s="167">
        <f>O1103*H1103</f>
        <v>0</v>
      </c>
      <c r="Q1103" s="167">
        <v>0</v>
      </c>
      <c r="R1103" s="167">
        <f>Q1103*H1103</f>
        <v>0</v>
      </c>
      <c r="S1103" s="167">
        <v>0</v>
      </c>
      <c r="T1103" s="168">
        <f>S1103*H1103</f>
        <v>0</v>
      </c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R1103" s="169" t="s">
        <v>125</v>
      </c>
      <c r="AT1103" s="169" t="s">
        <v>121</v>
      </c>
      <c r="AU1103" s="169" t="s">
        <v>73</v>
      </c>
      <c r="AY1103" s="11" t="s">
        <v>126</v>
      </c>
      <c r="BE1103" s="170">
        <f>IF(N1103="základní",J1103,0)</f>
        <v>0</v>
      </c>
      <c r="BF1103" s="170">
        <f>IF(N1103="snížená",J1103,0)</f>
        <v>0</v>
      </c>
      <c r="BG1103" s="170">
        <f>IF(N1103="zákl. přenesená",J1103,0)</f>
        <v>0</v>
      </c>
      <c r="BH1103" s="170">
        <f>IF(N1103="sníž. přenesená",J1103,0)</f>
        <v>0</v>
      </c>
      <c r="BI1103" s="170">
        <f>IF(N1103="nulová",J1103,0)</f>
        <v>0</v>
      </c>
      <c r="BJ1103" s="11" t="s">
        <v>80</v>
      </c>
      <c r="BK1103" s="170">
        <f>ROUND(I1103*H1103,2)</f>
        <v>0</v>
      </c>
      <c r="BL1103" s="11" t="s">
        <v>125</v>
      </c>
      <c r="BM1103" s="169" t="s">
        <v>2096</v>
      </c>
    </row>
    <row r="1104" spans="1:65" s="2" customFormat="1" ht="19.5">
      <c r="A1104" s="28"/>
      <c r="B1104" s="29"/>
      <c r="C1104" s="30"/>
      <c r="D1104" s="171" t="s">
        <v>128</v>
      </c>
      <c r="E1104" s="30"/>
      <c r="F1104" s="172" t="s">
        <v>2095</v>
      </c>
      <c r="G1104" s="30"/>
      <c r="H1104" s="30"/>
      <c r="I1104" s="173"/>
      <c r="J1104" s="30"/>
      <c r="K1104" s="30"/>
      <c r="L1104" s="33"/>
      <c r="M1104" s="174"/>
      <c r="N1104" s="175"/>
      <c r="O1104" s="65"/>
      <c r="P1104" s="65"/>
      <c r="Q1104" s="65"/>
      <c r="R1104" s="65"/>
      <c r="S1104" s="65"/>
      <c r="T1104" s="66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T1104" s="11" t="s">
        <v>128</v>
      </c>
      <c r="AU1104" s="11" t="s">
        <v>73</v>
      </c>
    </row>
    <row r="1105" spans="1:65" s="2" customFormat="1" ht="37.9" customHeight="1">
      <c r="A1105" s="28"/>
      <c r="B1105" s="29"/>
      <c r="C1105" s="158" t="s">
        <v>2097</v>
      </c>
      <c r="D1105" s="158" t="s">
        <v>121</v>
      </c>
      <c r="E1105" s="159" t="s">
        <v>2098</v>
      </c>
      <c r="F1105" s="160" t="s">
        <v>2099</v>
      </c>
      <c r="G1105" s="161" t="s">
        <v>131</v>
      </c>
      <c r="H1105" s="162">
        <v>200</v>
      </c>
      <c r="I1105" s="163"/>
      <c r="J1105" s="164">
        <f>ROUND(I1105*H1105,2)</f>
        <v>0</v>
      </c>
      <c r="K1105" s="160" t="s">
        <v>1</v>
      </c>
      <c r="L1105" s="33"/>
      <c r="M1105" s="165" t="s">
        <v>1</v>
      </c>
      <c r="N1105" s="166" t="s">
        <v>38</v>
      </c>
      <c r="O1105" s="65"/>
      <c r="P1105" s="167">
        <f>O1105*H1105</f>
        <v>0</v>
      </c>
      <c r="Q1105" s="167">
        <v>0</v>
      </c>
      <c r="R1105" s="167">
        <f>Q1105*H1105</f>
        <v>0</v>
      </c>
      <c r="S1105" s="167">
        <v>0</v>
      </c>
      <c r="T1105" s="168">
        <f>S1105*H1105</f>
        <v>0</v>
      </c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28"/>
      <c r="AR1105" s="169" t="s">
        <v>125</v>
      </c>
      <c r="AT1105" s="169" t="s">
        <v>121</v>
      </c>
      <c r="AU1105" s="169" t="s">
        <v>73</v>
      </c>
      <c r="AY1105" s="11" t="s">
        <v>126</v>
      </c>
      <c r="BE1105" s="170">
        <f>IF(N1105="základní",J1105,0)</f>
        <v>0</v>
      </c>
      <c r="BF1105" s="170">
        <f>IF(N1105="snížená",J1105,0)</f>
        <v>0</v>
      </c>
      <c r="BG1105" s="170">
        <f>IF(N1105="zákl. přenesená",J1105,0)</f>
        <v>0</v>
      </c>
      <c r="BH1105" s="170">
        <f>IF(N1105="sníž. přenesená",J1105,0)</f>
        <v>0</v>
      </c>
      <c r="BI1105" s="170">
        <f>IF(N1105="nulová",J1105,0)</f>
        <v>0</v>
      </c>
      <c r="BJ1105" s="11" t="s">
        <v>80</v>
      </c>
      <c r="BK1105" s="170">
        <f>ROUND(I1105*H1105,2)</f>
        <v>0</v>
      </c>
      <c r="BL1105" s="11" t="s">
        <v>125</v>
      </c>
      <c r="BM1105" s="169" t="s">
        <v>2100</v>
      </c>
    </row>
    <row r="1106" spans="1:65" s="2" customFormat="1" ht="19.5">
      <c r="A1106" s="28"/>
      <c r="B1106" s="29"/>
      <c r="C1106" s="30"/>
      <c r="D1106" s="171" t="s">
        <v>128</v>
      </c>
      <c r="E1106" s="30"/>
      <c r="F1106" s="172" t="s">
        <v>2099</v>
      </c>
      <c r="G1106" s="30"/>
      <c r="H1106" s="30"/>
      <c r="I1106" s="173"/>
      <c r="J1106" s="30"/>
      <c r="K1106" s="30"/>
      <c r="L1106" s="33"/>
      <c r="M1106" s="174"/>
      <c r="N1106" s="175"/>
      <c r="O1106" s="65"/>
      <c r="P1106" s="65"/>
      <c r="Q1106" s="65"/>
      <c r="R1106" s="65"/>
      <c r="S1106" s="65"/>
      <c r="T1106" s="66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T1106" s="11" t="s">
        <v>128</v>
      </c>
      <c r="AU1106" s="11" t="s">
        <v>73</v>
      </c>
    </row>
    <row r="1107" spans="1:65" s="2" customFormat="1" ht="37.9" customHeight="1">
      <c r="A1107" s="28"/>
      <c r="B1107" s="29"/>
      <c r="C1107" s="158" t="s">
        <v>2101</v>
      </c>
      <c r="D1107" s="158" t="s">
        <v>121</v>
      </c>
      <c r="E1107" s="159" t="s">
        <v>2102</v>
      </c>
      <c r="F1107" s="160" t="s">
        <v>2103</v>
      </c>
      <c r="G1107" s="161" t="s">
        <v>131</v>
      </c>
      <c r="H1107" s="162">
        <v>200</v>
      </c>
      <c r="I1107" s="163"/>
      <c r="J1107" s="164">
        <f>ROUND(I1107*H1107,2)</f>
        <v>0</v>
      </c>
      <c r="K1107" s="160" t="s">
        <v>1</v>
      </c>
      <c r="L1107" s="33"/>
      <c r="M1107" s="165" t="s">
        <v>1</v>
      </c>
      <c r="N1107" s="166" t="s">
        <v>38</v>
      </c>
      <c r="O1107" s="65"/>
      <c r="P1107" s="167">
        <f>O1107*H1107</f>
        <v>0</v>
      </c>
      <c r="Q1107" s="167">
        <v>0</v>
      </c>
      <c r="R1107" s="167">
        <f>Q1107*H1107</f>
        <v>0</v>
      </c>
      <c r="S1107" s="167">
        <v>0</v>
      </c>
      <c r="T1107" s="168">
        <f>S1107*H1107</f>
        <v>0</v>
      </c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R1107" s="169" t="s">
        <v>125</v>
      </c>
      <c r="AT1107" s="169" t="s">
        <v>121</v>
      </c>
      <c r="AU1107" s="169" t="s">
        <v>73</v>
      </c>
      <c r="AY1107" s="11" t="s">
        <v>126</v>
      </c>
      <c r="BE1107" s="170">
        <f>IF(N1107="základní",J1107,0)</f>
        <v>0</v>
      </c>
      <c r="BF1107" s="170">
        <f>IF(N1107="snížená",J1107,0)</f>
        <v>0</v>
      </c>
      <c r="BG1107" s="170">
        <f>IF(N1107="zákl. přenesená",J1107,0)</f>
        <v>0</v>
      </c>
      <c r="BH1107" s="170">
        <f>IF(N1107="sníž. přenesená",J1107,0)</f>
        <v>0</v>
      </c>
      <c r="BI1107" s="170">
        <f>IF(N1107="nulová",J1107,0)</f>
        <v>0</v>
      </c>
      <c r="BJ1107" s="11" t="s">
        <v>80</v>
      </c>
      <c r="BK1107" s="170">
        <f>ROUND(I1107*H1107,2)</f>
        <v>0</v>
      </c>
      <c r="BL1107" s="11" t="s">
        <v>125</v>
      </c>
      <c r="BM1107" s="169" t="s">
        <v>2104</v>
      </c>
    </row>
    <row r="1108" spans="1:65" s="2" customFormat="1" ht="19.5">
      <c r="A1108" s="28"/>
      <c r="B1108" s="29"/>
      <c r="C1108" s="30"/>
      <c r="D1108" s="171" t="s">
        <v>128</v>
      </c>
      <c r="E1108" s="30"/>
      <c r="F1108" s="172" t="s">
        <v>2103</v>
      </c>
      <c r="G1108" s="30"/>
      <c r="H1108" s="30"/>
      <c r="I1108" s="173"/>
      <c r="J1108" s="30"/>
      <c r="K1108" s="30"/>
      <c r="L1108" s="33"/>
      <c r="M1108" s="174"/>
      <c r="N1108" s="175"/>
      <c r="O1108" s="65"/>
      <c r="P1108" s="65"/>
      <c r="Q1108" s="65"/>
      <c r="R1108" s="65"/>
      <c r="S1108" s="65"/>
      <c r="T1108" s="66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  <c r="AE1108" s="28"/>
      <c r="AT1108" s="11" t="s">
        <v>128</v>
      </c>
      <c r="AU1108" s="11" t="s">
        <v>73</v>
      </c>
    </row>
    <row r="1109" spans="1:65" s="2" customFormat="1" ht="24.2" customHeight="1">
      <c r="A1109" s="28"/>
      <c r="B1109" s="29"/>
      <c r="C1109" s="158" t="s">
        <v>2105</v>
      </c>
      <c r="D1109" s="158" t="s">
        <v>121</v>
      </c>
      <c r="E1109" s="159" t="s">
        <v>2106</v>
      </c>
      <c r="F1109" s="160" t="s">
        <v>2107</v>
      </c>
      <c r="G1109" s="161" t="s">
        <v>136</v>
      </c>
      <c r="H1109" s="162">
        <v>200</v>
      </c>
      <c r="I1109" s="163"/>
      <c r="J1109" s="164">
        <f>ROUND(I1109*H1109,2)</f>
        <v>0</v>
      </c>
      <c r="K1109" s="160" t="s">
        <v>1</v>
      </c>
      <c r="L1109" s="33"/>
      <c r="M1109" s="165" t="s">
        <v>1</v>
      </c>
      <c r="N1109" s="166" t="s">
        <v>38</v>
      </c>
      <c r="O1109" s="65"/>
      <c r="P1109" s="167">
        <f>O1109*H1109</f>
        <v>0</v>
      </c>
      <c r="Q1109" s="167">
        <v>0</v>
      </c>
      <c r="R1109" s="167">
        <f>Q1109*H1109</f>
        <v>0</v>
      </c>
      <c r="S1109" s="167">
        <v>0</v>
      </c>
      <c r="T1109" s="168">
        <f>S1109*H1109</f>
        <v>0</v>
      </c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  <c r="AE1109" s="28"/>
      <c r="AR1109" s="169" t="s">
        <v>125</v>
      </c>
      <c r="AT1109" s="169" t="s">
        <v>121</v>
      </c>
      <c r="AU1109" s="169" t="s">
        <v>73</v>
      </c>
      <c r="AY1109" s="11" t="s">
        <v>126</v>
      </c>
      <c r="BE1109" s="170">
        <f>IF(N1109="základní",J1109,0)</f>
        <v>0</v>
      </c>
      <c r="BF1109" s="170">
        <f>IF(N1109="snížená",J1109,0)</f>
        <v>0</v>
      </c>
      <c r="BG1109" s="170">
        <f>IF(N1109="zákl. přenesená",J1109,0)</f>
        <v>0</v>
      </c>
      <c r="BH1109" s="170">
        <f>IF(N1109="sníž. přenesená",J1109,0)</f>
        <v>0</v>
      </c>
      <c r="BI1109" s="170">
        <f>IF(N1109="nulová",J1109,0)</f>
        <v>0</v>
      </c>
      <c r="BJ1109" s="11" t="s">
        <v>80</v>
      </c>
      <c r="BK1109" s="170">
        <f>ROUND(I1109*H1109,2)</f>
        <v>0</v>
      </c>
      <c r="BL1109" s="11" t="s">
        <v>125</v>
      </c>
      <c r="BM1109" s="169" t="s">
        <v>2108</v>
      </c>
    </row>
    <row r="1110" spans="1:65" s="2" customFormat="1" ht="11.25">
      <c r="A1110" s="28"/>
      <c r="B1110" s="29"/>
      <c r="C1110" s="30"/>
      <c r="D1110" s="171" t="s">
        <v>128</v>
      </c>
      <c r="E1110" s="30"/>
      <c r="F1110" s="172" t="s">
        <v>2107</v>
      </c>
      <c r="G1110" s="30"/>
      <c r="H1110" s="30"/>
      <c r="I1110" s="173"/>
      <c r="J1110" s="30"/>
      <c r="K1110" s="30"/>
      <c r="L1110" s="33"/>
      <c r="M1110" s="174"/>
      <c r="N1110" s="175"/>
      <c r="O1110" s="65"/>
      <c r="P1110" s="65"/>
      <c r="Q1110" s="65"/>
      <c r="R1110" s="65"/>
      <c r="S1110" s="65"/>
      <c r="T1110" s="66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28"/>
      <c r="AT1110" s="11" t="s">
        <v>128</v>
      </c>
      <c r="AU1110" s="11" t="s">
        <v>73</v>
      </c>
    </row>
    <row r="1111" spans="1:65" s="2" customFormat="1" ht="24.2" customHeight="1">
      <c r="A1111" s="28"/>
      <c r="B1111" s="29"/>
      <c r="C1111" s="158" t="s">
        <v>2109</v>
      </c>
      <c r="D1111" s="158" t="s">
        <v>121</v>
      </c>
      <c r="E1111" s="159" t="s">
        <v>2110</v>
      </c>
      <c r="F1111" s="160" t="s">
        <v>2111</v>
      </c>
      <c r="G1111" s="161" t="s">
        <v>136</v>
      </c>
      <c r="H1111" s="162">
        <v>200</v>
      </c>
      <c r="I1111" s="163"/>
      <c r="J1111" s="164">
        <f>ROUND(I1111*H1111,2)</f>
        <v>0</v>
      </c>
      <c r="K1111" s="160" t="s">
        <v>1</v>
      </c>
      <c r="L1111" s="33"/>
      <c r="M1111" s="165" t="s">
        <v>1</v>
      </c>
      <c r="N1111" s="166" t="s">
        <v>38</v>
      </c>
      <c r="O1111" s="65"/>
      <c r="P1111" s="167">
        <f>O1111*H1111</f>
        <v>0</v>
      </c>
      <c r="Q1111" s="167">
        <v>0</v>
      </c>
      <c r="R1111" s="167">
        <f>Q1111*H1111</f>
        <v>0</v>
      </c>
      <c r="S1111" s="167">
        <v>0</v>
      </c>
      <c r="T1111" s="168">
        <f>S1111*H1111</f>
        <v>0</v>
      </c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  <c r="AE1111" s="28"/>
      <c r="AR1111" s="169" t="s">
        <v>125</v>
      </c>
      <c r="AT1111" s="169" t="s">
        <v>121</v>
      </c>
      <c r="AU1111" s="169" t="s">
        <v>73</v>
      </c>
      <c r="AY1111" s="11" t="s">
        <v>126</v>
      </c>
      <c r="BE1111" s="170">
        <f>IF(N1111="základní",J1111,0)</f>
        <v>0</v>
      </c>
      <c r="BF1111" s="170">
        <f>IF(N1111="snížená",J1111,0)</f>
        <v>0</v>
      </c>
      <c r="BG1111" s="170">
        <f>IF(N1111="zákl. přenesená",J1111,0)</f>
        <v>0</v>
      </c>
      <c r="BH1111" s="170">
        <f>IF(N1111="sníž. přenesená",J1111,0)</f>
        <v>0</v>
      </c>
      <c r="BI1111" s="170">
        <f>IF(N1111="nulová",J1111,0)</f>
        <v>0</v>
      </c>
      <c r="BJ1111" s="11" t="s">
        <v>80</v>
      </c>
      <c r="BK1111" s="170">
        <f>ROUND(I1111*H1111,2)</f>
        <v>0</v>
      </c>
      <c r="BL1111" s="11" t="s">
        <v>125</v>
      </c>
      <c r="BM1111" s="169" t="s">
        <v>2112</v>
      </c>
    </row>
    <row r="1112" spans="1:65" s="2" customFormat="1" ht="19.5">
      <c r="A1112" s="28"/>
      <c r="B1112" s="29"/>
      <c r="C1112" s="30"/>
      <c r="D1112" s="171" t="s">
        <v>128</v>
      </c>
      <c r="E1112" s="30"/>
      <c r="F1112" s="172" t="s">
        <v>2111</v>
      </c>
      <c r="G1112" s="30"/>
      <c r="H1112" s="30"/>
      <c r="I1112" s="173"/>
      <c r="J1112" s="30"/>
      <c r="K1112" s="30"/>
      <c r="L1112" s="33"/>
      <c r="M1112" s="174"/>
      <c r="N1112" s="175"/>
      <c r="O1112" s="65"/>
      <c r="P1112" s="65"/>
      <c r="Q1112" s="65"/>
      <c r="R1112" s="65"/>
      <c r="S1112" s="65"/>
      <c r="T1112" s="66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  <c r="AE1112" s="28"/>
      <c r="AT1112" s="11" t="s">
        <v>128</v>
      </c>
      <c r="AU1112" s="11" t="s">
        <v>73</v>
      </c>
    </row>
    <row r="1113" spans="1:65" s="2" customFormat="1" ht="24.2" customHeight="1">
      <c r="A1113" s="28"/>
      <c r="B1113" s="29"/>
      <c r="C1113" s="158" t="s">
        <v>2113</v>
      </c>
      <c r="D1113" s="158" t="s">
        <v>121</v>
      </c>
      <c r="E1113" s="159" t="s">
        <v>2114</v>
      </c>
      <c r="F1113" s="160" t="s">
        <v>2115</v>
      </c>
      <c r="G1113" s="161" t="s">
        <v>136</v>
      </c>
      <c r="H1113" s="162">
        <v>200</v>
      </c>
      <c r="I1113" s="163"/>
      <c r="J1113" s="164">
        <f>ROUND(I1113*H1113,2)</f>
        <v>0</v>
      </c>
      <c r="K1113" s="160" t="s">
        <v>1</v>
      </c>
      <c r="L1113" s="33"/>
      <c r="M1113" s="165" t="s">
        <v>1</v>
      </c>
      <c r="N1113" s="166" t="s">
        <v>38</v>
      </c>
      <c r="O1113" s="65"/>
      <c r="P1113" s="167">
        <f>O1113*H1113</f>
        <v>0</v>
      </c>
      <c r="Q1113" s="167">
        <v>0</v>
      </c>
      <c r="R1113" s="167">
        <f>Q1113*H1113</f>
        <v>0</v>
      </c>
      <c r="S1113" s="167">
        <v>0</v>
      </c>
      <c r="T1113" s="168">
        <f>S1113*H1113</f>
        <v>0</v>
      </c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  <c r="AE1113" s="28"/>
      <c r="AR1113" s="169" t="s">
        <v>125</v>
      </c>
      <c r="AT1113" s="169" t="s">
        <v>121</v>
      </c>
      <c r="AU1113" s="169" t="s">
        <v>73</v>
      </c>
      <c r="AY1113" s="11" t="s">
        <v>126</v>
      </c>
      <c r="BE1113" s="170">
        <f>IF(N1113="základní",J1113,0)</f>
        <v>0</v>
      </c>
      <c r="BF1113" s="170">
        <f>IF(N1113="snížená",J1113,0)</f>
        <v>0</v>
      </c>
      <c r="BG1113" s="170">
        <f>IF(N1113="zákl. přenesená",J1113,0)</f>
        <v>0</v>
      </c>
      <c r="BH1113" s="170">
        <f>IF(N1113="sníž. přenesená",J1113,0)</f>
        <v>0</v>
      </c>
      <c r="BI1113" s="170">
        <f>IF(N1113="nulová",J1113,0)</f>
        <v>0</v>
      </c>
      <c r="BJ1113" s="11" t="s">
        <v>80</v>
      </c>
      <c r="BK1113" s="170">
        <f>ROUND(I1113*H1113,2)</f>
        <v>0</v>
      </c>
      <c r="BL1113" s="11" t="s">
        <v>125</v>
      </c>
      <c r="BM1113" s="169" t="s">
        <v>2116</v>
      </c>
    </row>
    <row r="1114" spans="1:65" s="2" customFormat="1" ht="11.25">
      <c r="A1114" s="28"/>
      <c r="B1114" s="29"/>
      <c r="C1114" s="30"/>
      <c r="D1114" s="171" t="s">
        <v>128</v>
      </c>
      <c r="E1114" s="30"/>
      <c r="F1114" s="172" t="s">
        <v>2115</v>
      </c>
      <c r="G1114" s="30"/>
      <c r="H1114" s="30"/>
      <c r="I1114" s="173"/>
      <c r="J1114" s="30"/>
      <c r="K1114" s="30"/>
      <c r="L1114" s="33"/>
      <c r="M1114" s="174"/>
      <c r="N1114" s="175"/>
      <c r="O1114" s="65"/>
      <c r="P1114" s="65"/>
      <c r="Q1114" s="65"/>
      <c r="R1114" s="65"/>
      <c r="S1114" s="65"/>
      <c r="T1114" s="66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  <c r="AE1114" s="28"/>
      <c r="AT1114" s="11" t="s">
        <v>128</v>
      </c>
      <c r="AU1114" s="11" t="s">
        <v>73</v>
      </c>
    </row>
    <row r="1115" spans="1:65" s="2" customFormat="1" ht="24.2" customHeight="1">
      <c r="A1115" s="28"/>
      <c r="B1115" s="29"/>
      <c r="C1115" s="158" t="s">
        <v>2117</v>
      </c>
      <c r="D1115" s="158" t="s">
        <v>121</v>
      </c>
      <c r="E1115" s="159" t="s">
        <v>2118</v>
      </c>
      <c r="F1115" s="160" t="s">
        <v>2119</v>
      </c>
      <c r="G1115" s="161" t="s">
        <v>136</v>
      </c>
      <c r="H1115" s="162">
        <v>200</v>
      </c>
      <c r="I1115" s="163"/>
      <c r="J1115" s="164">
        <f>ROUND(I1115*H1115,2)</f>
        <v>0</v>
      </c>
      <c r="K1115" s="160" t="s">
        <v>1</v>
      </c>
      <c r="L1115" s="33"/>
      <c r="M1115" s="165" t="s">
        <v>1</v>
      </c>
      <c r="N1115" s="166" t="s">
        <v>38</v>
      </c>
      <c r="O1115" s="65"/>
      <c r="P1115" s="167">
        <f>O1115*H1115</f>
        <v>0</v>
      </c>
      <c r="Q1115" s="167">
        <v>0</v>
      </c>
      <c r="R1115" s="167">
        <f>Q1115*H1115</f>
        <v>0</v>
      </c>
      <c r="S1115" s="167">
        <v>0</v>
      </c>
      <c r="T1115" s="168">
        <f>S1115*H1115</f>
        <v>0</v>
      </c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R1115" s="169" t="s">
        <v>125</v>
      </c>
      <c r="AT1115" s="169" t="s">
        <v>121</v>
      </c>
      <c r="AU1115" s="169" t="s">
        <v>73</v>
      </c>
      <c r="AY1115" s="11" t="s">
        <v>126</v>
      </c>
      <c r="BE1115" s="170">
        <f>IF(N1115="základní",J1115,0)</f>
        <v>0</v>
      </c>
      <c r="BF1115" s="170">
        <f>IF(N1115="snížená",J1115,0)</f>
        <v>0</v>
      </c>
      <c r="BG1115" s="170">
        <f>IF(N1115="zákl. přenesená",J1115,0)</f>
        <v>0</v>
      </c>
      <c r="BH1115" s="170">
        <f>IF(N1115="sníž. přenesená",J1115,0)</f>
        <v>0</v>
      </c>
      <c r="BI1115" s="170">
        <f>IF(N1115="nulová",J1115,0)</f>
        <v>0</v>
      </c>
      <c r="BJ1115" s="11" t="s">
        <v>80</v>
      </c>
      <c r="BK1115" s="170">
        <f>ROUND(I1115*H1115,2)</f>
        <v>0</v>
      </c>
      <c r="BL1115" s="11" t="s">
        <v>125</v>
      </c>
      <c r="BM1115" s="169" t="s">
        <v>2120</v>
      </c>
    </row>
    <row r="1116" spans="1:65" s="2" customFormat="1" ht="19.5">
      <c r="A1116" s="28"/>
      <c r="B1116" s="29"/>
      <c r="C1116" s="30"/>
      <c r="D1116" s="171" t="s">
        <v>128</v>
      </c>
      <c r="E1116" s="30"/>
      <c r="F1116" s="172" t="s">
        <v>2119</v>
      </c>
      <c r="G1116" s="30"/>
      <c r="H1116" s="30"/>
      <c r="I1116" s="173"/>
      <c r="J1116" s="30"/>
      <c r="K1116" s="30"/>
      <c r="L1116" s="33"/>
      <c r="M1116" s="174"/>
      <c r="N1116" s="175"/>
      <c r="O1116" s="65"/>
      <c r="P1116" s="65"/>
      <c r="Q1116" s="65"/>
      <c r="R1116" s="65"/>
      <c r="S1116" s="65"/>
      <c r="T1116" s="66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  <c r="AE1116" s="28"/>
      <c r="AT1116" s="11" t="s">
        <v>128</v>
      </c>
      <c r="AU1116" s="11" t="s">
        <v>73</v>
      </c>
    </row>
    <row r="1117" spans="1:65" s="2" customFormat="1" ht="16.5" customHeight="1">
      <c r="A1117" s="28"/>
      <c r="B1117" s="29"/>
      <c r="C1117" s="158" t="s">
        <v>2121</v>
      </c>
      <c r="D1117" s="158" t="s">
        <v>121</v>
      </c>
      <c r="E1117" s="159" t="s">
        <v>2122</v>
      </c>
      <c r="F1117" s="160" t="s">
        <v>2123</v>
      </c>
      <c r="G1117" s="161" t="s">
        <v>136</v>
      </c>
      <c r="H1117" s="162">
        <v>200</v>
      </c>
      <c r="I1117" s="163"/>
      <c r="J1117" s="164">
        <f>ROUND(I1117*H1117,2)</f>
        <v>0</v>
      </c>
      <c r="K1117" s="160" t="s">
        <v>1</v>
      </c>
      <c r="L1117" s="33"/>
      <c r="M1117" s="165" t="s">
        <v>1</v>
      </c>
      <c r="N1117" s="166" t="s">
        <v>38</v>
      </c>
      <c r="O1117" s="65"/>
      <c r="P1117" s="167">
        <f>O1117*H1117</f>
        <v>0</v>
      </c>
      <c r="Q1117" s="167">
        <v>0</v>
      </c>
      <c r="R1117" s="167">
        <f>Q1117*H1117</f>
        <v>0</v>
      </c>
      <c r="S1117" s="167">
        <v>0</v>
      </c>
      <c r="T1117" s="168">
        <f>S1117*H1117</f>
        <v>0</v>
      </c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  <c r="AE1117" s="28"/>
      <c r="AR1117" s="169" t="s">
        <v>125</v>
      </c>
      <c r="AT1117" s="169" t="s">
        <v>121</v>
      </c>
      <c r="AU1117" s="169" t="s">
        <v>73</v>
      </c>
      <c r="AY1117" s="11" t="s">
        <v>126</v>
      </c>
      <c r="BE1117" s="170">
        <f>IF(N1117="základní",J1117,0)</f>
        <v>0</v>
      </c>
      <c r="BF1117" s="170">
        <f>IF(N1117="snížená",J1117,0)</f>
        <v>0</v>
      </c>
      <c r="BG1117" s="170">
        <f>IF(N1117="zákl. přenesená",J1117,0)</f>
        <v>0</v>
      </c>
      <c r="BH1117" s="170">
        <f>IF(N1117="sníž. přenesená",J1117,0)</f>
        <v>0</v>
      </c>
      <c r="BI1117" s="170">
        <f>IF(N1117="nulová",J1117,0)</f>
        <v>0</v>
      </c>
      <c r="BJ1117" s="11" t="s">
        <v>80</v>
      </c>
      <c r="BK1117" s="170">
        <f>ROUND(I1117*H1117,2)</f>
        <v>0</v>
      </c>
      <c r="BL1117" s="11" t="s">
        <v>125</v>
      </c>
      <c r="BM1117" s="169" t="s">
        <v>2124</v>
      </c>
    </row>
    <row r="1118" spans="1:65" s="2" customFormat="1" ht="11.25">
      <c r="A1118" s="28"/>
      <c r="B1118" s="29"/>
      <c r="C1118" s="30"/>
      <c r="D1118" s="171" t="s">
        <v>128</v>
      </c>
      <c r="E1118" s="30"/>
      <c r="F1118" s="172" t="s">
        <v>2123</v>
      </c>
      <c r="G1118" s="30"/>
      <c r="H1118" s="30"/>
      <c r="I1118" s="173"/>
      <c r="J1118" s="30"/>
      <c r="K1118" s="30"/>
      <c r="L1118" s="33"/>
      <c r="M1118" s="174"/>
      <c r="N1118" s="175"/>
      <c r="O1118" s="65"/>
      <c r="P1118" s="65"/>
      <c r="Q1118" s="65"/>
      <c r="R1118" s="65"/>
      <c r="S1118" s="65"/>
      <c r="T1118" s="66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  <c r="AE1118" s="28"/>
      <c r="AT1118" s="11" t="s">
        <v>128</v>
      </c>
      <c r="AU1118" s="11" t="s">
        <v>73</v>
      </c>
    </row>
    <row r="1119" spans="1:65" s="2" customFormat="1" ht="21.75" customHeight="1">
      <c r="A1119" s="28"/>
      <c r="B1119" s="29"/>
      <c r="C1119" s="158" t="s">
        <v>2125</v>
      </c>
      <c r="D1119" s="158" t="s">
        <v>121</v>
      </c>
      <c r="E1119" s="159" t="s">
        <v>2126</v>
      </c>
      <c r="F1119" s="160" t="s">
        <v>2127</v>
      </c>
      <c r="G1119" s="161" t="s">
        <v>136</v>
      </c>
      <c r="H1119" s="162">
        <v>200</v>
      </c>
      <c r="I1119" s="163"/>
      <c r="J1119" s="164">
        <f>ROUND(I1119*H1119,2)</f>
        <v>0</v>
      </c>
      <c r="K1119" s="160" t="s">
        <v>1</v>
      </c>
      <c r="L1119" s="33"/>
      <c r="M1119" s="165" t="s">
        <v>1</v>
      </c>
      <c r="N1119" s="166" t="s">
        <v>38</v>
      </c>
      <c r="O1119" s="65"/>
      <c r="P1119" s="167">
        <f>O1119*H1119</f>
        <v>0</v>
      </c>
      <c r="Q1119" s="167">
        <v>0</v>
      </c>
      <c r="R1119" s="167">
        <f>Q1119*H1119</f>
        <v>0</v>
      </c>
      <c r="S1119" s="167">
        <v>0</v>
      </c>
      <c r="T1119" s="168">
        <f>S1119*H1119</f>
        <v>0</v>
      </c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  <c r="AE1119" s="28"/>
      <c r="AR1119" s="169" t="s">
        <v>125</v>
      </c>
      <c r="AT1119" s="169" t="s">
        <v>121</v>
      </c>
      <c r="AU1119" s="169" t="s">
        <v>73</v>
      </c>
      <c r="AY1119" s="11" t="s">
        <v>126</v>
      </c>
      <c r="BE1119" s="170">
        <f>IF(N1119="základní",J1119,0)</f>
        <v>0</v>
      </c>
      <c r="BF1119" s="170">
        <f>IF(N1119="snížená",J1119,0)</f>
        <v>0</v>
      </c>
      <c r="BG1119" s="170">
        <f>IF(N1119="zákl. přenesená",J1119,0)</f>
        <v>0</v>
      </c>
      <c r="BH1119" s="170">
        <f>IF(N1119="sníž. přenesená",J1119,0)</f>
        <v>0</v>
      </c>
      <c r="BI1119" s="170">
        <f>IF(N1119="nulová",J1119,0)</f>
        <v>0</v>
      </c>
      <c r="BJ1119" s="11" t="s">
        <v>80</v>
      </c>
      <c r="BK1119" s="170">
        <f>ROUND(I1119*H1119,2)</f>
        <v>0</v>
      </c>
      <c r="BL1119" s="11" t="s">
        <v>125</v>
      </c>
      <c r="BM1119" s="169" t="s">
        <v>2128</v>
      </c>
    </row>
    <row r="1120" spans="1:65" s="2" customFormat="1" ht="11.25">
      <c r="A1120" s="28"/>
      <c r="B1120" s="29"/>
      <c r="C1120" s="30"/>
      <c r="D1120" s="171" t="s">
        <v>128</v>
      </c>
      <c r="E1120" s="30"/>
      <c r="F1120" s="172" t="s">
        <v>2127</v>
      </c>
      <c r="G1120" s="30"/>
      <c r="H1120" s="30"/>
      <c r="I1120" s="173"/>
      <c r="J1120" s="30"/>
      <c r="K1120" s="30"/>
      <c r="L1120" s="33"/>
      <c r="M1120" s="174"/>
      <c r="N1120" s="175"/>
      <c r="O1120" s="65"/>
      <c r="P1120" s="65"/>
      <c r="Q1120" s="65"/>
      <c r="R1120" s="65"/>
      <c r="S1120" s="65"/>
      <c r="T1120" s="66"/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28"/>
      <c r="AE1120" s="28"/>
      <c r="AT1120" s="11" t="s">
        <v>128</v>
      </c>
      <c r="AU1120" s="11" t="s">
        <v>73</v>
      </c>
    </row>
    <row r="1121" spans="1:65" s="2" customFormat="1" ht="24.2" customHeight="1">
      <c r="A1121" s="28"/>
      <c r="B1121" s="29"/>
      <c r="C1121" s="158" t="s">
        <v>2129</v>
      </c>
      <c r="D1121" s="158" t="s">
        <v>121</v>
      </c>
      <c r="E1121" s="159" t="s">
        <v>2130</v>
      </c>
      <c r="F1121" s="160" t="s">
        <v>2131</v>
      </c>
      <c r="G1121" s="161" t="s">
        <v>136</v>
      </c>
      <c r="H1121" s="162">
        <v>200</v>
      </c>
      <c r="I1121" s="163"/>
      <c r="J1121" s="164">
        <f>ROUND(I1121*H1121,2)</f>
        <v>0</v>
      </c>
      <c r="K1121" s="160" t="s">
        <v>1</v>
      </c>
      <c r="L1121" s="33"/>
      <c r="M1121" s="165" t="s">
        <v>1</v>
      </c>
      <c r="N1121" s="166" t="s">
        <v>38</v>
      </c>
      <c r="O1121" s="65"/>
      <c r="P1121" s="167">
        <f>O1121*H1121</f>
        <v>0</v>
      </c>
      <c r="Q1121" s="167">
        <v>0</v>
      </c>
      <c r="R1121" s="167">
        <f>Q1121*H1121</f>
        <v>0</v>
      </c>
      <c r="S1121" s="167">
        <v>0</v>
      </c>
      <c r="T1121" s="168">
        <f>S1121*H1121</f>
        <v>0</v>
      </c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28"/>
      <c r="AE1121" s="28"/>
      <c r="AR1121" s="169" t="s">
        <v>125</v>
      </c>
      <c r="AT1121" s="169" t="s">
        <v>121</v>
      </c>
      <c r="AU1121" s="169" t="s">
        <v>73</v>
      </c>
      <c r="AY1121" s="11" t="s">
        <v>126</v>
      </c>
      <c r="BE1121" s="170">
        <f>IF(N1121="základní",J1121,0)</f>
        <v>0</v>
      </c>
      <c r="BF1121" s="170">
        <f>IF(N1121="snížená",J1121,0)</f>
        <v>0</v>
      </c>
      <c r="BG1121" s="170">
        <f>IF(N1121="zákl. přenesená",J1121,0)</f>
        <v>0</v>
      </c>
      <c r="BH1121" s="170">
        <f>IF(N1121="sníž. přenesená",J1121,0)</f>
        <v>0</v>
      </c>
      <c r="BI1121" s="170">
        <f>IF(N1121="nulová",J1121,0)</f>
        <v>0</v>
      </c>
      <c r="BJ1121" s="11" t="s">
        <v>80</v>
      </c>
      <c r="BK1121" s="170">
        <f>ROUND(I1121*H1121,2)</f>
        <v>0</v>
      </c>
      <c r="BL1121" s="11" t="s">
        <v>125</v>
      </c>
      <c r="BM1121" s="169" t="s">
        <v>2132</v>
      </c>
    </row>
    <row r="1122" spans="1:65" s="2" customFormat="1" ht="11.25">
      <c r="A1122" s="28"/>
      <c r="B1122" s="29"/>
      <c r="C1122" s="30"/>
      <c r="D1122" s="171" t="s">
        <v>128</v>
      </c>
      <c r="E1122" s="30"/>
      <c r="F1122" s="172" t="s">
        <v>2131</v>
      </c>
      <c r="G1122" s="30"/>
      <c r="H1122" s="30"/>
      <c r="I1122" s="173"/>
      <c r="J1122" s="30"/>
      <c r="K1122" s="30"/>
      <c r="L1122" s="33"/>
      <c r="M1122" s="174"/>
      <c r="N1122" s="175"/>
      <c r="O1122" s="65"/>
      <c r="P1122" s="65"/>
      <c r="Q1122" s="65"/>
      <c r="R1122" s="65"/>
      <c r="S1122" s="65"/>
      <c r="T1122" s="66"/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28"/>
      <c r="AE1122" s="28"/>
      <c r="AT1122" s="11" t="s">
        <v>128</v>
      </c>
      <c r="AU1122" s="11" t="s">
        <v>73</v>
      </c>
    </row>
    <row r="1123" spans="1:65" s="2" customFormat="1" ht="24.2" customHeight="1">
      <c r="A1123" s="28"/>
      <c r="B1123" s="29"/>
      <c r="C1123" s="158" t="s">
        <v>2133</v>
      </c>
      <c r="D1123" s="158" t="s">
        <v>121</v>
      </c>
      <c r="E1123" s="159" t="s">
        <v>2134</v>
      </c>
      <c r="F1123" s="160" t="s">
        <v>2135</v>
      </c>
      <c r="G1123" s="161" t="s">
        <v>136</v>
      </c>
      <c r="H1123" s="162">
        <v>200</v>
      </c>
      <c r="I1123" s="163"/>
      <c r="J1123" s="164">
        <f>ROUND(I1123*H1123,2)</f>
        <v>0</v>
      </c>
      <c r="K1123" s="160" t="s">
        <v>1</v>
      </c>
      <c r="L1123" s="33"/>
      <c r="M1123" s="165" t="s">
        <v>1</v>
      </c>
      <c r="N1123" s="166" t="s">
        <v>38</v>
      </c>
      <c r="O1123" s="65"/>
      <c r="P1123" s="167">
        <f>O1123*H1123</f>
        <v>0</v>
      </c>
      <c r="Q1123" s="167">
        <v>0</v>
      </c>
      <c r="R1123" s="167">
        <f>Q1123*H1123</f>
        <v>0</v>
      </c>
      <c r="S1123" s="167">
        <v>0</v>
      </c>
      <c r="T1123" s="168">
        <f>S1123*H1123</f>
        <v>0</v>
      </c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  <c r="AE1123" s="28"/>
      <c r="AR1123" s="169" t="s">
        <v>125</v>
      </c>
      <c r="AT1123" s="169" t="s">
        <v>121</v>
      </c>
      <c r="AU1123" s="169" t="s">
        <v>73</v>
      </c>
      <c r="AY1123" s="11" t="s">
        <v>126</v>
      </c>
      <c r="BE1123" s="170">
        <f>IF(N1123="základní",J1123,0)</f>
        <v>0</v>
      </c>
      <c r="BF1123" s="170">
        <f>IF(N1123="snížená",J1123,0)</f>
        <v>0</v>
      </c>
      <c r="BG1123" s="170">
        <f>IF(N1123="zákl. přenesená",J1123,0)</f>
        <v>0</v>
      </c>
      <c r="BH1123" s="170">
        <f>IF(N1123="sníž. přenesená",J1123,0)</f>
        <v>0</v>
      </c>
      <c r="BI1123" s="170">
        <f>IF(N1123="nulová",J1123,0)</f>
        <v>0</v>
      </c>
      <c r="BJ1123" s="11" t="s">
        <v>80</v>
      </c>
      <c r="BK1123" s="170">
        <f>ROUND(I1123*H1123,2)</f>
        <v>0</v>
      </c>
      <c r="BL1123" s="11" t="s">
        <v>125</v>
      </c>
      <c r="BM1123" s="169" t="s">
        <v>2136</v>
      </c>
    </row>
    <row r="1124" spans="1:65" s="2" customFormat="1" ht="19.5">
      <c r="A1124" s="28"/>
      <c r="B1124" s="29"/>
      <c r="C1124" s="30"/>
      <c r="D1124" s="171" t="s">
        <v>128</v>
      </c>
      <c r="E1124" s="30"/>
      <c r="F1124" s="172" t="s">
        <v>2135</v>
      </c>
      <c r="G1124" s="30"/>
      <c r="H1124" s="30"/>
      <c r="I1124" s="173"/>
      <c r="J1124" s="30"/>
      <c r="K1124" s="30"/>
      <c r="L1124" s="33"/>
      <c r="M1124" s="174"/>
      <c r="N1124" s="175"/>
      <c r="O1124" s="65"/>
      <c r="P1124" s="65"/>
      <c r="Q1124" s="65"/>
      <c r="R1124" s="65"/>
      <c r="S1124" s="65"/>
      <c r="T1124" s="66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8"/>
      <c r="AE1124" s="28"/>
      <c r="AT1124" s="11" t="s">
        <v>128</v>
      </c>
      <c r="AU1124" s="11" t="s">
        <v>73</v>
      </c>
    </row>
    <row r="1125" spans="1:65" s="2" customFormat="1" ht="24.2" customHeight="1">
      <c r="A1125" s="28"/>
      <c r="B1125" s="29"/>
      <c r="C1125" s="158" t="s">
        <v>2137</v>
      </c>
      <c r="D1125" s="158" t="s">
        <v>121</v>
      </c>
      <c r="E1125" s="159" t="s">
        <v>2138</v>
      </c>
      <c r="F1125" s="160" t="s">
        <v>2139</v>
      </c>
      <c r="G1125" s="161" t="s">
        <v>136</v>
      </c>
      <c r="H1125" s="162">
        <v>200</v>
      </c>
      <c r="I1125" s="163"/>
      <c r="J1125" s="164">
        <f>ROUND(I1125*H1125,2)</f>
        <v>0</v>
      </c>
      <c r="K1125" s="160" t="s">
        <v>1</v>
      </c>
      <c r="L1125" s="33"/>
      <c r="M1125" s="165" t="s">
        <v>1</v>
      </c>
      <c r="N1125" s="166" t="s">
        <v>38</v>
      </c>
      <c r="O1125" s="65"/>
      <c r="P1125" s="167">
        <f>O1125*H1125</f>
        <v>0</v>
      </c>
      <c r="Q1125" s="167">
        <v>0</v>
      </c>
      <c r="R1125" s="167">
        <f>Q1125*H1125</f>
        <v>0</v>
      </c>
      <c r="S1125" s="167">
        <v>0</v>
      </c>
      <c r="T1125" s="168">
        <f>S1125*H1125</f>
        <v>0</v>
      </c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  <c r="AE1125" s="28"/>
      <c r="AR1125" s="169" t="s">
        <v>125</v>
      </c>
      <c r="AT1125" s="169" t="s">
        <v>121</v>
      </c>
      <c r="AU1125" s="169" t="s">
        <v>73</v>
      </c>
      <c r="AY1125" s="11" t="s">
        <v>126</v>
      </c>
      <c r="BE1125" s="170">
        <f>IF(N1125="základní",J1125,0)</f>
        <v>0</v>
      </c>
      <c r="BF1125" s="170">
        <f>IF(N1125="snížená",J1125,0)</f>
        <v>0</v>
      </c>
      <c r="BG1125" s="170">
        <f>IF(N1125="zákl. přenesená",J1125,0)</f>
        <v>0</v>
      </c>
      <c r="BH1125" s="170">
        <f>IF(N1125="sníž. přenesená",J1125,0)</f>
        <v>0</v>
      </c>
      <c r="BI1125" s="170">
        <f>IF(N1125="nulová",J1125,0)</f>
        <v>0</v>
      </c>
      <c r="BJ1125" s="11" t="s">
        <v>80</v>
      </c>
      <c r="BK1125" s="170">
        <f>ROUND(I1125*H1125,2)</f>
        <v>0</v>
      </c>
      <c r="BL1125" s="11" t="s">
        <v>125</v>
      </c>
      <c r="BM1125" s="169" t="s">
        <v>2140</v>
      </c>
    </row>
    <row r="1126" spans="1:65" s="2" customFormat="1" ht="19.5">
      <c r="A1126" s="28"/>
      <c r="B1126" s="29"/>
      <c r="C1126" s="30"/>
      <c r="D1126" s="171" t="s">
        <v>128</v>
      </c>
      <c r="E1126" s="30"/>
      <c r="F1126" s="172" t="s">
        <v>2139</v>
      </c>
      <c r="G1126" s="30"/>
      <c r="H1126" s="30"/>
      <c r="I1126" s="173"/>
      <c r="J1126" s="30"/>
      <c r="K1126" s="30"/>
      <c r="L1126" s="33"/>
      <c r="M1126" s="174"/>
      <c r="N1126" s="175"/>
      <c r="O1126" s="65"/>
      <c r="P1126" s="65"/>
      <c r="Q1126" s="65"/>
      <c r="R1126" s="65"/>
      <c r="S1126" s="65"/>
      <c r="T1126" s="66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  <c r="AE1126" s="28"/>
      <c r="AT1126" s="11" t="s">
        <v>128</v>
      </c>
      <c r="AU1126" s="11" t="s">
        <v>73</v>
      </c>
    </row>
    <row r="1127" spans="1:65" s="2" customFormat="1" ht="24.2" customHeight="1">
      <c r="A1127" s="28"/>
      <c r="B1127" s="29"/>
      <c r="C1127" s="158" t="s">
        <v>2141</v>
      </c>
      <c r="D1127" s="158" t="s">
        <v>121</v>
      </c>
      <c r="E1127" s="159" t="s">
        <v>2142</v>
      </c>
      <c r="F1127" s="160" t="s">
        <v>2143</v>
      </c>
      <c r="G1127" s="161" t="s">
        <v>136</v>
      </c>
      <c r="H1127" s="162">
        <v>200</v>
      </c>
      <c r="I1127" s="163"/>
      <c r="J1127" s="164">
        <f>ROUND(I1127*H1127,2)</f>
        <v>0</v>
      </c>
      <c r="K1127" s="160" t="s">
        <v>1</v>
      </c>
      <c r="L1127" s="33"/>
      <c r="M1127" s="165" t="s">
        <v>1</v>
      </c>
      <c r="N1127" s="166" t="s">
        <v>38</v>
      </c>
      <c r="O1127" s="65"/>
      <c r="P1127" s="167">
        <f>O1127*H1127</f>
        <v>0</v>
      </c>
      <c r="Q1127" s="167">
        <v>0</v>
      </c>
      <c r="R1127" s="167">
        <f>Q1127*H1127</f>
        <v>0</v>
      </c>
      <c r="S1127" s="167">
        <v>0</v>
      </c>
      <c r="T1127" s="168">
        <f>S1127*H1127</f>
        <v>0</v>
      </c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  <c r="AE1127" s="28"/>
      <c r="AR1127" s="169" t="s">
        <v>125</v>
      </c>
      <c r="AT1127" s="169" t="s">
        <v>121</v>
      </c>
      <c r="AU1127" s="169" t="s">
        <v>73</v>
      </c>
      <c r="AY1127" s="11" t="s">
        <v>126</v>
      </c>
      <c r="BE1127" s="170">
        <f>IF(N1127="základní",J1127,0)</f>
        <v>0</v>
      </c>
      <c r="BF1127" s="170">
        <f>IF(N1127="snížená",J1127,0)</f>
        <v>0</v>
      </c>
      <c r="BG1127" s="170">
        <f>IF(N1127="zákl. přenesená",J1127,0)</f>
        <v>0</v>
      </c>
      <c r="BH1127" s="170">
        <f>IF(N1127="sníž. přenesená",J1127,0)</f>
        <v>0</v>
      </c>
      <c r="BI1127" s="170">
        <f>IF(N1127="nulová",J1127,0)</f>
        <v>0</v>
      </c>
      <c r="BJ1127" s="11" t="s">
        <v>80</v>
      </c>
      <c r="BK1127" s="170">
        <f>ROUND(I1127*H1127,2)</f>
        <v>0</v>
      </c>
      <c r="BL1127" s="11" t="s">
        <v>125</v>
      </c>
      <c r="BM1127" s="169" t="s">
        <v>2144</v>
      </c>
    </row>
    <row r="1128" spans="1:65" s="2" customFormat="1" ht="19.5">
      <c r="A1128" s="28"/>
      <c r="B1128" s="29"/>
      <c r="C1128" s="30"/>
      <c r="D1128" s="171" t="s">
        <v>128</v>
      </c>
      <c r="E1128" s="30"/>
      <c r="F1128" s="172" t="s">
        <v>2143</v>
      </c>
      <c r="G1128" s="30"/>
      <c r="H1128" s="30"/>
      <c r="I1128" s="173"/>
      <c r="J1128" s="30"/>
      <c r="K1128" s="30"/>
      <c r="L1128" s="33"/>
      <c r="M1128" s="174"/>
      <c r="N1128" s="175"/>
      <c r="O1128" s="65"/>
      <c r="P1128" s="65"/>
      <c r="Q1128" s="65"/>
      <c r="R1128" s="65"/>
      <c r="S1128" s="65"/>
      <c r="T1128" s="66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  <c r="AE1128" s="28"/>
      <c r="AT1128" s="11" t="s">
        <v>128</v>
      </c>
      <c r="AU1128" s="11" t="s">
        <v>73</v>
      </c>
    </row>
    <row r="1129" spans="1:65" s="2" customFormat="1" ht="24.2" customHeight="1">
      <c r="A1129" s="28"/>
      <c r="B1129" s="29"/>
      <c r="C1129" s="158" t="s">
        <v>2145</v>
      </c>
      <c r="D1129" s="158" t="s">
        <v>121</v>
      </c>
      <c r="E1129" s="159" t="s">
        <v>2146</v>
      </c>
      <c r="F1129" s="160" t="s">
        <v>2147</v>
      </c>
      <c r="G1129" s="161" t="s">
        <v>136</v>
      </c>
      <c r="H1129" s="162">
        <v>200</v>
      </c>
      <c r="I1129" s="163"/>
      <c r="J1129" s="164">
        <f>ROUND(I1129*H1129,2)</f>
        <v>0</v>
      </c>
      <c r="K1129" s="160" t="s">
        <v>1</v>
      </c>
      <c r="L1129" s="33"/>
      <c r="M1129" s="165" t="s">
        <v>1</v>
      </c>
      <c r="N1129" s="166" t="s">
        <v>38</v>
      </c>
      <c r="O1129" s="65"/>
      <c r="P1129" s="167">
        <f>O1129*H1129</f>
        <v>0</v>
      </c>
      <c r="Q1129" s="167">
        <v>0</v>
      </c>
      <c r="R1129" s="167">
        <f>Q1129*H1129</f>
        <v>0</v>
      </c>
      <c r="S1129" s="167">
        <v>0</v>
      </c>
      <c r="T1129" s="168">
        <f>S1129*H1129</f>
        <v>0</v>
      </c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  <c r="AE1129" s="28"/>
      <c r="AR1129" s="169" t="s">
        <v>125</v>
      </c>
      <c r="AT1129" s="169" t="s">
        <v>121</v>
      </c>
      <c r="AU1129" s="169" t="s">
        <v>73</v>
      </c>
      <c r="AY1129" s="11" t="s">
        <v>126</v>
      </c>
      <c r="BE1129" s="170">
        <f>IF(N1129="základní",J1129,0)</f>
        <v>0</v>
      </c>
      <c r="BF1129" s="170">
        <f>IF(N1129="snížená",J1129,0)</f>
        <v>0</v>
      </c>
      <c r="BG1129" s="170">
        <f>IF(N1129="zákl. přenesená",J1129,0)</f>
        <v>0</v>
      </c>
      <c r="BH1129" s="170">
        <f>IF(N1129="sníž. přenesená",J1129,0)</f>
        <v>0</v>
      </c>
      <c r="BI1129" s="170">
        <f>IF(N1129="nulová",J1129,0)</f>
        <v>0</v>
      </c>
      <c r="BJ1129" s="11" t="s">
        <v>80</v>
      </c>
      <c r="BK1129" s="170">
        <f>ROUND(I1129*H1129,2)</f>
        <v>0</v>
      </c>
      <c r="BL1129" s="11" t="s">
        <v>125</v>
      </c>
      <c r="BM1129" s="169" t="s">
        <v>2148</v>
      </c>
    </row>
    <row r="1130" spans="1:65" s="2" customFormat="1" ht="19.5">
      <c r="A1130" s="28"/>
      <c r="B1130" s="29"/>
      <c r="C1130" s="30"/>
      <c r="D1130" s="171" t="s">
        <v>128</v>
      </c>
      <c r="E1130" s="30"/>
      <c r="F1130" s="172" t="s">
        <v>2147</v>
      </c>
      <c r="G1130" s="30"/>
      <c r="H1130" s="30"/>
      <c r="I1130" s="173"/>
      <c r="J1130" s="30"/>
      <c r="K1130" s="30"/>
      <c r="L1130" s="33"/>
      <c r="M1130" s="174"/>
      <c r="N1130" s="175"/>
      <c r="O1130" s="65"/>
      <c r="P1130" s="65"/>
      <c r="Q1130" s="65"/>
      <c r="R1130" s="65"/>
      <c r="S1130" s="65"/>
      <c r="T1130" s="66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28"/>
      <c r="AT1130" s="11" t="s">
        <v>128</v>
      </c>
      <c r="AU1130" s="11" t="s">
        <v>73</v>
      </c>
    </row>
    <row r="1131" spans="1:65" s="2" customFormat="1" ht="24.2" customHeight="1">
      <c r="A1131" s="28"/>
      <c r="B1131" s="29"/>
      <c r="C1131" s="158" t="s">
        <v>2149</v>
      </c>
      <c r="D1131" s="158" t="s">
        <v>121</v>
      </c>
      <c r="E1131" s="159" t="s">
        <v>2150</v>
      </c>
      <c r="F1131" s="160" t="s">
        <v>2151</v>
      </c>
      <c r="G1131" s="161" t="s">
        <v>136</v>
      </c>
      <c r="H1131" s="162">
        <v>200</v>
      </c>
      <c r="I1131" s="163"/>
      <c r="J1131" s="164">
        <f>ROUND(I1131*H1131,2)</f>
        <v>0</v>
      </c>
      <c r="K1131" s="160" t="s">
        <v>1</v>
      </c>
      <c r="L1131" s="33"/>
      <c r="M1131" s="165" t="s">
        <v>1</v>
      </c>
      <c r="N1131" s="166" t="s">
        <v>38</v>
      </c>
      <c r="O1131" s="65"/>
      <c r="P1131" s="167">
        <f>O1131*H1131</f>
        <v>0</v>
      </c>
      <c r="Q1131" s="167">
        <v>0</v>
      </c>
      <c r="R1131" s="167">
        <f>Q1131*H1131</f>
        <v>0</v>
      </c>
      <c r="S1131" s="167">
        <v>0</v>
      </c>
      <c r="T1131" s="168">
        <f>S1131*H1131</f>
        <v>0</v>
      </c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  <c r="AE1131" s="28"/>
      <c r="AR1131" s="169" t="s">
        <v>125</v>
      </c>
      <c r="AT1131" s="169" t="s">
        <v>121</v>
      </c>
      <c r="AU1131" s="169" t="s">
        <v>73</v>
      </c>
      <c r="AY1131" s="11" t="s">
        <v>126</v>
      </c>
      <c r="BE1131" s="170">
        <f>IF(N1131="základní",J1131,0)</f>
        <v>0</v>
      </c>
      <c r="BF1131" s="170">
        <f>IF(N1131="snížená",J1131,0)</f>
        <v>0</v>
      </c>
      <c r="BG1131" s="170">
        <f>IF(N1131="zákl. přenesená",J1131,0)</f>
        <v>0</v>
      </c>
      <c r="BH1131" s="170">
        <f>IF(N1131="sníž. přenesená",J1131,0)</f>
        <v>0</v>
      </c>
      <c r="BI1131" s="170">
        <f>IF(N1131="nulová",J1131,0)</f>
        <v>0</v>
      </c>
      <c r="BJ1131" s="11" t="s">
        <v>80</v>
      </c>
      <c r="BK1131" s="170">
        <f>ROUND(I1131*H1131,2)</f>
        <v>0</v>
      </c>
      <c r="BL1131" s="11" t="s">
        <v>125</v>
      </c>
      <c r="BM1131" s="169" t="s">
        <v>2152</v>
      </c>
    </row>
    <row r="1132" spans="1:65" s="2" customFormat="1" ht="19.5">
      <c r="A1132" s="28"/>
      <c r="B1132" s="29"/>
      <c r="C1132" s="30"/>
      <c r="D1132" s="171" t="s">
        <v>128</v>
      </c>
      <c r="E1132" s="30"/>
      <c r="F1132" s="172" t="s">
        <v>2151</v>
      </c>
      <c r="G1132" s="30"/>
      <c r="H1132" s="30"/>
      <c r="I1132" s="173"/>
      <c r="J1132" s="30"/>
      <c r="K1132" s="30"/>
      <c r="L1132" s="33"/>
      <c r="M1132" s="174"/>
      <c r="N1132" s="175"/>
      <c r="O1132" s="65"/>
      <c r="P1132" s="65"/>
      <c r="Q1132" s="65"/>
      <c r="R1132" s="65"/>
      <c r="S1132" s="65"/>
      <c r="T1132" s="66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  <c r="AE1132" s="28"/>
      <c r="AT1132" s="11" t="s">
        <v>128</v>
      </c>
      <c r="AU1132" s="11" t="s">
        <v>73</v>
      </c>
    </row>
    <row r="1133" spans="1:65" s="2" customFormat="1" ht="24.2" customHeight="1">
      <c r="A1133" s="28"/>
      <c r="B1133" s="29"/>
      <c r="C1133" s="158" t="s">
        <v>2153</v>
      </c>
      <c r="D1133" s="158" t="s">
        <v>121</v>
      </c>
      <c r="E1133" s="159" t="s">
        <v>2154</v>
      </c>
      <c r="F1133" s="160" t="s">
        <v>2155</v>
      </c>
      <c r="G1133" s="161" t="s">
        <v>136</v>
      </c>
      <c r="H1133" s="162">
        <v>200</v>
      </c>
      <c r="I1133" s="163"/>
      <c r="J1133" s="164">
        <f>ROUND(I1133*H1133,2)</f>
        <v>0</v>
      </c>
      <c r="K1133" s="160" t="s">
        <v>1</v>
      </c>
      <c r="L1133" s="33"/>
      <c r="M1133" s="165" t="s">
        <v>1</v>
      </c>
      <c r="N1133" s="166" t="s">
        <v>38</v>
      </c>
      <c r="O1133" s="65"/>
      <c r="P1133" s="167">
        <f>O1133*H1133</f>
        <v>0</v>
      </c>
      <c r="Q1133" s="167">
        <v>0</v>
      </c>
      <c r="R1133" s="167">
        <f>Q1133*H1133</f>
        <v>0</v>
      </c>
      <c r="S1133" s="167">
        <v>0</v>
      </c>
      <c r="T1133" s="168">
        <f>S1133*H1133</f>
        <v>0</v>
      </c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  <c r="AE1133" s="28"/>
      <c r="AR1133" s="169" t="s">
        <v>125</v>
      </c>
      <c r="AT1133" s="169" t="s">
        <v>121</v>
      </c>
      <c r="AU1133" s="169" t="s">
        <v>73</v>
      </c>
      <c r="AY1133" s="11" t="s">
        <v>126</v>
      </c>
      <c r="BE1133" s="170">
        <f>IF(N1133="základní",J1133,0)</f>
        <v>0</v>
      </c>
      <c r="BF1133" s="170">
        <f>IF(N1133="snížená",J1133,0)</f>
        <v>0</v>
      </c>
      <c r="BG1133" s="170">
        <f>IF(N1133="zákl. přenesená",J1133,0)</f>
        <v>0</v>
      </c>
      <c r="BH1133" s="170">
        <f>IF(N1133="sníž. přenesená",J1133,0)</f>
        <v>0</v>
      </c>
      <c r="BI1133" s="170">
        <f>IF(N1133="nulová",J1133,0)</f>
        <v>0</v>
      </c>
      <c r="BJ1133" s="11" t="s">
        <v>80</v>
      </c>
      <c r="BK1133" s="170">
        <f>ROUND(I1133*H1133,2)</f>
        <v>0</v>
      </c>
      <c r="BL1133" s="11" t="s">
        <v>125</v>
      </c>
      <c r="BM1133" s="169" t="s">
        <v>2156</v>
      </c>
    </row>
    <row r="1134" spans="1:65" s="2" customFormat="1" ht="19.5">
      <c r="A1134" s="28"/>
      <c r="B1134" s="29"/>
      <c r="C1134" s="30"/>
      <c r="D1134" s="171" t="s">
        <v>128</v>
      </c>
      <c r="E1134" s="30"/>
      <c r="F1134" s="172" t="s">
        <v>2155</v>
      </c>
      <c r="G1134" s="30"/>
      <c r="H1134" s="30"/>
      <c r="I1134" s="173"/>
      <c r="J1134" s="30"/>
      <c r="K1134" s="30"/>
      <c r="L1134" s="33"/>
      <c r="M1134" s="174"/>
      <c r="N1134" s="175"/>
      <c r="O1134" s="65"/>
      <c r="P1134" s="65"/>
      <c r="Q1134" s="65"/>
      <c r="R1134" s="65"/>
      <c r="S1134" s="65"/>
      <c r="T1134" s="66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  <c r="AE1134" s="28"/>
      <c r="AT1134" s="11" t="s">
        <v>128</v>
      </c>
      <c r="AU1134" s="11" t="s">
        <v>73</v>
      </c>
    </row>
    <row r="1135" spans="1:65" s="2" customFormat="1" ht="24.2" customHeight="1">
      <c r="A1135" s="28"/>
      <c r="B1135" s="29"/>
      <c r="C1135" s="158" t="s">
        <v>2157</v>
      </c>
      <c r="D1135" s="158" t="s">
        <v>121</v>
      </c>
      <c r="E1135" s="159" t="s">
        <v>2158</v>
      </c>
      <c r="F1135" s="160" t="s">
        <v>2159</v>
      </c>
      <c r="G1135" s="161" t="s">
        <v>136</v>
      </c>
      <c r="H1135" s="162">
        <v>200</v>
      </c>
      <c r="I1135" s="163"/>
      <c r="J1135" s="164">
        <f>ROUND(I1135*H1135,2)</f>
        <v>0</v>
      </c>
      <c r="K1135" s="160" t="s">
        <v>1</v>
      </c>
      <c r="L1135" s="33"/>
      <c r="M1135" s="165" t="s">
        <v>1</v>
      </c>
      <c r="N1135" s="166" t="s">
        <v>38</v>
      </c>
      <c r="O1135" s="65"/>
      <c r="P1135" s="167">
        <f>O1135*H1135</f>
        <v>0</v>
      </c>
      <c r="Q1135" s="167">
        <v>0</v>
      </c>
      <c r="R1135" s="167">
        <f>Q1135*H1135</f>
        <v>0</v>
      </c>
      <c r="S1135" s="167">
        <v>0</v>
      </c>
      <c r="T1135" s="168">
        <f>S1135*H1135</f>
        <v>0</v>
      </c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  <c r="AE1135" s="28"/>
      <c r="AR1135" s="169" t="s">
        <v>125</v>
      </c>
      <c r="AT1135" s="169" t="s">
        <v>121</v>
      </c>
      <c r="AU1135" s="169" t="s">
        <v>73</v>
      </c>
      <c r="AY1135" s="11" t="s">
        <v>126</v>
      </c>
      <c r="BE1135" s="170">
        <f>IF(N1135="základní",J1135,0)</f>
        <v>0</v>
      </c>
      <c r="BF1135" s="170">
        <f>IF(N1135="snížená",J1135,0)</f>
        <v>0</v>
      </c>
      <c r="BG1135" s="170">
        <f>IF(N1135="zákl. přenesená",J1135,0)</f>
        <v>0</v>
      </c>
      <c r="BH1135" s="170">
        <f>IF(N1135="sníž. přenesená",J1135,0)</f>
        <v>0</v>
      </c>
      <c r="BI1135" s="170">
        <f>IF(N1135="nulová",J1135,0)</f>
        <v>0</v>
      </c>
      <c r="BJ1135" s="11" t="s">
        <v>80</v>
      </c>
      <c r="BK1135" s="170">
        <f>ROUND(I1135*H1135,2)</f>
        <v>0</v>
      </c>
      <c r="BL1135" s="11" t="s">
        <v>125</v>
      </c>
      <c r="BM1135" s="169" t="s">
        <v>2160</v>
      </c>
    </row>
    <row r="1136" spans="1:65" s="2" customFormat="1" ht="19.5">
      <c r="A1136" s="28"/>
      <c r="B1136" s="29"/>
      <c r="C1136" s="30"/>
      <c r="D1136" s="171" t="s">
        <v>128</v>
      </c>
      <c r="E1136" s="30"/>
      <c r="F1136" s="172" t="s">
        <v>2159</v>
      </c>
      <c r="G1136" s="30"/>
      <c r="H1136" s="30"/>
      <c r="I1136" s="173"/>
      <c r="J1136" s="30"/>
      <c r="K1136" s="30"/>
      <c r="L1136" s="33"/>
      <c r="M1136" s="174"/>
      <c r="N1136" s="175"/>
      <c r="O1136" s="65"/>
      <c r="P1136" s="65"/>
      <c r="Q1136" s="65"/>
      <c r="R1136" s="65"/>
      <c r="S1136" s="65"/>
      <c r="T1136" s="66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  <c r="AE1136" s="28"/>
      <c r="AT1136" s="11" t="s">
        <v>128</v>
      </c>
      <c r="AU1136" s="11" t="s">
        <v>73</v>
      </c>
    </row>
    <row r="1137" spans="1:65" s="2" customFormat="1" ht="24.2" customHeight="1">
      <c r="A1137" s="28"/>
      <c r="B1137" s="29"/>
      <c r="C1137" s="158" t="s">
        <v>2161</v>
      </c>
      <c r="D1137" s="158" t="s">
        <v>121</v>
      </c>
      <c r="E1137" s="159" t="s">
        <v>2162</v>
      </c>
      <c r="F1137" s="160" t="s">
        <v>2163</v>
      </c>
      <c r="G1137" s="161" t="s">
        <v>136</v>
      </c>
      <c r="H1137" s="162">
        <v>200</v>
      </c>
      <c r="I1137" s="163"/>
      <c r="J1137" s="164">
        <f>ROUND(I1137*H1137,2)</f>
        <v>0</v>
      </c>
      <c r="K1137" s="160" t="s">
        <v>1</v>
      </c>
      <c r="L1137" s="33"/>
      <c r="M1137" s="165" t="s">
        <v>1</v>
      </c>
      <c r="N1137" s="166" t="s">
        <v>38</v>
      </c>
      <c r="O1137" s="65"/>
      <c r="P1137" s="167">
        <f>O1137*H1137</f>
        <v>0</v>
      </c>
      <c r="Q1137" s="167">
        <v>0</v>
      </c>
      <c r="R1137" s="167">
        <f>Q1137*H1137</f>
        <v>0</v>
      </c>
      <c r="S1137" s="167">
        <v>0</v>
      </c>
      <c r="T1137" s="168">
        <f>S1137*H1137</f>
        <v>0</v>
      </c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  <c r="AE1137" s="28"/>
      <c r="AR1137" s="169" t="s">
        <v>125</v>
      </c>
      <c r="AT1137" s="169" t="s">
        <v>121</v>
      </c>
      <c r="AU1137" s="169" t="s">
        <v>73</v>
      </c>
      <c r="AY1137" s="11" t="s">
        <v>126</v>
      </c>
      <c r="BE1137" s="170">
        <f>IF(N1137="základní",J1137,0)</f>
        <v>0</v>
      </c>
      <c r="BF1137" s="170">
        <f>IF(N1137="snížená",J1137,0)</f>
        <v>0</v>
      </c>
      <c r="BG1137" s="170">
        <f>IF(N1137="zákl. přenesená",J1137,0)</f>
        <v>0</v>
      </c>
      <c r="BH1137" s="170">
        <f>IF(N1137="sníž. přenesená",J1137,0)</f>
        <v>0</v>
      </c>
      <c r="BI1137" s="170">
        <f>IF(N1137="nulová",J1137,0)</f>
        <v>0</v>
      </c>
      <c r="BJ1137" s="11" t="s">
        <v>80</v>
      </c>
      <c r="BK1137" s="170">
        <f>ROUND(I1137*H1137,2)</f>
        <v>0</v>
      </c>
      <c r="BL1137" s="11" t="s">
        <v>125</v>
      </c>
      <c r="BM1137" s="169" t="s">
        <v>2164</v>
      </c>
    </row>
    <row r="1138" spans="1:65" s="2" customFormat="1" ht="19.5">
      <c r="A1138" s="28"/>
      <c r="B1138" s="29"/>
      <c r="C1138" s="30"/>
      <c r="D1138" s="171" t="s">
        <v>128</v>
      </c>
      <c r="E1138" s="30"/>
      <c r="F1138" s="172" t="s">
        <v>2163</v>
      </c>
      <c r="G1138" s="30"/>
      <c r="H1138" s="30"/>
      <c r="I1138" s="173"/>
      <c r="J1138" s="30"/>
      <c r="K1138" s="30"/>
      <c r="L1138" s="33"/>
      <c r="M1138" s="174"/>
      <c r="N1138" s="175"/>
      <c r="O1138" s="65"/>
      <c r="P1138" s="65"/>
      <c r="Q1138" s="65"/>
      <c r="R1138" s="65"/>
      <c r="S1138" s="65"/>
      <c r="T1138" s="66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  <c r="AE1138" s="28"/>
      <c r="AT1138" s="11" t="s">
        <v>128</v>
      </c>
      <c r="AU1138" s="11" t="s">
        <v>73</v>
      </c>
    </row>
    <row r="1139" spans="1:65" s="2" customFormat="1" ht="24.2" customHeight="1">
      <c r="A1139" s="28"/>
      <c r="B1139" s="29"/>
      <c r="C1139" s="158" t="s">
        <v>2165</v>
      </c>
      <c r="D1139" s="158" t="s">
        <v>121</v>
      </c>
      <c r="E1139" s="159" t="s">
        <v>2166</v>
      </c>
      <c r="F1139" s="160" t="s">
        <v>2167</v>
      </c>
      <c r="G1139" s="161" t="s">
        <v>136</v>
      </c>
      <c r="H1139" s="162">
        <v>200</v>
      </c>
      <c r="I1139" s="163"/>
      <c r="J1139" s="164">
        <f>ROUND(I1139*H1139,2)</f>
        <v>0</v>
      </c>
      <c r="K1139" s="160" t="s">
        <v>1</v>
      </c>
      <c r="L1139" s="33"/>
      <c r="M1139" s="165" t="s">
        <v>1</v>
      </c>
      <c r="N1139" s="166" t="s">
        <v>38</v>
      </c>
      <c r="O1139" s="65"/>
      <c r="P1139" s="167">
        <f>O1139*H1139</f>
        <v>0</v>
      </c>
      <c r="Q1139" s="167">
        <v>0</v>
      </c>
      <c r="R1139" s="167">
        <f>Q1139*H1139</f>
        <v>0</v>
      </c>
      <c r="S1139" s="167">
        <v>0</v>
      </c>
      <c r="T1139" s="168">
        <f>S1139*H1139</f>
        <v>0</v>
      </c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  <c r="AE1139" s="28"/>
      <c r="AR1139" s="169" t="s">
        <v>125</v>
      </c>
      <c r="AT1139" s="169" t="s">
        <v>121</v>
      </c>
      <c r="AU1139" s="169" t="s">
        <v>73</v>
      </c>
      <c r="AY1139" s="11" t="s">
        <v>126</v>
      </c>
      <c r="BE1139" s="170">
        <f>IF(N1139="základní",J1139,0)</f>
        <v>0</v>
      </c>
      <c r="BF1139" s="170">
        <f>IF(N1139="snížená",J1139,0)</f>
        <v>0</v>
      </c>
      <c r="BG1139" s="170">
        <f>IF(N1139="zákl. přenesená",J1139,0)</f>
        <v>0</v>
      </c>
      <c r="BH1139" s="170">
        <f>IF(N1139="sníž. přenesená",J1139,0)</f>
        <v>0</v>
      </c>
      <c r="BI1139" s="170">
        <f>IF(N1139="nulová",J1139,0)</f>
        <v>0</v>
      </c>
      <c r="BJ1139" s="11" t="s">
        <v>80</v>
      </c>
      <c r="BK1139" s="170">
        <f>ROUND(I1139*H1139,2)</f>
        <v>0</v>
      </c>
      <c r="BL1139" s="11" t="s">
        <v>125</v>
      </c>
      <c r="BM1139" s="169" t="s">
        <v>2168</v>
      </c>
    </row>
    <row r="1140" spans="1:65" s="2" customFormat="1" ht="19.5">
      <c r="A1140" s="28"/>
      <c r="B1140" s="29"/>
      <c r="C1140" s="30"/>
      <c r="D1140" s="171" t="s">
        <v>128</v>
      </c>
      <c r="E1140" s="30"/>
      <c r="F1140" s="172" t="s">
        <v>2167</v>
      </c>
      <c r="G1140" s="30"/>
      <c r="H1140" s="30"/>
      <c r="I1140" s="173"/>
      <c r="J1140" s="30"/>
      <c r="K1140" s="30"/>
      <c r="L1140" s="33"/>
      <c r="M1140" s="174"/>
      <c r="N1140" s="175"/>
      <c r="O1140" s="65"/>
      <c r="P1140" s="65"/>
      <c r="Q1140" s="65"/>
      <c r="R1140" s="65"/>
      <c r="S1140" s="65"/>
      <c r="T1140" s="66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  <c r="AE1140" s="28"/>
      <c r="AT1140" s="11" t="s">
        <v>128</v>
      </c>
      <c r="AU1140" s="11" t="s">
        <v>73</v>
      </c>
    </row>
    <row r="1141" spans="1:65" s="2" customFormat="1" ht="16.5" customHeight="1">
      <c r="A1141" s="28"/>
      <c r="B1141" s="29"/>
      <c r="C1141" s="158" t="s">
        <v>2169</v>
      </c>
      <c r="D1141" s="158" t="s">
        <v>121</v>
      </c>
      <c r="E1141" s="159" t="s">
        <v>2170</v>
      </c>
      <c r="F1141" s="160" t="s">
        <v>2171</v>
      </c>
      <c r="G1141" s="161" t="s">
        <v>136</v>
      </c>
      <c r="H1141" s="162">
        <v>200</v>
      </c>
      <c r="I1141" s="163"/>
      <c r="J1141" s="164">
        <f>ROUND(I1141*H1141,2)</f>
        <v>0</v>
      </c>
      <c r="K1141" s="160" t="s">
        <v>1</v>
      </c>
      <c r="L1141" s="33"/>
      <c r="M1141" s="165" t="s">
        <v>1</v>
      </c>
      <c r="N1141" s="166" t="s">
        <v>38</v>
      </c>
      <c r="O1141" s="65"/>
      <c r="P1141" s="167">
        <f>O1141*H1141</f>
        <v>0</v>
      </c>
      <c r="Q1141" s="167">
        <v>0</v>
      </c>
      <c r="R1141" s="167">
        <f>Q1141*H1141</f>
        <v>0</v>
      </c>
      <c r="S1141" s="167">
        <v>0</v>
      </c>
      <c r="T1141" s="168">
        <f>S1141*H1141</f>
        <v>0</v>
      </c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  <c r="AE1141" s="28"/>
      <c r="AR1141" s="169" t="s">
        <v>125</v>
      </c>
      <c r="AT1141" s="169" t="s">
        <v>121</v>
      </c>
      <c r="AU1141" s="169" t="s">
        <v>73</v>
      </c>
      <c r="AY1141" s="11" t="s">
        <v>126</v>
      </c>
      <c r="BE1141" s="170">
        <f>IF(N1141="základní",J1141,0)</f>
        <v>0</v>
      </c>
      <c r="BF1141" s="170">
        <f>IF(N1141="snížená",J1141,0)</f>
        <v>0</v>
      </c>
      <c r="BG1141" s="170">
        <f>IF(N1141="zákl. přenesená",J1141,0)</f>
        <v>0</v>
      </c>
      <c r="BH1141" s="170">
        <f>IF(N1141="sníž. přenesená",J1141,0)</f>
        <v>0</v>
      </c>
      <c r="BI1141" s="170">
        <f>IF(N1141="nulová",J1141,0)</f>
        <v>0</v>
      </c>
      <c r="BJ1141" s="11" t="s">
        <v>80</v>
      </c>
      <c r="BK1141" s="170">
        <f>ROUND(I1141*H1141,2)</f>
        <v>0</v>
      </c>
      <c r="BL1141" s="11" t="s">
        <v>125</v>
      </c>
      <c r="BM1141" s="169" t="s">
        <v>2172</v>
      </c>
    </row>
    <row r="1142" spans="1:65" s="2" customFormat="1" ht="11.25">
      <c r="A1142" s="28"/>
      <c r="B1142" s="29"/>
      <c r="C1142" s="30"/>
      <c r="D1142" s="171" t="s">
        <v>128</v>
      </c>
      <c r="E1142" s="30"/>
      <c r="F1142" s="172" t="s">
        <v>2171</v>
      </c>
      <c r="G1142" s="30"/>
      <c r="H1142" s="30"/>
      <c r="I1142" s="173"/>
      <c r="J1142" s="30"/>
      <c r="K1142" s="30"/>
      <c r="L1142" s="33"/>
      <c r="M1142" s="174"/>
      <c r="N1142" s="175"/>
      <c r="O1142" s="65"/>
      <c r="P1142" s="65"/>
      <c r="Q1142" s="65"/>
      <c r="R1142" s="65"/>
      <c r="S1142" s="65"/>
      <c r="T1142" s="66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  <c r="AE1142" s="28"/>
      <c r="AT1142" s="11" t="s">
        <v>128</v>
      </c>
      <c r="AU1142" s="11" t="s">
        <v>73</v>
      </c>
    </row>
    <row r="1143" spans="1:65" s="2" customFormat="1" ht="16.5" customHeight="1">
      <c r="A1143" s="28"/>
      <c r="B1143" s="29"/>
      <c r="C1143" s="158" t="s">
        <v>2173</v>
      </c>
      <c r="D1143" s="158" t="s">
        <v>121</v>
      </c>
      <c r="E1143" s="159" t="s">
        <v>2174</v>
      </c>
      <c r="F1143" s="160" t="s">
        <v>2175</v>
      </c>
      <c r="G1143" s="161" t="s">
        <v>131</v>
      </c>
      <c r="H1143" s="162">
        <v>200</v>
      </c>
      <c r="I1143" s="163"/>
      <c r="J1143" s="164">
        <f>ROUND(I1143*H1143,2)</f>
        <v>0</v>
      </c>
      <c r="K1143" s="160" t="s">
        <v>1</v>
      </c>
      <c r="L1143" s="33"/>
      <c r="M1143" s="165" t="s">
        <v>1</v>
      </c>
      <c r="N1143" s="166" t="s">
        <v>38</v>
      </c>
      <c r="O1143" s="65"/>
      <c r="P1143" s="167">
        <f>O1143*H1143</f>
        <v>0</v>
      </c>
      <c r="Q1143" s="167">
        <v>0</v>
      </c>
      <c r="R1143" s="167">
        <f>Q1143*H1143</f>
        <v>0</v>
      </c>
      <c r="S1143" s="167">
        <v>0</v>
      </c>
      <c r="T1143" s="168">
        <f>S1143*H1143</f>
        <v>0</v>
      </c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8"/>
      <c r="AE1143" s="28"/>
      <c r="AR1143" s="169" t="s">
        <v>125</v>
      </c>
      <c r="AT1143" s="169" t="s">
        <v>121</v>
      </c>
      <c r="AU1143" s="169" t="s">
        <v>73</v>
      </c>
      <c r="AY1143" s="11" t="s">
        <v>126</v>
      </c>
      <c r="BE1143" s="170">
        <f>IF(N1143="základní",J1143,0)</f>
        <v>0</v>
      </c>
      <c r="BF1143" s="170">
        <f>IF(N1143="snížená",J1143,0)</f>
        <v>0</v>
      </c>
      <c r="BG1143" s="170">
        <f>IF(N1143="zákl. přenesená",J1143,0)</f>
        <v>0</v>
      </c>
      <c r="BH1143" s="170">
        <f>IF(N1143="sníž. přenesená",J1143,0)</f>
        <v>0</v>
      </c>
      <c r="BI1143" s="170">
        <f>IF(N1143="nulová",J1143,0)</f>
        <v>0</v>
      </c>
      <c r="BJ1143" s="11" t="s">
        <v>80</v>
      </c>
      <c r="BK1143" s="170">
        <f>ROUND(I1143*H1143,2)</f>
        <v>0</v>
      </c>
      <c r="BL1143" s="11" t="s">
        <v>125</v>
      </c>
      <c r="BM1143" s="169" t="s">
        <v>2176</v>
      </c>
    </row>
    <row r="1144" spans="1:65" s="2" customFormat="1" ht="11.25">
      <c r="A1144" s="28"/>
      <c r="B1144" s="29"/>
      <c r="C1144" s="30"/>
      <c r="D1144" s="171" t="s">
        <v>128</v>
      </c>
      <c r="E1144" s="30"/>
      <c r="F1144" s="172" t="s">
        <v>2175</v>
      </c>
      <c r="G1144" s="30"/>
      <c r="H1144" s="30"/>
      <c r="I1144" s="173"/>
      <c r="J1144" s="30"/>
      <c r="K1144" s="30"/>
      <c r="L1144" s="33"/>
      <c r="M1144" s="174"/>
      <c r="N1144" s="175"/>
      <c r="O1144" s="65"/>
      <c r="P1144" s="65"/>
      <c r="Q1144" s="65"/>
      <c r="R1144" s="65"/>
      <c r="S1144" s="65"/>
      <c r="T1144" s="66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  <c r="AE1144" s="28"/>
      <c r="AT1144" s="11" t="s">
        <v>128</v>
      </c>
      <c r="AU1144" s="11" t="s">
        <v>73</v>
      </c>
    </row>
    <row r="1145" spans="1:65" s="2" customFormat="1" ht="16.5" customHeight="1">
      <c r="A1145" s="28"/>
      <c r="B1145" s="29"/>
      <c r="C1145" s="158" t="s">
        <v>2177</v>
      </c>
      <c r="D1145" s="158" t="s">
        <v>121</v>
      </c>
      <c r="E1145" s="159" t="s">
        <v>2178</v>
      </c>
      <c r="F1145" s="160" t="s">
        <v>2179</v>
      </c>
      <c r="G1145" s="161" t="s">
        <v>131</v>
      </c>
      <c r="H1145" s="162">
        <v>200</v>
      </c>
      <c r="I1145" s="163"/>
      <c r="J1145" s="164">
        <f>ROUND(I1145*H1145,2)</f>
        <v>0</v>
      </c>
      <c r="K1145" s="160" t="s">
        <v>1</v>
      </c>
      <c r="L1145" s="33"/>
      <c r="M1145" s="165" t="s">
        <v>1</v>
      </c>
      <c r="N1145" s="166" t="s">
        <v>38</v>
      </c>
      <c r="O1145" s="65"/>
      <c r="P1145" s="167">
        <f>O1145*H1145</f>
        <v>0</v>
      </c>
      <c r="Q1145" s="167">
        <v>0</v>
      </c>
      <c r="R1145" s="167">
        <f>Q1145*H1145</f>
        <v>0</v>
      </c>
      <c r="S1145" s="167">
        <v>0</v>
      </c>
      <c r="T1145" s="168">
        <f>S1145*H1145</f>
        <v>0</v>
      </c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  <c r="AE1145" s="28"/>
      <c r="AR1145" s="169" t="s">
        <v>125</v>
      </c>
      <c r="AT1145" s="169" t="s">
        <v>121</v>
      </c>
      <c r="AU1145" s="169" t="s">
        <v>73</v>
      </c>
      <c r="AY1145" s="11" t="s">
        <v>126</v>
      </c>
      <c r="BE1145" s="170">
        <f>IF(N1145="základní",J1145,0)</f>
        <v>0</v>
      </c>
      <c r="BF1145" s="170">
        <f>IF(N1145="snížená",J1145,0)</f>
        <v>0</v>
      </c>
      <c r="BG1145" s="170">
        <f>IF(N1145="zákl. přenesená",J1145,0)</f>
        <v>0</v>
      </c>
      <c r="BH1145" s="170">
        <f>IF(N1145="sníž. přenesená",J1145,0)</f>
        <v>0</v>
      </c>
      <c r="BI1145" s="170">
        <f>IF(N1145="nulová",J1145,0)</f>
        <v>0</v>
      </c>
      <c r="BJ1145" s="11" t="s">
        <v>80</v>
      </c>
      <c r="BK1145" s="170">
        <f>ROUND(I1145*H1145,2)</f>
        <v>0</v>
      </c>
      <c r="BL1145" s="11" t="s">
        <v>125</v>
      </c>
      <c r="BM1145" s="169" t="s">
        <v>2180</v>
      </c>
    </row>
    <row r="1146" spans="1:65" s="2" customFormat="1" ht="11.25">
      <c r="A1146" s="28"/>
      <c r="B1146" s="29"/>
      <c r="C1146" s="30"/>
      <c r="D1146" s="171" t="s">
        <v>128</v>
      </c>
      <c r="E1146" s="30"/>
      <c r="F1146" s="172" t="s">
        <v>2179</v>
      </c>
      <c r="G1146" s="30"/>
      <c r="H1146" s="30"/>
      <c r="I1146" s="173"/>
      <c r="J1146" s="30"/>
      <c r="K1146" s="30"/>
      <c r="L1146" s="33"/>
      <c r="M1146" s="174"/>
      <c r="N1146" s="175"/>
      <c r="O1146" s="65"/>
      <c r="P1146" s="65"/>
      <c r="Q1146" s="65"/>
      <c r="R1146" s="65"/>
      <c r="S1146" s="65"/>
      <c r="T1146" s="66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  <c r="AE1146" s="28"/>
      <c r="AT1146" s="11" t="s">
        <v>128</v>
      </c>
      <c r="AU1146" s="11" t="s">
        <v>73</v>
      </c>
    </row>
    <row r="1147" spans="1:65" s="2" customFormat="1" ht="24.2" customHeight="1">
      <c r="A1147" s="28"/>
      <c r="B1147" s="29"/>
      <c r="C1147" s="158" t="s">
        <v>2181</v>
      </c>
      <c r="D1147" s="158" t="s">
        <v>121</v>
      </c>
      <c r="E1147" s="159" t="s">
        <v>2182</v>
      </c>
      <c r="F1147" s="160" t="s">
        <v>2183</v>
      </c>
      <c r="G1147" s="161" t="s">
        <v>124</v>
      </c>
      <c r="H1147" s="162">
        <v>0.2</v>
      </c>
      <c r="I1147" s="163"/>
      <c r="J1147" s="164">
        <f>ROUND(I1147*H1147,2)</f>
        <v>0</v>
      </c>
      <c r="K1147" s="160" t="s">
        <v>1</v>
      </c>
      <c r="L1147" s="33"/>
      <c r="M1147" s="165" t="s">
        <v>1</v>
      </c>
      <c r="N1147" s="166" t="s">
        <v>38</v>
      </c>
      <c r="O1147" s="65"/>
      <c r="P1147" s="167">
        <f>O1147*H1147</f>
        <v>0</v>
      </c>
      <c r="Q1147" s="167">
        <v>0</v>
      </c>
      <c r="R1147" s="167">
        <f>Q1147*H1147</f>
        <v>0</v>
      </c>
      <c r="S1147" s="167">
        <v>0</v>
      </c>
      <c r="T1147" s="168">
        <f>S1147*H1147</f>
        <v>0</v>
      </c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  <c r="AE1147" s="28"/>
      <c r="AR1147" s="169" t="s">
        <v>125</v>
      </c>
      <c r="AT1147" s="169" t="s">
        <v>121</v>
      </c>
      <c r="AU1147" s="169" t="s">
        <v>73</v>
      </c>
      <c r="AY1147" s="11" t="s">
        <v>126</v>
      </c>
      <c r="BE1147" s="170">
        <f>IF(N1147="základní",J1147,0)</f>
        <v>0</v>
      </c>
      <c r="BF1147" s="170">
        <f>IF(N1147="snížená",J1147,0)</f>
        <v>0</v>
      </c>
      <c r="BG1147" s="170">
        <f>IF(N1147="zákl. přenesená",J1147,0)</f>
        <v>0</v>
      </c>
      <c r="BH1147" s="170">
        <f>IF(N1147="sníž. přenesená",J1147,0)</f>
        <v>0</v>
      </c>
      <c r="BI1147" s="170">
        <f>IF(N1147="nulová",J1147,0)</f>
        <v>0</v>
      </c>
      <c r="BJ1147" s="11" t="s">
        <v>80</v>
      </c>
      <c r="BK1147" s="170">
        <f>ROUND(I1147*H1147,2)</f>
        <v>0</v>
      </c>
      <c r="BL1147" s="11" t="s">
        <v>125</v>
      </c>
      <c r="BM1147" s="169" t="s">
        <v>2184</v>
      </c>
    </row>
    <row r="1148" spans="1:65" s="2" customFormat="1" ht="11.25">
      <c r="A1148" s="28"/>
      <c r="B1148" s="29"/>
      <c r="C1148" s="30"/>
      <c r="D1148" s="171" t="s">
        <v>128</v>
      </c>
      <c r="E1148" s="30"/>
      <c r="F1148" s="172" t="s">
        <v>2183</v>
      </c>
      <c r="G1148" s="30"/>
      <c r="H1148" s="30"/>
      <c r="I1148" s="173"/>
      <c r="J1148" s="30"/>
      <c r="K1148" s="30"/>
      <c r="L1148" s="33"/>
      <c r="M1148" s="174"/>
      <c r="N1148" s="175"/>
      <c r="O1148" s="65"/>
      <c r="P1148" s="65"/>
      <c r="Q1148" s="65"/>
      <c r="R1148" s="65"/>
      <c r="S1148" s="65"/>
      <c r="T1148" s="66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  <c r="AE1148" s="28"/>
      <c r="AT1148" s="11" t="s">
        <v>128</v>
      </c>
      <c r="AU1148" s="11" t="s">
        <v>73</v>
      </c>
    </row>
    <row r="1149" spans="1:65" s="2" customFormat="1" ht="21.75" customHeight="1">
      <c r="A1149" s="28"/>
      <c r="B1149" s="29"/>
      <c r="C1149" s="158" t="s">
        <v>2185</v>
      </c>
      <c r="D1149" s="158" t="s">
        <v>121</v>
      </c>
      <c r="E1149" s="159" t="s">
        <v>2186</v>
      </c>
      <c r="F1149" s="160" t="s">
        <v>2187</v>
      </c>
      <c r="G1149" s="161" t="s">
        <v>124</v>
      </c>
      <c r="H1149" s="162">
        <v>0.2</v>
      </c>
      <c r="I1149" s="163"/>
      <c r="J1149" s="164">
        <f>ROUND(I1149*H1149,2)</f>
        <v>0</v>
      </c>
      <c r="K1149" s="160" t="s">
        <v>1</v>
      </c>
      <c r="L1149" s="33"/>
      <c r="M1149" s="165" t="s">
        <v>1</v>
      </c>
      <c r="N1149" s="166" t="s">
        <v>38</v>
      </c>
      <c r="O1149" s="65"/>
      <c r="P1149" s="167">
        <f>O1149*H1149</f>
        <v>0</v>
      </c>
      <c r="Q1149" s="167">
        <v>0</v>
      </c>
      <c r="R1149" s="167">
        <f>Q1149*H1149</f>
        <v>0</v>
      </c>
      <c r="S1149" s="167">
        <v>0</v>
      </c>
      <c r="T1149" s="168">
        <f>S1149*H1149</f>
        <v>0</v>
      </c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  <c r="AE1149" s="28"/>
      <c r="AR1149" s="169" t="s">
        <v>125</v>
      </c>
      <c r="AT1149" s="169" t="s">
        <v>121</v>
      </c>
      <c r="AU1149" s="169" t="s">
        <v>73</v>
      </c>
      <c r="AY1149" s="11" t="s">
        <v>126</v>
      </c>
      <c r="BE1149" s="170">
        <f>IF(N1149="základní",J1149,0)</f>
        <v>0</v>
      </c>
      <c r="BF1149" s="170">
        <f>IF(N1149="snížená",J1149,0)</f>
        <v>0</v>
      </c>
      <c r="BG1149" s="170">
        <f>IF(N1149="zákl. přenesená",J1149,0)</f>
        <v>0</v>
      </c>
      <c r="BH1149" s="170">
        <f>IF(N1149="sníž. přenesená",J1149,0)</f>
        <v>0</v>
      </c>
      <c r="BI1149" s="170">
        <f>IF(N1149="nulová",J1149,0)</f>
        <v>0</v>
      </c>
      <c r="BJ1149" s="11" t="s">
        <v>80</v>
      </c>
      <c r="BK1149" s="170">
        <f>ROUND(I1149*H1149,2)</f>
        <v>0</v>
      </c>
      <c r="BL1149" s="11" t="s">
        <v>125</v>
      </c>
      <c r="BM1149" s="169" t="s">
        <v>2188</v>
      </c>
    </row>
    <row r="1150" spans="1:65" s="2" customFormat="1" ht="11.25">
      <c r="A1150" s="28"/>
      <c r="B1150" s="29"/>
      <c r="C1150" s="30"/>
      <c r="D1150" s="171" t="s">
        <v>128</v>
      </c>
      <c r="E1150" s="30"/>
      <c r="F1150" s="172" t="s">
        <v>2187</v>
      </c>
      <c r="G1150" s="30"/>
      <c r="H1150" s="30"/>
      <c r="I1150" s="173"/>
      <c r="J1150" s="30"/>
      <c r="K1150" s="30"/>
      <c r="L1150" s="33"/>
      <c r="M1150" s="174"/>
      <c r="N1150" s="175"/>
      <c r="O1150" s="65"/>
      <c r="P1150" s="65"/>
      <c r="Q1150" s="65"/>
      <c r="R1150" s="65"/>
      <c r="S1150" s="65"/>
      <c r="T1150" s="66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  <c r="AE1150" s="28"/>
      <c r="AT1150" s="11" t="s">
        <v>128</v>
      </c>
      <c r="AU1150" s="11" t="s">
        <v>73</v>
      </c>
    </row>
    <row r="1151" spans="1:65" s="2" customFormat="1" ht="24.2" customHeight="1">
      <c r="A1151" s="28"/>
      <c r="B1151" s="29"/>
      <c r="C1151" s="158" t="s">
        <v>2189</v>
      </c>
      <c r="D1151" s="158" t="s">
        <v>121</v>
      </c>
      <c r="E1151" s="159" t="s">
        <v>2190</v>
      </c>
      <c r="F1151" s="160" t="s">
        <v>2191</v>
      </c>
      <c r="G1151" s="161" t="s">
        <v>124</v>
      </c>
      <c r="H1151" s="162">
        <v>0.2</v>
      </c>
      <c r="I1151" s="163"/>
      <c r="J1151" s="164">
        <f>ROUND(I1151*H1151,2)</f>
        <v>0</v>
      </c>
      <c r="K1151" s="160" t="s">
        <v>1</v>
      </c>
      <c r="L1151" s="33"/>
      <c r="M1151" s="165" t="s">
        <v>1</v>
      </c>
      <c r="N1151" s="166" t="s">
        <v>38</v>
      </c>
      <c r="O1151" s="65"/>
      <c r="P1151" s="167">
        <f>O1151*H1151</f>
        <v>0</v>
      </c>
      <c r="Q1151" s="167">
        <v>0</v>
      </c>
      <c r="R1151" s="167">
        <f>Q1151*H1151</f>
        <v>0</v>
      </c>
      <c r="S1151" s="167">
        <v>0</v>
      </c>
      <c r="T1151" s="168">
        <f>S1151*H1151</f>
        <v>0</v>
      </c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  <c r="AE1151" s="28"/>
      <c r="AR1151" s="169" t="s">
        <v>125</v>
      </c>
      <c r="AT1151" s="169" t="s">
        <v>121</v>
      </c>
      <c r="AU1151" s="169" t="s">
        <v>73</v>
      </c>
      <c r="AY1151" s="11" t="s">
        <v>126</v>
      </c>
      <c r="BE1151" s="170">
        <f>IF(N1151="základní",J1151,0)</f>
        <v>0</v>
      </c>
      <c r="BF1151" s="170">
        <f>IF(N1151="snížená",J1151,0)</f>
        <v>0</v>
      </c>
      <c r="BG1151" s="170">
        <f>IF(N1151="zákl. přenesená",J1151,0)</f>
        <v>0</v>
      </c>
      <c r="BH1151" s="170">
        <f>IF(N1151="sníž. přenesená",J1151,0)</f>
        <v>0</v>
      </c>
      <c r="BI1151" s="170">
        <f>IF(N1151="nulová",J1151,0)</f>
        <v>0</v>
      </c>
      <c r="BJ1151" s="11" t="s">
        <v>80</v>
      </c>
      <c r="BK1151" s="170">
        <f>ROUND(I1151*H1151,2)</f>
        <v>0</v>
      </c>
      <c r="BL1151" s="11" t="s">
        <v>125</v>
      </c>
      <c r="BM1151" s="169" t="s">
        <v>2192</v>
      </c>
    </row>
    <row r="1152" spans="1:65" s="2" customFormat="1" ht="19.5">
      <c r="A1152" s="28"/>
      <c r="B1152" s="29"/>
      <c r="C1152" s="30"/>
      <c r="D1152" s="171" t="s">
        <v>128</v>
      </c>
      <c r="E1152" s="30"/>
      <c r="F1152" s="172" t="s">
        <v>2191</v>
      </c>
      <c r="G1152" s="30"/>
      <c r="H1152" s="30"/>
      <c r="I1152" s="173"/>
      <c r="J1152" s="30"/>
      <c r="K1152" s="30"/>
      <c r="L1152" s="33"/>
      <c r="M1152" s="174"/>
      <c r="N1152" s="175"/>
      <c r="O1152" s="65"/>
      <c r="P1152" s="65"/>
      <c r="Q1152" s="65"/>
      <c r="R1152" s="65"/>
      <c r="S1152" s="65"/>
      <c r="T1152" s="66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  <c r="AE1152" s="28"/>
      <c r="AT1152" s="11" t="s">
        <v>128</v>
      </c>
      <c r="AU1152" s="11" t="s">
        <v>73</v>
      </c>
    </row>
    <row r="1153" spans="1:65" s="2" customFormat="1" ht="24.2" customHeight="1">
      <c r="A1153" s="28"/>
      <c r="B1153" s="29"/>
      <c r="C1153" s="158" t="s">
        <v>2193</v>
      </c>
      <c r="D1153" s="158" t="s">
        <v>121</v>
      </c>
      <c r="E1153" s="159" t="s">
        <v>2194</v>
      </c>
      <c r="F1153" s="160" t="s">
        <v>2195</v>
      </c>
      <c r="G1153" s="161" t="s">
        <v>124</v>
      </c>
      <c r="H1153" s="162">
        <v>0.2</v>
      </c>
      <c r="I1153" s="163"/>
      <c r="J1153" s="164">
        <f>ROUND(I1153*H1153,2)</f>
        <v>0</v>
      </c>
      <c r="K1153" s="160" t="s">
        <v>1</v>
      </c>
      <c r="L1153" s="33"/>
      <c r="M1153" s="165" t="s">
        <v>1</v>
      </c>
      <c r="N1153" s="166" t="s">
        <v>38</v>
      </c>
      <c r="O1153" s="65"/>
      <c r="P1153" s="167">
        <f>O1153*H1153</f>
        <v>0</v>
      </c>
      <c r="Q1153" s="167">
        <v>0</v>
      </c>
      <c r="R1153" s="167">
        <f>Q1153*H1153</f>
        <v>0</v>
      </c>
      <c r="S1153" s="167">
        <v>0</v>
      </c>
      <c r="T1153" s="168">
        <f>S1153*H1153</f>
        <v>0</v>
      </c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  <c r="AE1153" s="28"/>
      <c r="AR1153" s="169" t="s">
        <v>125</v>
      </c>
      <c r="AT1153" s="169" t="s">
        <v>121</v>
      </c>
      <c r="AU1153" s="169" t="s">
        <v>73</v>
      </c>
      <c r="AY1153" s="11" t="s">
        <v>126</v>
      </c>
      <c r="BE1153" s="170">
        <f>IF(N1153="základní",J1153,0)</f>
        <v>0</v>
      </c>
      <c r="BF1153" s="170">
        <f>IF(N1153="snížená",J1153,0)</f>
        <v>0</v>
      </c>
      <c r="BG1153" s="170">
        <f>IF(N1153="zákl. přenesená",J1153,0)</f>
        <v>0</v>
      </c>
      <c r="BH1153" s="170">
        <f>IF(N1153="sníž. přenesená",J1153,0)</f>
        <v>0</v>
      </c>
      <c r="BI1153" s="170">
        <f>IF(N1153="nulová",J1153,0)</f>
        <v>0</v>
      </c>
      <c r="BJ1153" s="11" t="s">
        <v>80</v>
      </c>
      <c r="BK1153" s="170">
        <f>ROUND(I1153*H1153,2)</f>
        <v>0</v>
      </c>
      <c r="BL1153" s="11" t="s">
        <v>125</v>
      </c>
      <c r="BM1153" s="169" t="s">
        <v>2196</v>
      </c>
    </row>
    <row r="1154" spans="1:65" s="2" customFormat="1" ht="19.5">
      <c r="A1154" s="28"/>
      <c r="B1154" s="29"/>
      <c r="C1154" s="30"/>
      <c r="D1154" s="171" t="s">
        <v>128</v>
      </c>
      <c r="E1154" s="30"/>
      <c r="F1154" s="172" t="s">
        <v>2195</v>
      </c>
      <c r="G1154" s="30"/>
      <c r="H1154" s="30"/>
      <c r="I1154" s="173"/>
      <c r="J1154" s="30"/>
      <c r="K1154" s="30"/>
      <c r="L1154" s="33"/>
      <c r="M1154" s="174"/>
      <c r="N1154" s="175"/>
      <c r="O1154" s="65"/>
      <c r="P1154" s="65"/>
      <c r="Q1154" s="65"/>
      <c r="R1154" s="65"/>
      <c r="S1154" s="65"/>
      <c r="T1154" s="66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  <c r="AE1154" s="28"/>
      <c r="AT1154" s="11" t="s">
        <v>128</v>
      </c>
      <c r="AU1154" s="11" t="s">
        <v>73</v>
      </c>
    </row>
    <row r="1155" spans="1:65" s="2" customFormat="1" ht="24.2" customHeight="1">
      <c r="A1155" s="28"/>
      <c r="B1155" s="29"/>
      <c r="C1155" s="158" t="s">
        <v>2197</v>
      </c>
      <c r="D1155" s="158" t="s">
        <v>121</v>
      </c>
      <c r="E1155" s="159" t="s">
        <v>2198</v>
      </c>
      <c r="F1155" s="160" t="s">
        <v>2199</v>
      </c>
      <c r="G1155" s="161" t="s">
        <v>124</v>
      </c>
      <c r="H1155" s="162">
        <v>0.2</v>
      </c>
      <c r="I1155" s="163"/>
      <c r="J1155" s="164">
        <f>ROUND(I1155*H1155,2)</f>
        <v>0</v>
      </c>
      <c r="K1155" s="160" t="s">
        <v>1</v>
      </c>
      <c r="L1155" s="33"/>
      <c r="M1155" s="165" t="s">
        <v>1</v>
      </c>
      <c r="N1155" s="166" t="s">
        <v>38</v>
      </c>
      <c r="O1155" s="65"/>
      <c r="P1155" s="167">
        <f>O1155*H1155</f>
        <v>0</v>
      </c>
      <c r="Q1155" s="167">
        <v>0</v>
      </c>
      <c r="R1155" s="167">
        <f>Q1155*H1155</f>
        <v>0</v>
      </c>
      <c r="S1155" s="167">
        <v>0</v>
      </c>
      <c r="T1155" s="168">
        <f>S1155*H1155</f>
        <v>0</v>
      </c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  <c r="AE1155" s="28"/>
      <c r="AR1155" s="169" t="s">
        <v>125</v>
      </c>
      <c r="AT1155" s="169" t="s">
        <v>121</v>
      </c>
      <c r="AU1155" s="169" t="s">
        <v>73</v>
      </c>
      <c r="AY1155" s="11" t="s">
        <v>126</v>
      </c>
      <c r="BE1155" s="170">
        <f>IF(N1155="základní",J1155,0)</f>
        <v>0</v>
      </c>
      <c r="BF1155" s="170">
        <f>IF(N1155="snížená",J1155,0)</f>
        <v>0</v>
      </c>
      <c r="BG1155" s="170">
        <f>IF(N1155="zákl. přenesená",J1155,0)</f>
        <v>0</v>
      </c>
      <c r="BH1155" s="170">
        <f>IF(N1155="sníž. přenesená",J1155,0)</f>
        <v>0</v>
      </c>
      <c r="BI1155" s="170">
        <f>IF(N1155="nulová",J1155,0)</f>
        <v>0</v>
      </c>
      <c r="BJ1155" s="11" t="s">
        <v>80</v>
      </c>
      <c r="BK1155" s="170">
        <f>ROUND(I1155*H1155,2)</f>
        <v>0</v>
      </c>
      <c r="BL1155" s="11" t="s">
        <v>125</v>
      </c>
      <c r="BM1155" s="169" t="s">
        <v>2200</v>
      </c>
    </row>
    <row r="1156" spans="1:65" s="2" customFormat="1" ht="19.5">
      <c r="A1156" s="28"/>
      <c r="B1156" s="29"/>
      <c r="C1156" s="30"/>
      <c r="D1156" s="171" t="s">
        <v>128</v>
      </c>
      <c r="E1156" s="30"/>
      <c r="F1156" s="172" t="s">
        <v>2199</v>
      </c>
      <c r="G1156" s="30"/>
      <c r="H1156" s="30"/>
      <c r="I1156" s="173"/>
      <c r="J1156" s="30"/>
      <c r="K1156" s="30"/>
      <c r="L1156" s="33"/>
      <c r="M1156" s="174"/>
      <c r="N1156" s="175"/>
      <c r="O1156" s="65"/>
      <c r="P1156" s="65"/>
      <c r="Q1156" s="65"/>
      <c r="R1156" s="65"/>
      <c r="S1156" s="65"/>
      <c r="T1156" s="66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8"/>
      <c r="AE1156" s="28"/>
      <c r="AT1156" s="11" t="s">
        <v>128</v>
      </c>
      <c r="AU1156" s="11" t="s">
        <v>73</v>
      </c>
    </row>
    <row r="1157" spans="1:65" s="2" customFormat="1" ht="24.2" customHeight="1">
      <c r="A1157" s="28"/>
      <c r="B1157" s="29"/>
      <c r="C1157" s="158" t="s">
        <v>2201</v>
      </c>
      <c r="D1157" s="158" t="s">
        <v>121</v>
      </c>
      <c r="E1157" s="159" t="s">
        <v>2202</v>
      </c>
      <c r="F1157" s="160" t="s">
        <v>2203</v>
      </c>
      <c r="G1157" s="161" t="s">
        <v>124</v>
      </c>
      <c r="H1157" s="162">
        <v>0.2</v>
      </c>
      <c r="I1157" s="163"/>
      <c r="J1157" s="164">
        <f>ROUND(I1157*H1157,2)</f>
        <v>0</v>
      </c>
      <c r="K1157" s="160" t="s">
        <v>1</v>
      </c>
      <c r="L1157" s="33"/>
      <c r="M1157" s="165" t="s">
        <v>1</v>
      </c>
      <c r="N1157" s="166" t="s">
        <v>38</v>
      </c>
      <c r="O1157" s="65"/>
      <c r="P1157" s="167">
        <f>O1157*H1157</f>
        <v>0</v>
      </c>
      <c r="Q1157" s="167">
        <v>0</v>
      </c>
      <c r="R1157" s="167">
        <f>Q1157*H1157</f>
        <v>0</v>
      </c>
      <c r="S1157" s="167">
        <v>0</v>
      </c>
      <c r="T1157" s="168">
        <f>S1157*H1157</f>
        <v>0</v>
      </c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  <c r="AE1157" s="28"/>
      <c r="AR1157" s="169" t="s">
        <v>125</v>
      </c>
      <c r="AT1157" s="169" t="s">
        <v>121</v>
      </c>
      <c r="AU1157" s="169" t="s">
        <v>73</v>
      </c>
      <c r="AY1157" s="11" t="s">
        <v>126</v>
      </c>
      <c r="BE1157" s="170">
        <f>IF(N1157="základní",J1157,0)</f>
        <v>0</v>
      </c>
      <c r="BF1157" s="170">
        <f>IF(N1157="snížená",J1157,0)</f>
        <v>0</v>
      </c>
      <c r="BG1157" s="170">
        <f>IF(N1157="zákl. přenesená",J1157,0)</f>
        <v>0</v>
      </c>
      <c r="BH1157" s="170">
        <f>IF(N1157="sníž. přenesená",J1157,0)</f>
        <v>0</v>
      </c>
      <c r="BI1157" s="170">
        <f>IF(N1157="nulová",J1157,0)</f>
        <v>0</v>
      </c>
      <c r="BJ1157" s="11" t="s">
        <v>80</v>
      </c>
      <c r="BK1157" s="170">
        <f>ROUND(I1157*H1157,2)</f>
        <v>0</v>
      </c>
      <c r="BL1157" s="11" t="s">
        <v>125</v>
      </c>
      <c r="BM1157" s="169" t="s">
        <v>2204</v>
      </c>
    </row>
    <row r="1158" spans="1:65" s="2" customFormat="1" ht="11.25">
      <c r="A1158" s="28"/>
      <c r="B1158" s="29"/>
      <c r="C1158" s="30"/>
      <c r="D1158" s="171" t="s">
        <v>128</v>
      </c>
      <c r="E1158" s="30"/>
      <c r="F1158" s="172" t="s">
        <v>2203</v>
      </c>
      <c r="G1158" s="30"/>
      <c r="H1158" s="30"/>
      <c r="I1158" s="173"/>
      <c r="J1158" s="30"/>
      <c r="K1158" s="30"/>
      <c r="L1158" s="33"/>
      <c r="M1158" s="174"/>
      <c r="N1158" s="175"/>
      <c r="O1158" s="65"/>
      <c r="P1158" s="65"/>
      <c r="Q1158" s="65"/>
      <c r="R1158" s="65"/>
      <c r="S1158" s="65"/>
      <c r="T1158" s="66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  <c r="AE1158" s="28"/>
      <c r="AT1158" s="11" t="s">
        <v>128</v>
      </c>
      <c r="AU1158" s="11" t="s">
        <v>73</v>
      </c>
    </row>
    <row r="1159" spans="1:65" s="2" customFormat="1" ht="24.2" customHeight="1">
      <c r="A1159" s="28"/>
      <c r="B1159" s="29"/>
      <c r="C1159" s="158" t="s">
        <v>2205</v>
      </c>
      <c r="D1159" s="158" t="s">
        <v>121</v>
      </c>
      <c r="E1159" s="159" t="s">
        <v>2206</v>
      </c>
      <c r="F1159" s="160" t="s">
        <v>2207</v>
      </c>
      <c r="G1159" s="161" t="s">
        <v>124</v>
      </c>
      <c r="H1159" s="162">
        <v>0.2</v>
      </c>
      <c r="I1159" s="163"/>
      <c r="J1159" s="164">
        <f>ROUND(I1159*H1159,2)</f>
        <v>0</v>
      </c>
      <c r="K1159" s="160" t="s">
        <v>1</v>
      </c>
      <c r="L1159" s="33"/>
      <c r="M1159" s="165" t="s">
        <v>1</v>
      </c>
      <c r="N1159" s="166" t="s">
        <v>38</v>
      </c>
      <c r="O1159" s="65"/>
      <c r="P1159" s="167">
        <f>O1159*H1159</f>
        <v>0</v>
      </c>
      <c r="Q1159" s="167">
        <v>0</v>
      </c>
      <c r="R1159" s="167">
        <f>Q1159*H1159</f>
        <v>0</v>
      </c>
      <c r="S1159" s="167">
        <v>0</v>
      </c>
      <c r="T1159" s="168">
        <f>S1159*H1159</f>
        <v>0</v>
      </c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  <c r="AE1159" s="28"/>
      <c r="AR1159" s="169" t="s">
        <v>125</v>
      </c>
      <c r="AT1159" s="169" t="s">
        <v>121</v>
      </c>
      <c r="AU1159" s="169" t="s">
        <v>73</v>
      </c>
      <c r="AY1159" s="11" t="s">
        <v>126</v>
      </c>
      <c r="BE1159" s="170">
        <f>IF(N1159="základní",J1159,0)</f>
        <v>0</v>
      </c>
      <c r="BF1159" s="170">
        <f>IF(N1159="snížená",J1159,0)</f>
        <v>0</v>
      </c>
      <c r="BG1159" s="170">
        <f>IF(N1159="zákl. přenesená",J1159,0)</f>
        <v>0</v>
      </c>
      <c r="BH1159" s="170">
        <f>IF(N1159="sníž. přenesená",J1159,0)</f>
        <v>0</v>
      </c>
      <c r="BI1159" s="170">
        <f>IF(N1159="nulová",J1159,0)</f>
        <v>0</v>
      </c>
      <c r="BJ1159" s="11" t="s">
        <v>80</v>
      </c>
      <c r="BK1159" s="170">
        <f>ROUND(I1159*H1159,2)</f>
        <v>0</v>
      </c>
      <c r="BL1159" s="11" t="s">
        <v>125</v>
      </c>
      <c r="BM1159" s="169" t="s">
        <v>2208</v>
      </c>
    </row>
    <row r="1160" spans="1:65" s="2" customFormat="1" ht="19.5">
      <c r="A1160" s="28"/>
      <c r="B1160" s="29"/>
      <c r="C1160" s="30"/>
      <c r="D1160" s="171" t="s">
        <v>128</v>
      </c>
      <c r="E1160" s="30"/>
      <c r="F1160" s="172" t="s">
        <v>2207</v>
      </c>
      <c r="G1160" s="30"/>
      <c r="H1160" s="30"/>
      <c r="I1160" s="173"/>
      <c r="J1160" s="30"/>
      <c r="K1160" s="30"/>
      <c r="L1160" s="33"/>
      <c r="M1160" s="174"/>
      <c r="N1160" s="175"/>
      <c r="O1160" s="65"/>
      <c r="P1160" s="65"/>
      <c r="Q1160" s="65"/>
      <c r="R1160" s="65"/>
      <c r="S1160" s="65"/>
      <c r="T1160" s="66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28"/>
      <c r="AT1160" s="11" t="s">
        <v>128</v>
      </c>
      <c r="AU1160" s="11" t="s">
        <v>73</v>
      </c>
    </row>
    <row r="1161" spans="1:65" s="2" customFormat="1" ht="24.2" customHeight="1">
      <c r="A1161" s="28"/>
      <c r="B1161" s="29"/>
      <c r="C1161" s="158" t="s">
        <v>2209</v>
      </c>
      <c r="D1161" s="158" t="s">
        <v>121</v>
      </c>
      <c r="E1161" s="159" t="s">
        <v>2210</v>
      </c>
      <c r="F1161" s="160" t="s">
        <v>2211</v>
      </c>
      <c r="G1161" s="161" t="s">
        <v>124</v>
      </c>
      <c r="H1161" s="162">
        <v>0.2</v>
      </c>
      <c r="I1161" s="163"/>
      <c r="J1161" s="164">
        <f>ROUND(I1161*H1161,2)</f>
        <v>0</v>
      </c>
      <c r="K1161" s="160" t="s">
        <v>1</v>
      </c>
      <c r="L1161" s="33"/>
      <c r="M1161" s="165" t="s">
        <v>1</v>
      </c>
      <c r="N1161" s="166" t="s">
        <v>38</v>
      </c>
      <c r="O1161" s="65"/>
      <c r="P1161" s="167">
        <f>O1161*H1161</f>
        <v>0</v>
      </c>
      <c r="Q1161" s="167">
        <v>0</v>
      </c>
      <c r="R1161" s="167">
        <f>Q1161*H1161</f>
        <v>0</v>
      </c>
      <c r="S1161" s="167">
        <v>0</v>
      </c>
      <c r="T1161" s="168">
        <f>S1161*H1161</f>
        <v>0</v>
      </c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  <c r="AE1161" s="28"/>
      <c r="AR1161" s="169" t="s">
        <v>125</v>
      </c>
      <c r="AT1161" s="169" t="s">
        <v>121</v>
      </c>
      <c r="AU1161" s="169" t="s">
        <v>73</v>
      </c>
      <c r="AY1161" s="11" t="s">
        <v>126</v>
      </c>
      <c r="BE1161" s="170">
        <f>IF(N1161="základní",J1161,0)</f>
        <v>0</v>
      </c>
      <c r="BF1161" s="170">
        <f>IF(N1161="snížená",J1161,0)</f>
        <v>0</v>
      </c>
      <c r="BG1161" s="170">
        <f>IF(N1161="zákl. přenesená",J1161,0)</f>
        <v>0</v>
      </c>
      <c r="BH1161" s="170">
        <f>IF(N1161="sníž. přenesená",J1161,0)</f>
        <v>0</v>
      </c>
      <c r="BI1161" s="170">
        <f>IF(N1161="nulová",J1161,0)</f>
        <v>0</v>
      </c>
      <c r="BJ1161" s="11" t="s">
        <v>80</v>
      </c>
      <c r="BK1161" s="170">
        <f>ROUND(I1161*H1161,2)</f>
        <v>0</v>
      </c>
      <c r="BL1161" s="11" t="s">
        <v>125</v>
      </c>
      <c r="BM1161" s="169" t="s">
        <v>2212</v>
      </c>
    </row>
    <row r="1162" spans="1:65" s="2" customFormat="1" ht="19.5">
      <c r="A1162" s="28"/>
      <c r="B1162" s="29"/>
      <c r="C1162" s="30"/>
      <c r="D1162" s="171" t="s">
        <v>128</v>
      </c>
      <c r="E1162" s="30"/>
      <c r="F1162" s="172" t="s">
        <v>2211</v>
      </c>
      <c r="G1162" s="30"/>
      <c r="H1162" s="30"/>
      <c r="I1162" s="173"/>
      <c r="J1162" s="30"/>
      <c r="K1162" s="30"/>
      <c r="L1162" s="33"/>
      <c r="M1162" s="174"/>
      <c r="N1162" s="175"/>
      <c r="O1162" s="65"/>
      <c r="P1162" s="65"/>
      <c r="Q1162" s="65"/>
      <c r="R1162" s="65"/>
      <c r="S1162" s="65"/>
      <c r="T1162" s="66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  <c r="AE1162" s="28"/>
      <c r="AT1162" s="11" t="s">
        <v>128</v>
      </c>
      <c r="AU1162" s="11" t="s">
        <v>73</v>
      </c>
    </row>
    <row r="1163" spans="1:65" s="2" customFormat="1" ht="24.2" customHeight="1">
      <c r="A1163" s="28"/>
      <c r="B1163" s="29"/>
      <c r="C1163" s="158" t="s">
        <v>2213</v>
      </c>
      <c r="D1163" s="158" t="s">
        <v>121</v>
      </c>
      <c r="E1163" s="159" t="s">
        <v>2214</v>
      </c>
      <c r="F1163" s="160" t="s">
        <v>2215</v>
      </c>
      <c r="G1163" s="161" t="s">
        <v>131</v>
      </c>
      <c r="H1163" s="162">
        <v>100</v>
      </c>
      <c r="I1163" s="163"/>
      <c r="J1163" s="164">
        <f>ROUND(I1163*H1163,2)</f>
        <v>0</v>
      </c>
      <c r="K1163" s="160" t="s">
        <v>1</v>
      </c>
      <c r="L1163" s="33"/>
      <c r="M1163" s="165" t="s">
        <v>1</v>
      </c>
      <c r="N1163" s="166" t="s">
        <v>38</v>
      </c>
      <c r="O1163" s="65"/>
      <c r="P1163" s="167">
        <f>O1163*H1163</f>
        <v>0</v>
      </c>
      <c r="Q1163" s="167">
        <v>0</v>
      </c>
      <c r="R1163" s="167">
        <f>Q1163*H1163</f>
        <v>0</v>
      </c>
      <c r="S1163" s="167">
        <v>0</v>
      </c>
      <c r="T1163" s="168">
        <f>S1163*H1163</f>
        <v>0</v>
      </c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  <c r="AE1163" s="28"/>
      <c r="AR1163" s="169" t="s">
        <v>125</v>
      </c>
      <c r="AT1163" s="169" t="s">
        <v>121</v>
      </c>
      <c r="AU1163" s="169" t="s">
        <v>73</v>
      </c>
      <c r="AY1163" s="11" t="s">
        <v>126</v>
      </c>
      <c r="BE1163" s="170">
        <f>IF(N1163="základní",J1163,0)</f>
        <v>0</v>
      </c>
      <c r="BF1163" s="170">
        <f>IF(N1163="snížená",J1163,0)</f>
        <v>0</v>
      </c>
      <c r="BG1163" s="170">
        <f>IF(N1163="zákl. přenesená",J1163,0)</f>
        <v>0</v>
      </c>
      <c r="BH1163" s="170">
        <f>IF(N1163="sníž. přenesená",J1163,0)</f>
        <v>0</v>
      </c>
      <c r="BI1163" s="170">
        <f>IF(N1163="nulová",J1163,0)</f>
        <v>0</v>
      </c>
      <c r="BJ1163" s="11" t="s">
        <v>80</v>
      </c>
      <c r="BK1163" s="170">
        <f>ROUND(I1163*H1163,2)</f>
        <v>0</v>
      </c>
      <c r="BL1163" s="11" t="s">
        <v>125</v>
      </c>
      <c r="BM1163" s="169" t="s">
        <v>2216</v>
      </c>
    </row>
    <row r="1164" spans="1:65" s="2" customFormat="1" ht="11.25">
      <c r="A1164" s="28"/>
      <c r="B1164" s="29"/>
      <c r="C1164" s="30"/>
      <c r="D1164" s="171" t="s">
        <v>128</v>
      </c>
      <c r="E1164" s="30"/>
      <c r="F1164" s="172" t="s">
        <v>2215</v>
      </c>
      <c r="G1164" s="30"/>
      <c r="H1164" s="30"/>
      <c r="I1164" s="173"/>
      <c r="J1164" s="30"/>
      <c r="K1164" s="30"/>
      <c r="L1164" s="33"/>
      <c r="M1164" s="174"/>
      <c r="N1164" s="175"/>
      <c r="O1164" s="65"/>
      <c r="P1164" s="65"/>
      <c r="Q1164" s="65"/>
      <c r="R1164" s="65"/>
      <c r="S1164" s="65"/>
      <c r="T1164" s="66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  <c r="AE1164" s="28"/>
      <c r="AT1164" s="11" t="s">
        <v>128</v>
      </c>
      <c r="AU1164" s="11" t="s">
        <v>73</v>
      </c>
    </row>
    <row r="1165" spans="1:65" s="2" customFormat="1" ht="21.75" customHeight="1">
      <c r="A1165" s="28"/>
      <c r="B1165" s="29"/>
      <c r="C1165" s="158" t="s">
        <v>2217</v>
      </c>
      <c r="D1165" s="158" t="s">
        <v>121</v>
      </c>
      <c r="E1165" s="159" t="s">
        <v>2218</v>
      </c>
      <c r="F1165" s="160" t="s">
        <v>2219</v>
      </c>
      <c r="G1165" s="161" t="s">
        <v>131</v>
      </c>
      <c r="H1165" s="162">
        <v>100</v>
      </c>
      <c r="I1165" s="163"/>
      <c r="J1165" s="164">
        <f>ROUND(I1165*H1165,2)</f>
        <v>0</v>
      </c>
      <c r="K1165" s="160" t="s">
        <v>1</v>
      </c>
      <c r="L1165" s="33"/>
      <c r="M1165" s="165" t="s">
        <v>1</v>
      </c>
      <c r="N1165" s="166" t="s">
        <v>38</v>
      </c>
      <c r="O1165" s="65"/>
      <c r="P1165" s="167">
        <f>O1165*H1165</f>
        <v>0</v>
      </c>
      <c r="Q1165" s="167">
        <v>0</v>
      </c>
      <c r="R1165" s="167">
        <f>Q1165*H1165</f>
        <v>0</v>
      </c>
      <c r="S1165" s="167">
        <v>0</v>
      </c>
      <c r="T1165" s="168">
        <f>S1165*H1165</f>
        <v>0</v>
      </c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  <c r="AE1165" s="28"/>
      <c r="AR1165" s="169" t="s">
        <v>125</v>
      </c>
      <c r="AT1165" s="169" t="s">
        <v>121</v>
      </c>
      <c r="AU1165" s="169" t="s">
        <v>73</v>
      </c>
      <c r="AY1165" s="11" t="s">
        <v>126</v>
      </c>
      <c r="BE1165" s="170">
        <f>IF(N1165="základní",J1165,0)</f>
        <v>0</v>
      </c>
      <c r="BF1165" s="170">
        <f>IF(N1165="snížená",J1165,0)</f>
        <v>0</v>
      </c>
      <c r="BG1165" s="170">
        <f>IF(N1165="zákl. přenesená",J1165,0)</f>
        <v>0</v>
      </c>
      <c r="BH1165" s="170">
        <f>IF(N1165="sníž. přenesená",J1165,0)</f>
        <v>0</v>
      </c>
      <c r="BI1165" s="170">
        <f>IF(N1165="nulová",J1165,0)</f>
        <v>0</v>
      </c>
      <c r="BJ1165" s="11" t="s">
        <v>80</v>
      </c>
      <c r="BK1165" s="170">
        <f>ROUND(I1165*H1165,2)</f>
        <v>0</v>
      </c>
      <c r="BL1165" s="11" t="s">
        <v>125</v>
      </c>
      <c r="BM1165" s="169" t="s">
        <v>2220</v>
      </c>
    </row>
    <row r="1166" spans="1:65" s="2" customFormat="1" ht="11.25">
      <c r="A1166" s="28"/>
      <c r="B1166" s="29"/>
      <c r="C1166" s="30"/>
      <c r="D1166" s="171" t="s">
        <v>128</v>
      </c>
      <c r="E1166" s="30"/>
      <c r="F1166" s="172" t="s">
        <v>2219</v>
      </c>
      <c r="G1166" s="30"/>
      <c r="H1166" s="30"/>
      <c r="I1166" s="173"/>
      <c r="J1166" s="30"/>
      <c r="K1166" s="30"/>
      <c r="L1166" s="33"/>
      <c r="M1166" s="174"/>
      <c r="N1166" s="175"/>
      <c r="O1166" s="65"/>
      <c r="P1166" s="65"/>
      <c r="Q1166" s="65"/>
      <c r="R1166" s="65"/>
      <c r="S1166" s="65"/>
      <c r="T1166" s="66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  <c r="AE1166" s="28"/>
      <c r="AT1166" s="11" t="s">
        <v>128</v>
      </c>
      <c r="AU1166" s="11" t="s">
        <v>73</v>
      </c>
    </row>
    <row r="1167" spans="1:65" s="2" customFormat="1" ht="24.2" customHeight="1">
      <c r="A1167" s="28"/>
      <c r="B1167" s="29"/>
      <c r="C1167" s="158" t="s">
        <v>2221</v>
      </c>
      <c r="D1167" s="158" t="s">
        <v>121</v>
      </c>
      <c r="E1167" s="159" t="s">
        <v>2222</v>
      </c>
      <c r="F1167" s="160" t="s">
        <v>2223</v>
      </c>
      <c r="G1167" s="161" t="s">
        <v>131</v>
      </c>
      <c r="H1167" s="162">
        <v>200</v>
      </c>
      <c r="I1167" s="163"/>
      <c r="J1167" s="164">
        <f>ROUND(I1167*H1167,2)</f>
        <v>0</v>
      </c>
      <c r="K1167" s="160" t="s">
        <v>1</v>
      </c>
      <c r="L1167" s="33"/>
      <c r="M1167" s="165" t="s">
        <v>1</v>
      </c>
      <c r="N1167" s="166" t="s">
        <v>38</v>
      </c>
      <c r="O1167" s="65"/>
      <c r="P1167" s="167">
        <f>O1167*H1167</f>
        <v>0</v>
      </c>
      <c r="Q1167" s="167">
        <v>0</v>
      </c>
      <c r="R1167" s="167">
        <f>Q1167*H1167</f>
        <v>0</v>
      </c>
      <c r="S1167" s="167">
        <v>0</v>
      </c>
      <c r="T1167" s="168">
        <f>S1167*H1167</f>
        <v>0</v>
      </c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  <c r="AE1167" s="28"/>
      <c r="AR1167" s="169" t="s">
        <v>125</v>
      </c>
      <c r="AT1167" s="169" t="s">
        <v>121</v>
      </c>
      <c r="AU1167" s="169" t="s">
        <v>73</v>
      </c>
      <c r="AY1167" s="11" t="s">
        <v>126</v>
      </c>
      <c r="BE1167" s="170">
        <f>IF(N1167="základní",J1167,0)</f>
        <v>0</v>
      </c>
      <c r="BF1167" s="170">
        <f>IF(N1167="snížená",J1167,0)</f>
        <v>0</v>
      </c>
      <c r="BG1167" s="170">
        <f>IF(N1167="zákl. přenesená",J1167,0)</f>
        <v>0</v>
      </c>
      <c r="BH1167" s="170">
        <f>IF(N1167="sníž. přenesená",J1167,0)</f>
        <v>0</v>
      </c>
      <c r="BI1167" s="170">
        <f>IF(N1167="nulová",J1167,0)</f>
        <v>0</v>
      </c>
      <c r="BJ1167" s="11" t="s">
        <v>80</v>
      </c>
      <c r="BK1167" s="170">
        <f>ROUND(I1167*H1167,2)</f>
        <v>0</v>
      </c>
      <c r="BL1167" s="11" t="s">
        <v>125</v>
      </c>
      <c r="BM1167" s="169" t="s">
        <v>2224</v>
      </c>
    </row>
    <row r="1168" spans="1:65" s="2" customFormat="1" ht="19.5">
      <c r="A1168" s="28"/>
      <c r="B1168" s="29"/>
      <c r="C1168" s="30"/>
      <c r="D1168" s="171" t="s">
        <v>128</v>
      </c>
      <c r="E1168" s="30"/>
      <c r="F1168" s="172" t="s">
        <v>2223</v>
      </c>
      <c r="G1168" s="30"/>
      <c r="H1168" s="30"/>
      <c r="I1168" s="173"/>
      <c r="J1168" s="30"/>
      <c r="K1168" s="30"/>
      <c r="L1168" s="33"/>
      <c r="M1168" s="174"/>
      <c r="N1168" s="175"/>
      <c r="O1168" s="65"/>
      <c r="P1168" s="65"/>
      <c r="Q1168" s="65"/>
      <c r="R1168" s="65"/>
      <c r="S1168" s="65"/>
      <c r="T1168" s="66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  <c r="AE1168" s="28"/>
      <c r="AT1168" s="11" t="s">
        <v>128</v>
      </c>
      <c r="AU1168" s="11" t="s">
        <v>73</v>
      </c>
    </row>
    <row r="1169" spans="1:65" s="2" customFormat="1" ht="24.2" customHeight="1">
      <c r="A1169" s="28"/>
      <c r="B1169" s="29"/>
      <c r="C1169" s="158" t="s">
        <v>2225</v>
      </c>
      <c r="D1169" s="158" t="s">
        <v>121</v>
      </c>
      <c r="E1169" s="159" t="s">
        <v>2226</v>
      </c>
      <c r="F1169" s="160" t="s">
        <v>2227</v>
      </c>
      <c r="G1169" s="161" t="s">
        <v>131</v>
      </c>
      <c r="H1169" s="162">
        <v>200</v>
      </c>
      <c r="I1169" s="163"/>
      <c r="J1169" s="164">
        <f>ROUND(I1169*H1169,2)</f>
        <v>0</v>
      </c>
      <c r="K1169" s="160" t="s">
        <v>1</v>
      </c>
      <c r="L1169" s="33"/>
      <c r="M1169" s="165" t="s">
        <v>1</v>
      </c>
      <c r="N1169" s="166" t="s">
        <v>38</v>
      </c>
      <c r="O1169" s="65"/>
      <c r="P1169" s="167">
        <f>O1169*H1169</f>
        <v>0</v>
      </c>
      <c r="Q1169" s="167">
        <v>0</v>
      </c>
      <c r="R1169" s="167">
        <f>Q1169*H1169</f>
        <v>0</v>
      </c>
      <c r="S1169" s="167">
        <v>0</v>
      </c>
      <c r="T1169" s="168">
        <f>S1169*H1169</f>
        <v>0</v>
      </c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  <c r="AE1169" s="28"/>
      <c r="AR1169" s="169" t="s">
        <v>125</v>
      </c>
      <c r="AT1169" s="169" t="s">
        <v>121</v>
      </c>
      <c r="AU1169" s="169" t="s">
        <v>73</v>
      </c>
      <c r="AY1169" s="11" t="s">
        <v>126</v>
      </c>
      <c r="BE1169" s="170">
        <f>IF(N1169="základní",J1169,0)</f>
        <v>0</v>
      </c>
      <c r="BF1169" s="170">
        <f>IF(N1169="snížená",J1169,0)</f>
        <v>0</v>
      </c>
      <c r="BG1169" s="170">
        <f>IF(N1169="zákl. přenesená",J1169,0)</f>
        <v>0</v>
      </c>
      <c r="BH1169" s="170">
        <f>IF(N1169="sníž. přenesená",J1169,0)</f>
        <v>0</v>
      </c>
      <c r="BI1169" s="170">
        <f>IF(N1169="nulová",J1169,0)</f>
        <v>0</v>
      </c>
      <c r="BJ1169" s="11" t="s">
        <v>80</v>
      </c>
      <c r="BK1169" s="170">
        <f>ROUND(I1169*H1169,2)</f>
        <v>0</v>
      </c>
      <c r="BL1169" s="11" t="s">
        <v>125</v>
      </c>
      <c r="BM1169" s="169" t="s">
        <v>2228</v>
      </c>
    </row>
    <row r="1170" spans="1:65" s="2" customFormat="1" ht="19.5">
      <c r="A1170" s="28"/>
      <c r="B1170" s="29"/>
      <c r="C1170" s="30"/>
      <c r="D1170" s="171" t="s">
        <v>128</v>
      </c>
      <c r="E1170" s="30"/>
      <c r="F1170" s="172" t="s">
        <v>2227</v>
      </c>
      <c r="G1170" s="30"/>
      <c r="H1170" s="30"/>
      <c r="I1170" s="173"/>
      <c r="J1170" s="30"/>
      <c r="K1170" s="30"/>
      <c r="L1170" s="33"/>
      <c r="M1170" s="174"/>
      <c r="N1170" s="175"/>
      <c r="O1170" s="65"/>
      <c r="P1170" s="65"/>
      <c r="Q1170" s="65"/>
      <c r="R1170" s="65"/>
      <c r="S1170" s="65"/>
      <c r="T1170" s="66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  <c r="AE1170" s="28"/>
      <c r="AT1170" s="11" t="s">
        <v>128</v>
      </c>
      <c r="AU1170" s="11" t="s">
        <v>73</v>
      </c>
    </row>
    <row r="1171" spans="1:65" s="2" customFormat="1" ht="24.2" customHeight="1">
      <c r="A1171" s="28"/>
      <c r="B1171" s="29"/>
      <c r="C1171" s="158" t="s">
        <v>2229</v>
      </c>
      <c r="D1171" s="158" t="s">
        <v>121</v>
      </c>
      <c r="E1171" s="159" t="s">
        <v>2230</v>
      </c>
      <c r="F1171" s="160" t="s">
        <v>2231</v>
      </c>
      <c r="G1171" s="161" t="s">
        <v>131</v>
      </c>
      <c r="H1171" s="162">
        <v>200</v>
      </c>
      <c r="I1171" s="163"/>
      <c r="J1171" s="164">
        <f>ROUND(I1171*H1171,2)</f>
        <v>0</v>
      </c>
      <c r="K1171" s="160" t="s">
        <v>1</v>
      </c>
      <c r="L1171" s="33"/>
      <c r="M1171" s="165" t="s">
        <v>1</v>
      </c>
      <c r="N1171" s="166" t="s">
        <v>38</v>
      </c>
      <c r="O1171" s="65"/>
      <c r="P1171" s="167">
        <f>O1171*H1171</f>
        <v>0</v>
      </c>
      <c r="Q1171" s="167">
        <v>0</v>
      </c>
      <c r="R1171" s="167">
        <f>Q1171*H1171</f>
        <v>0</v>
      </c>
      <c r="S1171" s="167">
        <v>0</v>
      </c>
      <c r="T1171" s="168">
        <f>S1171*H1171</f>
        <v>0</v>
      </c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  <c r="AE1171" s="28"/>
      <c r="AR1171" s="169" t="s">
        <v>125</v>
      </c>
      <c r="AT1171" s="169" t="s">
        <v>121</v>
      </c>
      <c r="AU1171" s="169" t="s">
        <v>73</v>
      </c>
      <c r="AY1171" s="11" t="s">
        <v>126</v>
      </c>
      <c r="BE1171" s="170">
        <f>IF(N1171="základní",J1171,0)</f>
        <v>0</v>
      </c>
      <c r="BF1171" s="170">
        <f>IF(N1171="snížená",J1171,0)</f>
        <v>0</v>
      </c>
      <c r="BG1171" s="170">
        <f>IF(N1171="zákl. přenesená",J1171,0)</f>
        <v>0</v>
      </c>
      <c r="BH1171" s="170">
        <f>IF(N1171="sníž. přenesená",J1171,0)</f>
        <v>0</v>
      </c>
      <c r="BI1171" s="170">
        <f>IF(N1171="nulová",J1171,0)</f>
        <v>0</v>
      </c>
      <c r="BJ1171" s="11" t="s">
        <v>80</v>
      </c>
      <c r="BK1171" s="170">
        <f>ROUND(I1171*H1171,2)</f>
        <v>0</v>
      </c>
      <c r="BL1171" s="11" t="s">
        <v>125</v>
      </c>
      <c r="BM1171" s="169" t="s">
        <v>2232</v>
      </c>
    </row>
    <row r="1172" spans="1:65" s="2" customFormat="1" ht="19.5">
      <c r="A1172" s="28"/>
      <c r="B1172" s="29"/>
      <c r="C1172" s="30"/>
      <c r="D1172" s="171" t="s">
        <v>128</v>
      </c>
      <c r="E1172" s="30"/>
      <c r="F1172" s="172" t="s">
        <v>2231</v>
      </c>
      <c r="G1172" s="30"/>
      <c r="H1172" s="30"/>
      <c r="I1172" s="173"/>
      <c r="J1172" s="30"/>
      <c r="K1172" s="30"/>
      <c r="L1172" s="33"/>
      <c r="M1172" s="174"/>
      <c r="N1172" s="175"/>
      <c r="O1172" s="65"/>
      <c r="P1172" s="65"/>
      <c r="Q1172" s="65"/>
      <c r="R1172" s="65"/>
      <c r="S1172" s="65"/>
      <c r="T1172" s="66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  <c r="AE1172" s="28"/>
      <c r="AT1172" s="11" t="s">
        <v>128</v>
      </c>
      <c r="AU1172" s="11" t="s">
        <v>73</v>
      </c>
    </row>
    <row r="1173" spans="1:65" s="2" customFormat="1" ht="24.2" customHeight="1">
      <c r="A1173" s="28"/>
      <c r="B1173" s="29"/>
      <c r="C1173" s="158" t="s">
        <v>2233</v>
      </c>
      <c r="D1173" s="158" t="s">
        <v>121</v>
      </c>
      <c r="E1173" s="159" t="s">
        <v>2234</v>
      </c>
      <c r="F1173" s="160" t="s">
        <v>2235</v>
      </c>
      <c r="G1173" s="161" t="s">
        <v>131</v>
      </c>
      <c r="H1173" s="162">
        <v>200</v>
      </c>
      <c r="I1173" s="163"/>
      <c r="J1173" s="164">
        <f>ROUND(I1173*H1173,2)</f>
        <v>0</v>
      </c>
      <c r="K1173" s="160" t="s">
        <v>1</v>
      </c>
      <c r="L1173" s="33"/>
      <c r="M1173" s="165" t="s">
        <v>1</v>
      </c>
      <c r="N1173" s="166" t="s">
        <v>38</v>
      </c>
      <c r="O1173" s="65"/>
      <c r="P1173" s="167">
        <f>O1173*H1173</f>
        <v>0</v>
      </c>
      <c r="Q1173" s="167">
        <v>0</v>
      </c>
      <c r="R1173" s="167">
        <f>Q1173*H1173</f>
        <v>0</v>
      </c>
      <c r="S1173" s="167">
        <v>0</v>
      </c>
      <c r="T1173" s="168">
        <f>S1173*H1173</f>
        <v>0</v>
      </c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28"/>
      <c r="AE1173" s="28"/>
      <c r="AR1173" s="169" t="s">
        <v>125</v>
      </c>
      <c r="AT1173" s="169" t="s">
        <v>121</v>
      </c>
      <c r="AU1173" s="169" t="s">
        <v>73</v>
      </c>
      <c r="AY1173" s="11" t="s">
        <v>126</v>
      </c>
      <c r="BE1173" s="170">
        <f>IF(N1173="základní",J1173,0)</f>
        <v>0</v>
      </c>
      <c r="BF1173" s="170">
        <f>IF(N1173="snížená",J1173,0)</f>
        <v>0</v>
      </c>
      <c r="BG1173" s="170">
        <f>IF(N1173="zákl. přenesená",J1173,0)</f>
        <v>0</v>
      </c>
      <c r="BH1173" s="170">
        <f>IF(N1173="sníž. přenesená",J1173,0)</f>
        <v>0</v>
      </c>
      <c r="BI1173" s="170">
        <f>IF(N1173="nulová",J1173,0)</f>
        <v>0</v>
      </c>
      <c r="BJ1173" s="11" t="s">
        <v>80</v>
      </c>
      <c r="BK1173" s="170">
        <f>ROUND(I1173*H1173,2)</f>
        <v>0</v>
      </c>
      <c r="BL1173" s="11" t="s">
        <v>125</v>
      </c>
      <c r="BM1173" s="169" t="s">
        <v>2236</v>
      </c>
    </row>
    <row r="1174" spans="1:65" s="2" customFormat="1" ht="19.5">
      <c r="A1174" s="28"/>
      <c r="B1174" s="29"/>
      <c r="C1174" s="30"/>
      <c r="D1174" s="171" t="s">
        <v>128</v>
      </c>
      <c r="E1174" s="30"/>
      <c r="F1174" s="172" t="s">
        <v>2235</v>
      </c>
      <c r="G1174" s="30"/>
      <c r="H1174" s="30"/>
      <c r="I1174" s="173"/>
      <c r="J1174" s="30"/>
      <c r="K1174" s="30"/>
      <c r="L1174" s="33"/>
      <c r="M1174" s="174"/>
      <c r="N1174" s="175"/>
      <c r="O1174" s="65"/>
      <c r="P1174" s="65"/>
      <c r="Q1174" s="65"/>
      <c r="R1174" s="65"/>
      <c r="S1174" s="65"/>
      <c r="T1174" s="66"/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28"/>
      <c r="AE1174" s="28"/>
      <c r="AT1174" s="11" t="s">
        <v>128</v>
      </c>
      <c r="AU1174" s="11" t="s">
        <v>73</v>
      </c>
    </row>
    <row r="1175" spans="1:65" s="2" customFormat="1" ht="24.2" customHeight="1">
      <c r="A1175" s="28"/>
      <c r="B1175" s="29"/>
      <c r="C1175" s="158" t="s">
        <v>2237</v>
      </c>
      <c r="D1175" s="158" t="s">
        <v>121</v>
      </c>
      <c r="E1175" s="159" t="s">
        <v>2238</v>
      </c>
      <c r="F1175" s="160" t="s">
        <v>2239</v>
      </c>
      <c r="G1175" s="161" t="s">
        <v>131</v>
      </c>
      <c r="H1175" s="162">
        <v>200</v>
      </c>
      <c r="I1175" s="163"/>
      <c r="J1175" s="164">
        <f>ROUND(I1175*H1175,2)</f>
        <v>0</v>
      </c>
      <c r="K1175" s="160" t="s">
        <v>1</v>
      </c>
      <c r="L1175" s="33"/>
      <c r="M1175" s="165" t="s">
        <v>1</v>
      </c>
      <c r="N1175" s="166" t="s">
        <v>38</v>
      </c>
      <c r="O1175" s="65"/>
      <c r="P1175" s="167">
        <f>O1175*H1175</f>
        <v>0</v>
      </c>
      <c r="Q1175" s="167">
        <v>0</v>
      </c>
      <c r="R1175" s="167">
        <f>Q1175*H1175</f>
        <v>0</v>
      </c>
      <c r="S1175" s="167">
        <v>0</v>
      </c>
      <c r="T1175" s="168">
        <f>S1175*H1175</f>
        <v>0</v>
      </c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28"/>
      <c r="AE1175" s="28"/>
      <c r="AR1175" s="169" t="s">
        <v>125</v>
      </c>
      <c r="AT1175" s="169" t="s">
        <v>121</v>
      </c>
      <c r="AU1175" s="169" t="s">
        <v>73</v>
      </c>
      <c r="AY1175" s="11" t="s">
        <v>126</v>
      </c>
      <c r="BE1175" s="170">
        <f>IF(N1175="základní",J1175,0)</f>
        <v>0</v>
      </c>
      <c r="BF1175" s="170">
        <f>IF(N1175="snížená",J1175,0)</f>
        <v>0</v>
      </c>
      <c r="BG1175" s="170">
        <f>IF(N1175="zákl. přenesená",J1175,0)</f>
        <v>0</v>
      </c>
      <c r="BH1175" s="170">
        <f>IF(N1175="sníž. přenesená",J1175,0)</f>
        <v>0</v>
      </c>
      <c r="BI1175" s="170">
        <f>IF(N1175="nulová",J1175,0)</f>
        <v>0</v>
      </c>
      <c r="BJ1175" s="11" t="s">
        <v>80</v>
      </c>
      <c r="BK1175" s="170">
        <f>ROUND(I1175*H1175,2)</f>
        <v>0</v>
      </c>
      <c r="BL1175" s="11" t="s">
        <v>125</v>
      </c>
      <c r="BM1175" s="169" t="s">
        <v>2240</v>
      </c>
    </row>
    <row r="1176" spans="1:65" s="2" customFormat="1" ht="19.5">
      <c r="A1176" s="28"/>
      <c r="B1176" s="29"/>
      <c r="C1176" s="30"/>
      <c r="D1176" s="171" t="s">
        <v>128</v>
      </c>
      <c r="E1176" s="30"/>
      <c r="F1176" s="172" t="s">
        <v>2239</v>
      </c>
      <c r="G1176" s="30"/>
      <c r="H1176" s="30"/>
      <c r="I1176" s="173"/>
      <c r="J1176" s="30"/>
      <c r="K1176" s="30"/>
      <c r="L1176" s="33"/>
      <c r="M1176" s="174"/>
      <c r="N1176" s="175"/>
      <c r="O1176" s="65"/>
      <c r="P1176" s="65"/>
      <c r="Q1176" s="65"/>
      <c r="R1176" s="65"/>
      <c r="S1176" s="65"/>
      <c r="T1176" s="66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8"/>
      <c r="AE1176" s="28"/>
      <c r="AT1176" s="11" t="s">
        <v>128</v>
      </c>
      <c r="AU1176" s="11" t="s">
        <v>73</v>
      </c>
    </row>
    <row r="1177" spans="1:65" s="2" customFormat="1" ht="24.2" customHeight="1">
      <c r="A1177" s="28"/>
      <c r="B1177" s="29"/>
      <c r="C1177" s="158" t="s">
        <v>2241</v>
      </c>
      <c r="D1177" s="158" t="s">
        <v>121</v>
      </c>
      <c r="E1177" s="159" t="s">
        <v>2242</v>
      </c>
      <c r="F1177" s="160" t="s">
        <v>2243</v>
      </c>
      <c r="G1177" s="161" t="s">
        <v>131</v>
      </c>
      <c r="H1177" s="162">
        <v>200</v>
      </c>
      <c r="I1177" s="163"/>
      <c r="J1177" s="164">
        <f>ROUND(I1177*H1177,2)</f>
        <v>0</v>
      </c>
      <c r="K1177" s="160" t="s">
        <v>1</v>
      </c>
      <c r="L1177" s="33"/>
      <c r="M1177" s="165" t="s">
        <v>1</v>
      </c>
      <c r="N1177" s="166" t="s">
        <v>38</v>
      </c>
      <c r="O1177" s="65"/>
      <c r="P1177" s="167">
        <f>O1177*H1177</f>
        <v>0</v>
      </c>
      <c r="Q1177" s="167">
        <v>0</v>
      </c>
      <c r="R1177" s="167">
        <f>Q1177*H1177</f>
        <v>0</v>
      </c>
      <c r="S1177" s="167">
        <v>0</v>
      </c>
      <c r="T1177" s="168">
        <f>S1177*H1177</f>
        <v>0</v>
      </c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  <c r="AE1177" s="28"/>
      <c r="AR1177" s="169" t="s">
        <v>125</v>
      </c>
      <c r="AT1177" s="169" t="s">
        <v>121</v>
      </c>
      <c r="AU1177" s="169" t="s">
        <v>73</v>
      </c>
      <c r="AY1177" s="11" t="s">
        <v>126</v>
      </c>
      <c r="BE1177" s="170">
        <f>IF(N1177="základní",J1177,0)</f>
        <v>0</v>
      </c>
      <c r="BF1177" s="170">
        <f>IF(N1177="snížená",J1177,0)</f>
        <v>0</v>
      </c>
      <c r="BG1177" s="170">
        <f>IF(N1177="zákl. přenesená",J1177,0)</f>
        <v>0</v>
      </c>
      <c r="BH1177" s="170">
        <f>IF(N1177="sníž. přenesená",J1177,0)</f>
        <v>0</v>
      </c>
      <c r="BI1177" s="170">
        <f>IF(N1177="nulová",J1177,0)</f>
        <v>0</v>
      </c>
      <c r="BJ1177" s="11" t="s">
        <v>80</v>
      </c>
      <c r="BK1177" s="170">
        <f>ROUND(I1177*H1177,2)</f>
        <v>0</v>
      </c>
      <c r="BL1177" s="11" t="s">
        <v>125</v>
      </c>
      <c r="BM1177" s="169" t="s">
        <v>2244</v>
      </c>
    </row>
    <row r="1178" spans="1:65" s="2" customFormat="1" ht="19.5">
      <c r="A1178" s="28"/>
      <c r="B1178" s="29"/>
      <c r="C1178" s="30"/>
      <c r="D1178" s="171" t="s">
        <v>128</v>
      </c>
      <c r="E1178" s="30"/>
      <c r="F1178" s="172" t="s">
        <v>2243</v>
      </c>
      <c r="G1178" s="30"/>
      <c r="H1178" s="30"/>
      <c r="I1178" s="173"/>
      <c r="J1178" s="30"/>
      <c r="K1178" s="30"/>
      <c r="L1178" s="33"/>
      <c r="M1178" s="174"/>
      <c r="N1178" s="175"/>
      <c r="O1178" s="65"/>
      <c r="P1178" s="65"/>
      <c r="Q1178" s="65"/>
      <c r="R1178" s="65"/>
      <c r="S1178" s="65"/>
      <c r="T1178" s="66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  <c r="AE1178" s="28"/>
      <c r="AT1178" s="11" t="s">
        <v>128</v>
      </c>
      <c r="AU1178" s="11" t="s">
        <v>73</v>
      </c>
    </row>
    <row r="1179" spans="1:65" s="2" customFormat="1" ht="24.2" customHeight="1">
      <c r="A1179" s="28"/>
      <c r="B1179" s="29"/>
      <c r="C1179" s="158" t="s">
        <v>2245</v>
      </c>
      <c r="D1179" s="158" t="s">
        <v>121</v>
      </c>
      <c r="E1179" s="159" t="s">
        <v>2246</v>
      </c>
      <c r="F1179" s="160" t="s">
        <v>2247</v>
      </c>
      <c r="G1179" s="161" t="s">
        <v>124</v>
      </c>
      <c r="H1179" s="162">
        <v>0.5</v>
      </c>
      <c r="I1179" s="163"/>
      <c r="J1179" s="164">
        <f>ROUND(I1179*H1179,2)</f>
        <v>0</v>
      </c>
      <c r="K1179" s="160" t="s">
        <v>1</v>
      </c>
      <c r="L1179" s="33"/>
      <c r="M1179" s="165" t="s">
        <v>1</v>
      </c>
      <c r="N1179" s="166" t="s">
        <v>38</v>
      </c>
      <c r="O1179" s="65"/>
      <c r="P1179" s="167">
        <f>O1179*H1179</f>
        <v>0</v>
      </c>
      <c r="Q1179" s="167">
        <v>0</v>
      </c>
      <c r="R1179" s="167">
        <f>Q1179*H1179</f>
        <v>0</v>
      </c>
      <c r="S1179" s="167">
        <v>0</v>
      </c>
      <c r="T1179" s="168">
        <f>S1179*H1179</f>
        <v>0</v>
      </c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28"/>
      <c r="AE1179" s="28"/>
      <c r="AR1179" s="169" t="s">
        <v>125</v>
      </c>
      <c r="AT1179" s="169" t="s">
        <v>121</v>
      </c>
      <c r="AU1179" s="169" t="s">
        <v>73</v>
      </c>
      <c r="AY1179" s="11" t="s">
        <v>126</v>
      </c>
      <c r="BE1179" s="170">
        <f>IF(N1179="základní",J1179,0)</f>
        <v>0</v>
      </c>
      <c r="BF1179" s="170">
        <f>IF(N1179="snížená",J1179,0)</f>
        <v>0</v>
      </c>
      <c r="BG1179" s="170">
        <f>IF(N1179="zákl. přenesená",J1179,0)</f>
        <v>0</v>
      </c>
      <c r="BH1179" s="170">
        <f>IF(N1179="sníž. přenesená",J1179,0)</f>
        <v>0</v>
      </c>
      <c r="BI1179" s="170">
        <f>IF(N1179="nulová",J1179,0)</f>
        <v>0</v>
      </c>
      <c r="BJ1179" s="11" t="s">
        <v>80</v>
      </c>
      <c r="BK1179" s="170">
        <f>ROUND(I1179*H1179,2)</f>
        <v>0</v>
      </c>
      <c r="BL1179" s="11" t="s">
        <v>125</v>
      </c>
      <c r="BM1179" s="169" t="s">
        <v>2248</v>
      </c>
    </row>
    <row r="1180" spans="1:65" s="2" customFormat="1" ht="11.25">
      <c r="A1180" s="28"/>
      <c r="B1180" s="29"/>
      <c r="C1180" s="30"/>
      <c r="D1180" s="171" t="s">
        <v>128</v>
      </c>
      <c r="E1180" s="30"/>
      <c r="F1180" s="172" t="s">
        <v>2247</v>
      </c>
      <c r="G1180" s="30"/>
      <c r="H1180" s="30"/>
      <c r="I1180" s="173"/>
      <c r="J1180" s="30"/>
      <c r="K1180" s="30"/>
      <c r="L1180" s="33"/>
      <c r="M1180" s="174"/>
      <c r="N1180" s="175"/>
      <c r="O1180" s="65"/>
      <c r="P1180" s="65"/>
      <c r="Q1180" s="65"/>
      <c r="R1180" s="65"/>
      <c r="S1180" s="65"/>
      <c r="T1180" s="66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  <c r="AE1180" s="28"/>
      <c r="AT1180" s="11" t="s">
        <v>128</v>
      </c>
      <c r="AU1180" s="11" t="s">
        <v>73</v>
      </c>
    </row>
    <row r="1181" spans="1:65" s="2" customFormat="1" ht="16.5" customHeight="1">
      <c r="A1181" s="28"/>
      <c r="B1181" s="29"/>
      <c r="C1181" s="158" t="s">
        <v>2249</v>
      </c>
      <c r="D1181" s="158" t="s">
        <v>121</v>
      </c>
      <c r="E1181" s="159" t="s">
        <v>2250</v>
      </c>
      <c r="F1181" s="160" t="s">
        <v>2251</v>
      </c>
      <c r="G1181" s="161" t="s">
        <v>124</v>
      </c>
      <c r="H1181" s="162">
        <v>0.5</v>
      </c>
      <c r="I1181" s="163"/>
      <c r="J1181" s="164">
        <f>ROUND(I1181*H1181,2)</f>
        <v>0</v>
      </c>
      <c r="K1181" s="160" t="s">
        <v>1</v>
      </c>
      <c r="L1181" s="33"/>
      <c r="M1181" s="165" t="s">
        <v>1</v>
      </c>
      <c r="N1181" s="166" t="s">
        <v>38</v>
      </c>
      <c r="O1181" s="65"/>
      <c r="P1181" s="167">
        <f>O1181*H1181</f>
        <v>0</v>
      </c>
      <c r="Q1181" s="167">
        <v>0</v>
      </c>
      <c r="R1181" s="167">
        <f>Q1181*H1181</f>
        <v>0</v>
      </c>
      <c r="S1181" s="167">
        <v>0</v>
      </c>
      <c r="T1181" s="168">
        <f>S1181*H1181</f>
        <v>0</v>
      </c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  <c r="AE1181" s="28"/>
      <c r="AR1181" s="169" t="s">
        <v>125</v>
      </c>
      <c r="AT1181" s="169" t="s">
        <v>121</v>
      </c>
      <c r="AU1181" s="169" t="s">
        <v>73</v>
      </c>
      <c r="AY1181" s="11" t="s">
        <v>126</v>
      </c>
      <c r="BE1181" s="170">
        <f>IF(N1181="základní",J1181,0)</f>
        <v>0</v>
      </c>
      <c r="BF1181" s="170">
        <f>IF(N1181="snížená",J1181,0)</f>
        <v>0</v>
      </c>
      <c r="BG1181" s="170">
        <f>IF(N1181="zákl. přenesená",J1181,0)</f>
        <v>0</v>
      </c>
      <c r="BH1181" s="170">
        <f>IF(N1181="sníž. přenesená",J1181,0)</f>
        <v>0</v>
      </c>
      <c r="BI1181" s="170">
        <f>IF(N1181="nulová",J1181,0)</f>
        <v>0</v>
      </c>
      <c r="BJ1181" s="11" t="s">
        <v>80</v>
      </c>
      <c r="BK1181" s="170">
        <f>ROUND(I1181*H1181,2)</f>
        <v>0</v>
      </c>
      <c r="BL1181" s="11" t="s">
        <v>125</v>
      </c>
      <c r="BM1181" s="169" t="s">
        <v>2252</v>
      </c>
    </row>
    <row r="1182" spans="1:65" s="2" customFormat="1" ht="11.25">
      <c r="A1182" s="28"/>
      <c r="B1182" s="29"/>
      <c r="C1182" s="30"/>
      <c r="D1182" s="171" t="s">
        <v>128</v>
      </c>
      <c r="E1182" s="30"/>
      <c r="F1182" s="172" t="s">
        <v>2251</v>
      </c>
      <c r="G1182" s="30"/>
      <c r="H1182" s="30"/>
      <c r="I1182" s="173"/>
      <c r="J1182" s="30"/>
      <c r="K1182" s="30"/>
      <c r="L1182" s="33"/>
      <c r="M1182" s="174"/>
      <c r="N1182" s="175"/>
      <c r="O1182" s="65"/>
      <c r="P1182" s="65"/>
      <c r="Q1182" s="65"/>
      <c r="R1182" s="65"/>
      <c r="S1182" s="65"/>
      <c r="T1182" s="66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  <c r="AE1182" s="28"/>
      <c r="AT1182" s="11" t="s">
        <v>128</v>
      </c>
      <c r="AU1182" s="11" t="s">
        <v>73</v>
      </c>
    </row>
    <row r="1183" spans="1:65" s="2" customFormat="1" ht="24.2" customHeight="1">
      <c r="A1183" s="28"/>
      <c r="B1183" s="29"/>
      <c r="C1183" s="158" t="s">
        <v>2253</v>
      </c>
      <c r="D1183" s="158" t="s">
        <v>121</v>
      </c>
      <c r="E1183" s="159" t="s">
        <v>2254</v>
      </c>
      <c r="F1183" s="160" t="s">
        <v>2255</v>
      </c>
      <c r="G1183" s="161" t="s">
        <v>131</v>
      </c>
      <c r="H1183" s="162">
        <v>200</v>
      </c>
      <c r="I1183" s="163"/>
      <c r="J1183" s="164">
        <f>ROUND(I1183*H1183,2)</f>
        <v>0</v>
      </c>
      <c r="K1183" s="160" t="s">
        <v>1</v>
      </c>
      <c r="L1183" s="33"/>
      <c r="M1183" s="165" t="s">
        <v>1</v>
      </c>
      <c r="N1183" s="166" t="s">
        <v>38</v>
      </c>
      <c r="O1183" s="65"/>
      <c r="P1183" s="167">
        <f>O1183*H1183</f>
        <v>0</v>
      </c>
      <c r="Q1183" s="167">
        <v>0</v>
      </c>
      <c r="R1183" s="167">
        <f>Q1183*H1183</f>
        <v>0</v>
      </c>
      <c r="S1183" s="167">
        <v>0</v>
      </c>
      <c r="T1183" s="168">
        <f>S1183*H1183</f>
        <v>0</v>
      </c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  <c r="AE1183" s="28"/>
      <c r="AR1183" s="169" t="s">
        <v>125</v>
      </c>
      <c r="AT1183" s="169" t="s">
        <v>121</v>
      </c>
      <c r="AU1183" s="169" t="s">
        <v>73</v>
      </c>
      <c r="AY1183" s="11" t="s">
        <v>126</v>
      </c>
      <c r="BE1183" s="170">
        <f>IF(N1183="základní",J1183,0)</f>
        <v>0</v>
      </c>
      <c r="BF1183" s="170">
        <f>IF(N1183="snížená",J1183,0)</f>
        <v>0</v>
      </c>
      <c r="BG1183" s="170">
        <f>IF(N1183="zákl. přenesená",J1183,0)</f>
        <v>0</v>
      </c>
      <c r="BH1183" s="170">
        <f>IF(N1183="sníž. přenesená",J1183,0)</f>
        <v>0</v>
      </c>
      <c r="BI1183" s="170">
        <f>IF(N1183="nulová",J1183,0)</f>
        <v>0</v>
      </c>
      <c r="BJ1183" s="11" t="s">
        <v>80</v>
      </c>
      <c r="BK1183" s="170">
        <f>ROUND(I1183*H1183,2)</f>
        <v>0</v>
      </c>
      <c r="BL1183" s="11" t="s">
        <v>125</v>
      </c>
      <c r="BM1183" s="169" t="s">
        <v>2256</v>
      </c>
    </row>
    <row r="1184" spans="1:65" s="2" customFormat="1" ht="11.25">
      <c r="A1184" s="28"/>
      <c r="B1184" s="29"/>
      <c r="C1184" s="30"/>
      <c r="D1184" s="171" t="s">
        <v>128</v>
      </c>
      <c r="E1184" s="30"/>
      <c r="F1184" s="172" t="s">
        <v>2255</v>
      </c>
      <c r="G1184" s="30"/>
      <c r="H1184" s="30"/>
      <c r="I1184" s="173"/>
      <c r="J1184" s="30"/>
      <c r="K1184" s="30"/>
      <c r="L1184" s="33"/>
      <c r="M1184" s="174"/>
      <c r="N1184" s="175"/>
      <c r="O1184" s="65"/>
      <c r="P1184" s="65"/>
      <c r="Q1184" s="65"/>
      <c r="R1184" s="65"/>
      <c r="S1184" s="65"/>
      <c r="T1184" s="66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28"/>
      <c r="AE1184" s="28"/>
      <c r="AT1184" s="11" t="s">
        <v>128</v>
      </c>
      <c r="AU1184" s="11" t="s">
        <v>73</v>
      </c>
    </row>
    <row r="1185" spans="1:65" s="2" customFormat="1" ht="16.5" customHeight="1">
      <c r="A1185" s="28"/>
      <c r="B1185" s="29"/>
      <c r="C1185" s="158" t="s">
        <v>2257</v>
      </c>
      <c r="D1185" s="158" t="s">
        <v>121</v>
      </c>
      <c r="E1185" s="159" t="s">
        <v>2258</v>
      </c>
      <c r="F1185" s="160" t="s">
        <v>2259</v>
      </c>
      <c r="G1185" s="161" t="s">
        <v>131</v>
      </c>
      <c r="H1185" s="162">
        <v>200</v>
      </c>
      <c r="I1185" s="163"/>
      <c r="J1185" s="164">
        <f>ROUND(I1185*H1185,2)</f>
        <v>0</v>
      </c>
      <c r="K1185" s="160" t="s">
        <v>1</v>
      </c>
      <c r="L1185" s="33"/>
      <c r="M1185" s="165" t="s">
        <v>1</v>
      </c>
      <c r="N1185" s="166" t="s">
        <v>38</v>
      </c>
      <c r="O1185" s="65"/>
      <c r="P1185" s="167">
        <f>O1185*H1185</f>
        <v>0</v>
      </c>
      <c r="Q1185" s="167">
        <v>0</v>
      </c>
      <c r="R1185" s="167">
        <f>Q1185*H1185</f>
        <v>0</v>
      </c>
      <c r="S1185" s="167">
        <v>0</v>
      </c>
      <c r="T1185" s="168">
        <f>S1185*H1185</f>
        <v>0</v>
      </c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  <c r="AE1185" s="28"/>
      <c r="AR1185" s="169" t="s">
        <v>125</v>
      </c>
      <c r="AT1185" s="169" t="s">
        <v>121</v>
      </c>
      <c r="AU1185" s="169" t="s">
        <v>73</v>
      </c>
      <c r="AY1185" s="11" t="s">
        <v>126</v>
      </c>
      <c r="BE1185" s="170">
        <f>IF(N1185="základní",J1185,0)</f>
        <v>0</v>
      </c>
      <c r="BF1185" s="170">
        <f>IF(N1185="snížená",J1185,0)</f>
        <v>0</v>
      </c>
      <c r="BG1185" s="170">
        <f>IF(N1185="zákl. přenesená",J1185,0)</f>
        <v>0</v>
      </c>
      <c r="BH1185" s="170">
        <f>IF(N1185="sníž. přenesená",J1185,0)</f>
        <v>0</v>
      </c>
      <c r="BI1185" s="170">
        <f>IF(N1185="nulová",J1185,0)</f>
        <v>0</v>
      </c>
      <c r="BJ1185" s="11" t="s">
        <v>80</v>
      </c>
      <c r="BK1185" s="170">
        <f>ROUND(I1185*H1185,2)</f>
        <v>0</v>
      </c>
      <c r="BL1185" s="11" t="s">
        <v>125</v>
      </c>
      <c r="BM1185" s="169" t="s">
        <v>2260</v>
      </c>
    </row>
    <row r="1186" spans="1:65" s="2" customFormat="1" ht="11.25">
      <c r="A1186" s="28"/>
      <c r="B1186" s="29"/>
      <c r="C1186" s="30"/>
      <c r="D1186" s="171" t="s">
        <v>128</v>
      </c>
      <c r="E1186" s="30"/>
      <c r="F1186" s="172" t="s">
        <v>2259</v>
      </c>
      <c r="G1186" s="30"/>
      <c r="H1186" s="30"/>
      <c r="I1186" s="173"/>
      <c r="J1186" s="30"/>
      <c r="K1186" s="30"/>
      <c r="L1186" s="33"/>
      <c r="M1186" s="174"/>
      <c r="N1186" s="175"/>
      <c r="O1186" s="65"/>
      <c r="P1186" s="65"/>
      <c r="Q1186" s="65"/>
      <c r="R1186" s="65"/>
      <c r="S1186" s="65"/>
      <c r="T1186" s="66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  <c r="AE1186" s="28"/>
      <c r="AT1186" s="11" t="s">
        <v>128</v>
      </c>
      <c r="AU1186" s="11" t="s">
        <v>73</v>
      </c>
    </row>
    <row r="1187" spans="1:65" s="2" customFormat="1" ht="33" customHeight="1">
      <c r="A1187" s="28"/>
      <c r="B1187" s="29"/>
      <c r="C1187" s="158" t="s">
        <v>2261</v>
      </c>
      <c r="D1187" s="158" t="s">
        <v>121</v>
      </c>
      <c r="E1187" s="159" t="s">
        <v>2262</v>
      </c>
      <c r="F1187" s="160" t="s">
        <v>2263</v>
      </c>
      <c r="G1187" s="161" t="s">
        <v>131</v>
      </c>
      <c r="H1187" s="162">
        <v>700</v>
      </c>
      <c r="I1187" s="163"/>
      <c r="J1187" s="164">
        <f>ROUND(I1187*H1187,2)</f>
        <v>0</v>
      </c>
      <c r="K1187" s="160" t="s">
        <v>1</v>
      </c>
      <c r="L1187" s="33"/>
      <c r="M1187" s="165" t="s">
        <v>1</v>
      </c>
      <c r="N1187" s="166" t="s">
        <v>38</v>
      </c>
      <c r="O1187" s="65"/>
      <c r="P1187" s="167">
        <f>O1187*H1187</f>
        <v>0</v>
      </c>
      <c r="Q1187" s="167">
        <v>0</v>
      </c>
      <c r="R1187" s="167">
        <f>Q1187*H1187</f>
        <v>0</v>
      </c>
      <c r="S1187" s="167">
        <v>0</v>
      </c>
      <c r="T1187" s="168">
        <f>S1187*H1187</f>
        <v>0</v>
      </c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28"/>
      <c r="AE1187" s="28"/>
      <c r="AR1187" s="169" t="s">
        <v>125</v>
      </c>
      <c r="AT1187" s="169" t="s">
        <v>121</v>
      </c>
      <c r="AU1187" s="169" t="s">
        <v>73</v>
      </c>
      <c r="AY1187" s="11" t="s">
        <v>126</v>
      </c>
      <c r="BE1187" s="170">
        <f>IF(N1187="základní",J1187,0)</f>
        <v>0</v>
      </c>
      <c r="BF1187" s="170">
        <f>IF(N1187="snížená",J1187,0)</f>
        <v>0</v>
      </c>
      <c r="BG1187" s="170">
        <f>IF(N1187="zákl. přenesená",J1187,0)</f>
        <v>0</v>
      </c>
      <c r="BH1187" s="170">
        <f>IF(N1187="sníž. přenesená",J1187,0)</f>
        <v>0</v>
      </c>
      <c r="BI1187" s="170">
        <f>IF(N1187="nulová",J1187,0)</f>
        <v>0</v>
      </c>
      <c r="BJ1187" s="11" t="s">
        <v>80</v>
      </c>
      <c r="BK1187" s="170">
        <f>ROUND(I1187*H1187,2)</f>
        <v>0</v>
      </c>
      <c r="BL1187" s="11" t="s">
        <v>125</v>
      </c>
      <c r="BM1187" s="169" t="s">
        <v>2264</v>
      </c>
    </row>
    <row r="1188" spans="1:65" s="2" customFormat="1" ht="19.5">
      <c r="A1188" s="28"/>
      <c r="B1188" s="29"/>
      <c r="C1188" s="30"/>
      <c r="D1188" s="171" t="s">
        <v>128</v>
      </c>
      <c r="E1188" s="30"/>
      <c r="F1188" s="172" t="s">
        <v>2263</v>
      </c>
      <c r="G1188" s="30"/>
      <c r="H1188" s="30"/>
      <c r="I1188" s="173"/>
      <c r="J1188" s="30"/>
      <c r="K1188" s="30"/>
      <c r="L1188" s="33"/>
      <c r="M1188" s="174"/>
      <c r="N1188" s="175"/>
      <c r="O1188" s="65"/>
      <c r="P1188" s="65"/>
      <c r="Q1188" s="65"/>
      <c r="R1188" s="65"/>
      <c r="S1188" s="65"/>
      <c r="T1188" s="66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  <c r="AE1188" s="28"/>
      <c r="AT1188" s="11" t="s">
        <v>128</v>
      </c>
      <c r="AU1188" s="11" t="s">
        <v>73</v>
      </c>
    </row>
    <row r="1189" spans="1:65" s="2" customFormat="1" ht="24.2" customHeight="1">
      <c r="A1189" s="28"/>
      <c r="B1189" s="29"/>
      <c r="C1189" s="158" t="s">
        <v>2265</v>
      </c>
      <c r="D1189" s="158" t="s">
        <v>121</v>
      </c>
      <c r="E1189" s="159" t="s">
        <v>2266</v>
      </c>
      <c r="F1189" s="160" t="s">
        <v>2267</v>
      </c>
      <c r="G1189" s="161" t="s">
        <v>131</v>
      </c>
      <c r="H1189" s="162">
        <v>1000</v>
      </c>
      <c r="I1189" s="163"/>
      <c r="J1189" s="164">
        <f>ROUND(I1189*H1189,2)</f>
        <v>0</v>
      </c>
      <c r="K1189" s="160" t="s">
        <v>1</v>
      </c>
      <c r="L1189" s="33"/>
      <c r="M1189" s="165" t="s">
        <v>1</v>
      </c>
      <c r="N1189" s="166" t="s">
        <v>38</v>
      </c>
      <c r="O1189" s="65"/>
      <c r="P1189" s="167">
        <f>O1189*H1189</f>
        <v>0</v>
      </c>
      <c r="Q1189" s="167">
        <v>0</v>
      </c>
      <c r="R1189" s="167">
        <f>Q1189*H1189</f>
        <v>0</v>
      </c>
      <c r="S1189" s="167">
        <v>0</v>
      </c>
      <c r="T1189" s="168">
        <f>S1189*H1189</f>
        <v>0</v>
      </c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28"/>
      <c r="AE1189" s="28"/>
      <c r="AR1189" s="169" t="s">
        <v>125</v>
      </c>
      <c r="AT1189" s="169" t="s">
        <v>121</v>
      </c>
      <c r="AU1189" s="169" t="s">
        <v>73</v>
      </c>
      <c r="AY1189" s="11" t="s">
        <v>126</v>
      </c>
      <c r="BE1189" s="170">
        <f>IF(N1189="základní",J1189,0)</f>
        <v>0</v>
      </c>
      <c r="BF1189" s="170">
        <f>IF(N1189="snížená",J1189,0)</f>
        <v>0</v>
      </c>
      <c r="BG1189" s="170">
        <f>IF(N1189="zákl. přenesená",J1189,0)</f>
        <v>0</v>
      </c>
      <c r="BH1189" s="170">
        <f>IF(N1189="sníž. přenesená",J1189,0)</f>
        <v>0</v>
      </c>
      <c r="BI1189" s="170">
        <f>IF(N1189="nulová",J1189,0)</f>
        <v>0</v>
      </c>
      <c r="BJ1189" s="11" t="s">
        <v>80</v>
      </c>
      <c r="BK1189" s="170">
        <f>ROUND(I1189*H1189,2)</f>
        <v>0</v>
      </c>
      <c r="BL1189" s="11" t="s">
        <v>125</v>
      </c>
      <c r="BM1189" s="169" t="s">
        <v>2268</v>
      </c>
    </row>
    <row r="1190" spans="1:65" s="2" customFormat="1" ht="19.5">
      <c r="A1190" s="28"/>
      <c r="B1190" s="29"/>
      <c r="C1190" s="30"/>
      <c r="D1190" s="171" t="s">
        <v>128</v>
      </c>
      <c r="E1190" s="30"/>
      <c r="F1190" s="172" t="s">
        <v>2267</v>
      </c>
      <c r="G1190" s="30"/>
      <c r="H1190" s="30"/>
      <c r="I1190" s="173"/>
      <c r="J1190" s="30"/>
      <c r="K1190" s="30"/>
      <c r="L1190" s="33"/>
      <c r="M1190" s="174"/>
      <c r="N1190" s="175"/>
      <c r="O1190" s="65"/>
      <c r="P1190" s="65"/>
      <c r="Q1190" s="65"/>
      <c r="R1190" s="65"/>
      <c r="S1190" s="65"/>
      <c r="T1190" s="66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  <c r="AE1190" s="28"/>
      <c r="AT1190" s="11" t="s">
        <v>128</v>
      </c>
      <c r="AU1190" s="11" t="s">
        <v>73</v>
      </c>
    </row>
    <row r="1191" spans="1:65" s="2" customFormat="1" ht="24.2" customHeight="1">
      <c r="A1191" s="28"/>
      <c r="B1191" s="29"/>
      <c r="C1191" s="158" t="s">
        <v>2269</v>
      </c>
      <c r="D1191" s="158" t="s">
        <v>121</v>
      </c>
      <c r="E1191" s="159" t="s">
        <v>2270</v>
      </c>
      <c r="F1191" s="160" t="s">
        <v>2271</v>
      </c>
      <c r="G1191" s="161" t="s">
        <v>131</v>
      </c>
      <c r="H1191" s="162">
        <v>700</v>
      </c>
      <c r="I1191" s="163"/>
      <c r="J1191" s="164">
        <f>ROUND(I1191*H1191,2)</f>
        <v>0</v>
      </c>
      <c r="K1191" s="160" t="s">
        <v>1</v>
      </c>
      <c r="L1191" s="33"/>
      <c r="M1191" s="165" t="s">
        <v>1</v>
      </c>
      <c r="N1191" s="166" t="s">
        <v>38</v>
      </c>
      <c r="O1191" s="65"/>
      <c r="P1191" s="167">
        <f>O1191*H1191</f>
        <v>0</v>
      </c>
      <c r="Q1191" s="167">
        <v>0</v>
      </c>
      <c r="R1191" s="167">
        <f>Q1191*H1191</f>
        <v>0</v>
      </c>
      <c r="S1191" s="167">
        <v>0</v>
      </c>
      <c r="T1191" s="168">
        <f>S1191*H1191</f>
        <v>0</v>
      </c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  <c r="AE1191" s="28"/>
      <c r="AR1191" s="169" t="s">
        <v>125</v>
      </c>
      <c r="AT1191" s="169" t="s">
        <v>121</v>
      </c>
      <c r="AU1191" s="169" t="s">
        <v>73</v>
      </c>
      <c r="AY1191" s="11" t="s">
        <v>126</v>
      </c>
      <c r="BE1191" s="170">
        <f>IF(N1191="základní",J1191,0)</f>
        <v>0</v>
      </c>
      <c r="BF1191" s="170">
        <f>IF(N1191="snížená",J1191,0)</f>
        <v>0</v>
      </c>
      <c r="BG1191" s="170">
        <f>IF(N1191="zákl. přenesená",J1191,0)</f>
        <v>0</v>
      </c>
      <c r="BH1191" s="170">
        <f>IF(N1191="sníž. přenesená",J1191,0)</f>
        <v>0</v>
      </c>
      <c r="BI1191" s="170">
        <f>IF(N1191="nulová",J1191,0)</f>
        <v>0</v>
      </c>
      <c r="BJ1191" s="11" t="s">
        <v>80</v>
      </c>
      <c r="BK1191" s="170">
        <f>ROUND(I1191*H1191,2)</f>
        <v>0</v>
      </c>
      <c r="BL1191" s="11" t="s">
        <v>125</v>
      </c>
      <c r="BM1191" s="169" t="s">
        <v>2272</v>
      </c>
    </row>
    <row r="1192" spans="1:65" s="2" customFormat="1" ht="19.5">
      <c r="A1192" s="28"/>
      <c r="B1192" s="29"/>
      <c r="C1192" s="30"/>
      <c r="D1192" s="171" t="s">
        <v>128</v>
      </c>
      <c r="E1192" s="30"/>
      <c r="F1192" s="172" t="s">
        <v>2271</v>
      </c>
      <c r="G1192" s="30"/>
      <c r="H1192" s="30"/>
      <c r="I1192" s="173"/>
      <c r="J1192" s="30"/>
      <c r="K1192" s="30"/>
      <c r="L1192" s="33"/>
      <c r="M1192" s="174"/>
      <c r="N1192" s="175"/>
      <c r="O1192" s="65"/>
      <c r="P1192" s="65"/>
      <c r="Q1192" s="65"/>
      <c r="R1192" s="65"/>
      <c r="S1192" s="65"/>
      <c r="T1192" s="66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  <c r="AE1192" s="28"/>
      <c r="AT1192" s="11" t="s">
        <v>128</v>
      </c>
      <c r="AU1192" s="11" t="s">
        <v>73</v>
      </c>
    </row>
    <row r="1193" spans="1:65" s="2" customFormat="1" ht="33" customHeight="1">
      <c r="A1193" s="28"/>
      <c r="B1193" s="29"/>
      <c r="C1193" s="158" t="s">
        <v>2273</v>
      </c>
      <c r="D1193" s="158" t="s">
        <v>121</v>
      </c>
      <c r="E1193" s="159" t="s">
        <v>2274</v>
      </c>
      <c r="F1193" s="160" t="s">
        <v>2275</v>
      </c>
      <c r="G1193" s="161" t="s">
        <v>131</v>
      </c>
      <c r="H1193" s="162">
        <v>700</v>
      </c>
      <c r="I1193" s="163"/>
      <c r="J1193" s="164">
        <f>ROUND(I1193*H1193,2)</f>
        <v>0</v>
      </c>
      <c r="K1193" s="160" t="s">
        <v>1</v>
      </c>
      <c r="L1193" s="33"/>
      <c r="M1193" s="165" t="s">
        <v>1</v>
      </c>
      <c r="N1193" s="166" t="s">
        <v>38</v>
      </c>
      <c r="O1193" s="65"/>
      <c r="P1193" s="167">
        <f>O1193*H1193</f>
        <v>0</v>
      </c>
      <c r="Q1193" s="167">
        <v>0</v>
      </c>
      <c r="R1193" s="167">
        <f>Q1193*H1193</f>
        <v>0</v>
      </c>
      <c r="S1193" s="167">
        <v>0</v>
      </c>
      <c r="T1193" s="168">
        <f>S1193*H1193</f>
        <v>0</v>
      </c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  <c r="AE1193" s="28"/>
      <c r="AR1193" s="169" t="s">
        <v>125</v>
      </c>
      <c r="AT1193" s="169" t="s">
        <v>121</v>
      </c>
      <c r="AU1193" s="169" t="s">
        <v>73</v>
      </c>
      <c r="AY1193" s="11" t="s">
        <v>126</v>
      </c>
      <c r="BE1193" s="170">
        <f>IF(N1193="základní",J1193,0)</f>
        <v>0</v>
      </c>
      <c r="BF1193" s="170">
        <f>IF(N1193="snížená",J1193,0)</f>
        <v>0</v>
      </c>
      <c r="BG1193" s="170">
        <f>IF(N1193="zákl. přenesená",J1193,0)</f>
        <v>0</v>
      </c>
      <c r="BH1193" s="170">
        <f>IF(N1193="sníž. přenesená",J1193,0)</f>
        <v>0</v>
      </c>
      <c r="BI1193" s="170">
        <f>IF(N1193="nulová",J1193,0)</f>
        <v>0</v>
      </c>
      <c r="BJ1193" s="11" t="s">
        <v>80</v>
      </c>
      <c r="BK1193" s="170">
        <f>ROUND(I1193*H1193,2)</f>
        <v>0</v>
      </c>
      <c r="BL1193" s="11" t="s">
        <v>125</v>
      </c>
      <c r="BM1193" s="169" t="s">
        <v>2276</v>
      </c>
    </row>
    <row r="1194" spans="1:65" s="2" customFormat="1" ht="19.5">
      <c r="A1194" s="28"/>
      <c r="B1194" s="29"/>
      <c r="C1194" s="30"/>
      <c r="D1194" s="171" t="s">
        <v>128</v>
      </c>
      <c r="E1194" s="30"/>
      <c r="F1194" s="172" t="s">
        <v>2275</v>
      </c>
      <c r="G1194" s="30"/>
      <c r="H1194" s="30"/>
      <c r="I1194" s="173"/>
      <c r="J1194" s="30"/>
      <c r="K1194" s="30"/>
      <c r="L1194" s="33"/>
      <c r="M1194" s="174"/>
      <c r="N1194" s="175"/>
      <c r="O1194" s="65"/>
      <c r="P1194" s="65"/>
      <c r="Q1194" s="65"/>
      <c r="R1194" s="65"/>
      <c r="S1194" s="65"/>
      <c r="T1194" s="66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  <c r="AE1194" s="28"/>
      <c r="AT1194" s="11" t="s">
        <v>128</v>
      </c>
      <c r="AU1194" s="11" t="s">
        <v>73</v>
      </c>
    </row>
    <row r="1195" spans="1:65" s="2" customFormat="1" ht="33" customHeight="1">
      <c r="A1195" s="28"/>
      <c r="B1195" s="29"/>
      <c r="C1195" s="158" t="s">
        <v>2277</v>
      </c>
      <c r="D1195" s="158" t="s">
        <v>121</v>
      </c>
      <c r="E1195" s="159" t="s">
        <v>2278</v>
      </c>
      <c r="F1195" s="160" t="s">
        <v>2279</v>
      </c>
      <c r="G1195" s="161" t="s">
        <v>131</v>
      </c>
      <c r="H1195" s="162">
        <v>1000</v>
      </c>
      <c r="I1195" s="163"/>
      <c r="J1195" s="164">
        <f>ROUND(I1195*H1195,2)</f>
        <v>0</v>
      </c>
      <c r="K1195" s="160" t="s">
        <v>1</v>
      </c>
      <c r="L1195" s="33"/>
      <c r="M1195" s="165" t="s">
        <v>1</v>
      </c>
      <c r="N1195" s="166" t="s">
        <v>38</v>
      </c>
      <c r="O1195" s="65"/>
      <c r="P1195" s="167">
        <f>O1195*H1195</f>
        <v>0</v>
      </c>
      <c r="Q1195" s="167">
        <v>0</v>
      </c>
      <c r="R1195" s="167">
        <f>Q1195*H1195</f>
        <v>0</v>
      </c>
      <c r="S1195" s="167">
        <v>0</v>
      </c>
      <c r="T1195" s="168">
        <f>S1195*H1195</f>
        <v>0</v>
      </c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  <c r="AE1195" s="28"/>
      <c r="AR1195" s="169" t="s">
        <v>125</v>
      </c>
      <c r="AT1195" s="169" t="s">
        <v>121</v>
      </c>
      <c r="AU1195" s="169" t="s">
        <v>73</v>
      </c>
      <c r="AY1195" s="11" t="s">
        <v>126</v>
      </c>
      <c r="BE1195" s="170">
        <f>IF(N1195="základní",J1195,0)</f>
        <v>0</v>
      </c>
      <c r="BF1195" s="170">
        <f>IF(N1195="snížená",J1195,0)</f>
        <v>0</v>
      </c>
      <c r="BG1195" s="170">
        <f>IF(N1195="zákl. přenesená",J1195,0)</f>
        <v>0</v>
      </c>
      <c r="BH1195" s="170">
        <f>IF(N1195="sníž. přenesená",J1195,0)</f>
        <v>0</v>
      </c>
      <c r="BI1195" s="170">
        <f>IF(N1195="nulová",J1195,0)</f>
        <v>0</v>
      </c>
      <c r="BJ1195" s="11" t="s">
        <v>80</v>
      </c>
      <c r="BK1195" s="170">
        <f>ROUND(I1195*H1195,2)</f>
        <v>0</v>
      </c>
      <c r="BL1195" s="11" t="s">
        <v>125</v>
      </c>
      <c r="BM1195" s="169" t="s">
        <v>2280</v>
      </c>
    </row>
    <row r="1196" spans="1:65" s="2" customFormat="1" ht="19.5">
      <c r="A1196" s="28"/>
      <c r="B1196" s="29"/>
      <c r="C1196" s="30"/>
      <c r="D1196" s="171" t="s">
        <v>128</v>
      </c>
      <c r="E1196" s="30"/>
      <c r="F1196" s="172" t="s">
        <v>2279</v>
      </c>
      <c r="G1196" s="30"/>
      <c r="H1196" s="30"/>
      <c r="I1196" s="173"/>
      <c r="J1196" s="30"/>
      <c r="K1196" s="30"/>
      <c r="L1196" s="33"/>
      <c r="M1196" s="174"/>
      <c r="N1196" s="175"/>
      <c r="O1196" s="65"/>
      <c r="P1196" s="65"/>
      <c r="Q1196" s="65"/>
      <c r="R1196" s="65"/>
      <c r="S1196" s="65"/>
      <c r="T1196" s="66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  <c r="AE1196" s="28"/>
      <c r="AT1196" s="11" t="s">
        <v>128</v>
      </c>
      <c r="AU1196" s="11" t="s">
        <v>73</v>
      </c>
    </row>
    <row r="1197" spans="1:65" s="2" customFormat="1" ht="33" customHeight="1">
      <c r="A1197" s="28"/>
      <c r="B1197" s="29"/>
      <c r="C1197" s="158" t="s">
        <v>2281</v>
      </c>
      <c r="D1197" s="158" t="s">
        <v>121</v>
      </c>
      <c r="E1197" s="159" t="s">
        <v>2282</v>
      </c>
      <c r="F1197" s="160" t="s">
        <v>2283</v>
      </c>
      <c r="G1197" s="161" t="s">
        <v>131</v>
      </c>
      <c r="H1197" s="162">
        <v>700</v>
      </c>
      <c r="I1197" s="163"/>
      <c r="J1197" s="164">
        <f>ROUND(I1197*H1197,2)</f>
        <v>0</v>
      </c>
      <c r="K1197" s="160" t="s">
        <v>1</v>
      </c>
      <c r="L1197" s="33"/>
      <c r="M1197" s="165" t="s">
        <v>1</v>
      </c>
      <c r="N1197" s="166" t="s">
        <v>38</v>
      </c>
      <c r="O1197" s="65"/>
      <c r="P1197" s="167">
        <f>O1197*H1197</f>
        <v>0</v>
      </c>
      <c r="Q1197" s="167">
        <v>0</v>
      </c>
      <c r="R1197" s="167">
        <f>Q1197*H1197</f>
        <v>0</v>
      </c>
      <c r="S1197" s="167">
        <v>0</v>
      </c>
      <c r="T1197" s="168">
        <f>S1197*H1197</f>
        <v>0</v>
      </c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  <c r="AE1197" s="28"/>
      <c r="AR1197" s="169" t="s">
        <v>125</v>
      </c>
      <c r="AT1197" s="169" t="s">
        <v>121</v>
      </c>
      <c r="AU1197" s="169" t="s">
        <v>73</v>
      </c>
      <c r="AY1197" s="11" t="s">
        <v>126</v>
      </c>
      <c r="BE1197" s="170">
        <f>IF(N1197="základní",J1197,0)</f>
        <v>0</v>
      </c>
      <c r="BF1197" s="170">
        <f>IF(N1197="snížená",J1197,0)</f>
        <v>0</v>
      </c>
      <c r="BG1197" s="170">
        <f>IF(N1197="zákl. přenesená",J1197,0)</f>
        <v>0</v>
      </c>
      <c r="BH1197" s="170">
        <f>IF(N1197="sníž. přenesená",J1197,0)</f>
        <v>0</v>
      </c>
      <c r="BI1197" s="170">
        <f>IF(N1197="nulová",J1197,0)</f>
        <v>0</v>
      </c>
      <c r="BJ1197" s="11" t="s">
        <v>80</v>
      </c>
      <c r="BK1197" s="170">
        <f>ROUND(I1197*H1197,2)</f>
        <v>0</v>
      </c>
      <c r="BL1197" s="11" t="s">
        <v>125</v>
      </c>
      <c r="BM1197" s="169" t="s">
        <v>2284</v>
      </c>
    </row>
    <row r="1198" spans="1:65" s="2" customFormat="1" ht="19.5">
      <c r="A1198" s="28"/>
      <c r="B1198" s="29"/>
      <c r="C1198" s="30"/>
      <c r="D1198" s="171" t="s">
        <v>128</v>
      </c>
      <c r="E1198" s="30"/>
      <c r="F1198" s="172" t="s">
        <v>2283</v>
      </c>
      <c r="G1198" s="30"/>
      <c r="H1198" s="30"/>
      <c r="I1198" s="173"/>
      <c r="J1198" s="30"/>
      <c r="K1198" s="30"/>
      <c r="L1198" s="33"/>
      <c r="M1198" s="174"/>
      <c r="N1198" s="175"/>
      <c r="O1198" s="65"/>
      <c r="P1198" s="65"/>
      <c r="Q1198" s="65"/>
      <c r="R1198" s="65"/>
      <c r="S1198" s="65"/>
      <c r="T1198" s="66"/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28"/>
      <c r="AE1198" s="28"/>
      <c r="AT1198" s="11" t="s">
        <v>128</v>
      </c>
      <c r="AU1198" s="11" t="s">
        <v>73</v>
      </c>
    </row>
    <row r="1199" spans="1:65" s="2" customFormat="1" ht="24.2" customHeight="1">
      <c r="A1199" s="28"/>
      <c r="B1199" s="29"/>
      <c r="C1199" s="158" t="s">
        <v>2285</v>
      </c>
      <c r="D1199" s="158" t="s">
        <v>121</v>
      </c>
      <c r="E1199" s="159" t="s">
        <v>2286</v>
      </c>
      <c r="F1199" s="160" t="s">
        <v>2287</v>
      </c>
      <c r="G1199" s="161" t="s">
        <v>2288</v>
      </c>
      <c r="H1199" s="162">
        <v>100</v>
      </c>
      <c r="I1199" s="163"/>
      <c r="J1199" s="164">
        <f>ROUND(I1199*H1199,2)</f>
        <v>0</v>
      </c>
      <c r="K1199" s="160" t="s">
        <v>1</v>
      </c>
      <c r="L1199" s="33"/>
      <c r="M1199" s="165" t="s">
        <v>1</v>
      </c>
      <c r="N1199" s="166" t="s">
        <v>38</v>
      </c>
      <c r="O1199" s="65"/>
      <c r="P1199" s="167">
        <f>O1199*H1199</f>
        <v>0</v>
      </c>
      <c r="Q1199" s="167">
        <v>0</v>
      </c>
      <c r="R1199" s="167">
        <f>Q1199*H1199</f>
        <v>0</v>
      </c>
      <c r="S1199" s="167">
        <v>0</v>
      </c>
      <c r="T1199" s="168">
        <f>S1199*H1199</f>
        <v>0</v>
      </c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8"/>
      <c r="AE1199" s="28"/>
      <c r="AR1199" s="169" t="s">
        <v>125</v>
      </c>
      <c r="AT1199" s="169" t="s">
        <v>121</v>
      </c>
      <c r="AU1199" s="169" t="s">
        <v>73</v>
      </c>
      <c r="AY1199" s="11" t="s">
        <v>126</v>
      </c>
      <c r="BE1199" s="170">
        <f>IF(N1199="základní",J1199,0)</f>
        <v>0</v>
      </c>
      <c r="BF1199" s="170">
        <f>IF(N1199="snížená",J1199,0)</f>
        <v>0</v>
      </c>
      <c r="BG1199" s="170">
        <f>IF(N1199="zákl. přenesená",J1199,0)</f>
        <v>0</v>
      </c>
      <c r="BH1199" s="170">
        <f>IF(N1199="sníž. přenesená",J1199,0)</f>
        <v>0</v>
      </c>
      <c r="BI1199" s="170">
        <f>IF(N1199="nulová",J1199,0)</f>
        <v>0</v>
      </c>
      <c r="BJ1199" s="11" t="s">
        <v>80</v>
      </c>
      <c r="BK1199" s="170">
        <f>ROUND(I1199*H1199,2)</f>
        <v>0</v>
      </c>
      <c r="BL1199" s="11" t="s">
        <v>125</v>
      </c>
      <c r="BM1199" s="169" t="s">
        <v>2289</v>
      </c>
    </row>
    <row r="1200" spans="1:65" s="2" customFormat="1" ht="19.5">
      <c r="A1200" s="28"/>
      <c r="B1200" s="29"/>
      <c r="C1200" s="30"/>
      <c r="D1200" s="171" t="s">
        <v>128</v>
      </c>
      <c r="E1200" s="30"/>
      <c r="F1200" s="172" t="s">
        <v>2287</v>
      </c>
      <c r="G1200" s="30"/>
      <c r="H1200" s="30"/>
      <c r="I1200" s="173"/>
      <c r="J1200" s="30"/>
      <c r="K1200" s="30"/>
      <c r="L1200" s="33"/>
      <c r="M1200" s="174"/>
      <c r="N1200" s="175"/>
      <c r="O1200" s="65"/>
      <c r="P1200" s="65"/>
      <c r="Q1200" s="65"/>
      <c r="R1200" s="65"/>
      <c r="S1200" s="65"/>
      <c r="T1200" s="66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28"/>
      <c r="AE1200" s="28"/>
      <c r="AT1200" s="11" t="s">
        <v>128</v>
      </c>
      <c r="AU1200" s="11" t="s">
        <v>73</v>
      </c>
    </row>
    <row r="1201" spans="1:65" s="2" customFormat="1" ht="24.2" customHeight="1">
      <c r="A1201" s="28"/>
      <c r="B1201" s="29"/>
      <c r="C1201" s="158" t="s">
        <v>2290</v>
      </c>
      <c r="D1201" s="158" t="s">
        <v>121</v>
      </c>
      <c r="E1201" s="159" t="s">
        <v>2291</v>
      </c>
      <c r="F1201" s="160" t="s">
        <v>2292</v>
      </c>
      <c r="G1201" s="161" t="s">
        <v>2288</v>
      </c>
      <c r="H1201" s="162">
        <v>100</v>
      </c>
      <c r="I1201" s="163"/>
      <c r="J1201" s="164">
        <f>ROUND(I1201*H1201,2)</f>
        <v>0</v>
      </c>
      <c r="K1201" s="160" t="s">
        <v>1</v>
      </c>
      <c r="L1201" s="33"/>
      <c r="M1201" s="165" t="s">
        <v>1</v>
      </c>
      <c r="N1201" s="166" t="s">
        <v>38</v>
      </c>
      <c r="O1201" s="65"/>
      <c r="P1201" s="167">
        <f>O1201*H1201</f>
        <v>0</v>
      </c>
      <c r="Q1201" s="167">
        <v>0</v>
      </c>
      <c r="R1201" s="167">
        <f>Q1201*H1201</f>
        <v>0</v>
      </c>
      <c r="S1201" s="167">
        <v>0</v>
      </c>
      <c r="T1201" s="168">
        <f>S1201*H1201</f>
        <v>0</v>
      </c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28"/>
      <c r="AE1201" s="28"/>
      <c r="AR1201" s="169" t="s">
        <v>125</v>
      </c>
      <c r="AT1201" s="169" t="s">
        <v>121</v>
      </c>
      <c r="AU1201" s="169" t="s">
        <v>73</v>
      </c>
      <c r="AY1201" s="11" t="s">
        <v>126</v>
      </c>
      <c r="BE1201" s="170">
        <f>IF(N1201="základní",J1201,0)</f>
        <v>0</v>
      </c>
      <c r="BF1201" s="170">
        <f>IF(N1201="snížená",J1201,0)</f>
        <v>0</v>
      </c>
      <c r="BG1201" s="170">
        <f>IF(N1201="zákl. přenesená",J1201,0)</f>
        <v>0</v>
      </c>
      <c r="BH1201" s="170">
        <f>IF(N1201="sníž. přenesená",J1201,0)</f>
        <v>0</v>
      </c>
      <c r="BI1201" s="170">
        <f>IF(N1201="nulová",J1201,0)</f>
        <v>0</v>
      </c>
      <c r="BJ1201" s="11" t="s">
        <v>80</v>
      </c>
      <c r="BK1201" s="170">
        <f>ROUND(I1201*H1201,2)</f>
        <v>0</v>
      </c>
      <c r="BL1201" s="11" t="s">
        <v>125</v>
      </c>
      <c r="BM1201" s="169" t="s">
        <v>2293</v>
      </c>
    </row>
    <row r="1202" spans="1:65" s="2" customFormat="1" ht="19.5">
      <c r="A1202" s="28"/>
      <c r="B1202" s="29"/>
      <c r="C1202" s="30"/>
      <c r="D1202" s="171" t="s">
        <v>128</v>
      </c>
      <c r="E1202" s="30"/>
      <c r="F1202" s="172" t="s">
        <v>2292</v>
      </c>
      <c r="G1202" s="30"/>
      <c r="H1202" s="30"/>
      <c r="I1202" s="173"/>
      <c r="J1202" s="30"/>
      <c r="K1202" s="30"/>
      <c r="L1202" s="33"/>
      <c r="M1202" s="174"/>
      <c r="N1202" s="175"/>
      <c r="O1202" s="65"/>
      <c r="P1202" s="65"/>
      <c r="Q1202" s="65"/>
      <c r="R1202" s="65"/>
      <c r="S1202" s="65"/>
      <c r="T1202" s="66"/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28"/>
      <c r="AE1202" s="28"/>
      <c r="AT1202" s="11" t="s">
        <v>128</v>
      </c>
      <c r="AU1202" s="11" t="s">
        <v>73</v>
      </c>
    </row>
    <row r="1203" spans="1:65" s="2" customFormat="1" ht="24.2" customHeight="1">
      <c r="A1203" s="28"/>
      <c r="B1203" s="29"/>
      <c r="C1203" s="158" t="s">
        <v>2294</v>
      </c>
      <c r="D1203" s="158" t="s">
        <v>121</v>
      </c>
      <c r="E1203" s="159" t="s">
        <v>2295</v>
      </c>
      <c r="F1203" s="160" t="s">
        <v>2296</v>
      </c>
      <c r="G1203" s="161" t="s">
        <v>2288</v>
      </c>
      <c r="H1203" s="162">
        <v>100</v>
      </c>
      <c r="I1203" s="163"/>
      <c r="J1203" s="164">
        <f>ROUND(I1203*H1203,2)</f>
        <v>0</v>
      </c>
      <c r="K1203" s="160" t="s">
        <v>1</v>
      </c>
      <c r="L1203" s="33"/>
      <c r="M1203" s="165" t="s">
        <v>1</v>
      </c>
      <c r="N1203" s="166" t="s">
        <v>38</v>
      </c>
      <c r="O1203" s="65"/>
      <c r="P1203" s="167">
        <f>O1203*H1203</f>
        <v>0</v>
      </c>
      <c r="Q1203" s="167">
        <v>0</v>
      </c>
      <c r="R1203" s="167">
        <f>Q1203*H1203</f>
        <v>0</v>
      </c>
      <c r="S1203" s="167">
        <v>0</v>
      </c>
      <c r="T1203" s="168">
        <f>S1203*H1203</f>
        <v>0</v>
      </c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  <c r="AE1203" s="28"/>
      <c r="AR1203" s="169" t="s">
        <v>125</v>
      </c>
      <c r="AT1203" s="169" t="s">
        <v>121</v>
      </c>
      <c r="AU1203" s="169" t="s">
        <v>73</v>
      </c>
      <c r="AY1203" s="11" t="s">
        <v>126</v>
      </c>
      <c r="BE1203" s="170">
        <f>IF(N1203="základní",J1203,0)</f>
        <v>0</v>
      </c>
      <c r="BF1203" s="170">
        <f>IF(N1203="snížená",J1203,0)</f>
        <v>0</v>
      </c>
      <c r="BG1203" s="170">
        <f>IF(N1203="zákl. přenesená",J1203,0)</f>
        <v>0</v>
      </c>
      <c r="BH1203" s="170">
        <f>IF(N1203="sníž. přenesená",J1203,0)</f>
        <v>0</v>
      </c>
      <c r="BI1203" s="170">
        <f>IF(N1203="nulová",J1203,0)</f>
        <v>0</v>
      </c>
      <c r="BJ1203" s="11" t="s">
        <v>80</v>
      </c>
      <c r="BK1203" s="170">
        <f>ROUND(I1203*H1203,2)</f>
        <v>0</v>
      </c>
      <c r="BL1203" s="11" t="s">
        <v>125</v>
      </c>
      <c r="BM1203" s="169" t="s">
        <v>2297</v>
      </c>
    </row>
    <row r="1204" spans="1:65" s="2" customFormat="1" ht="19.5">
      <c r="A1204" s="28"/>
      <c r="B1204" s="29"/>
      <c r="C1204" s="30"/>
      <c r="D1204" s="171" t="s">
        <v>128</v>
      </c>
      <c r="E1204" s="30"/>
      <c r="F1204" s="172" t="s">
        <v>2296</v>
      </c>
      <c r="G1204" s="30"/>
      <c r="H1204" s="30"/>
      <c r="I1204" s="173"/>
      <c r="J1204" s="30"/>
      <c r="K1204" s="30"/>
      <c r="L1204" s="33"/>
      <c r="M1204" s="174"/>
      <c r="N1204" s="175"/>
      <c r="O1204" s="65"/>
      <c r="P1204" s="65"/>
      <c r="Q1204" s="65"/>
      <c r="R1204" s="65"/>
      <c r="S1204" s="65"/>
      <c r="T1204" s="66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  <c r="AE1204" s="28"/>
      <c r="AT1204" s="11" t="s">
        <v>128</v>
      </c>
      <c r="AU1204" s="11" t="s">
        <v>73</v>
      </c>
    </row>
    <row r="1205" spans="1:65" s="2" customFormat="1" ht="24.2" customHeight="1">
      <c r="A1205" s="28"/>
      <c r="B1205" s="29"/>
      <c r="C1205" s="158" t="s">
        <v>2298</v>
      </c>
      <c r="D1205" s="158" t="s">
        <v>121</v>
      </c>
      <c r="E1205" s="159" t="s">
        <v>2299</v>
      </c>
      <c r="F1205" s="160" t="s">
        <v>2300</v>
      </c>
      <c r="G1205" s="161" t="s">
        <v>2288</v>
      </c>
      <c r="H1205" s="162">
        <v>100</v>
      </c>
      <c r="I1205" s="163"/>
      <c r="J1205" s="164">
        <f>ROUND(I1205*H1205,2)</f>
        <v>0</v>
      </c>
      <c r="K1205" s="160" t="s">
        <v>1</v>
      </c>
      <c r="L1205" s="33"/>
      <c r="M1205" s="165" t="s">
        <v>1</v>
      </c>
      <c r="N1205" s="166" t="s">
        <v>38</v>
      </c>
      <c r="O1205" s="65"/>
      <c r="P1205" s="167">
        <f>O1205*H1205</f>
        <v>0</v>
      </c>
      <c r="Q1205" s="167">
        <v>0</v>
      </c>
      <c r="R1205" s="167">
        <f>Q1205*H1205</f>
        <v>0</v>
      </c>
      <c r="S1205" s="167">
        <v>0</v>
      </c>
      <c r="T1205" s="168">
        <f>S1205*H1205</f>
        <v>0</v>
      </c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28"/>
      <c r="AE1205" s="28"/>
      <c r="AR1205" s="169" t="s">
        <v>125</v>
      </c>
      <c r="AT1205" s="169" t="s">
        <v>121</v>
      </c>
      <c r="AU1205" s="169" t="s">
        <v>73</v>
      </c>
      <c r="AY1205" s="11" t="s">
        <v>126</v>
      </c>
      <c r="BE1205" s="170">
        <f>IF(N1205="základní",J1205,0)</f>
        <v>0</v>
      </c>
      <c r="BF1205" s="170">
        <f>IF(N1205="snížená",J1205,0)</f>
        <v>0</v>
      </c>
      <c r="BG1205" s="170">
        <f>IF(N1205="zákl. přenesená",J1205,0)</f>
        <v>0</v>
      </c>
      <c r="BH1205" s="170">
        <f>IF(N1205="sníž. přenesená",J1205,0)</f>
        <v>0</v>
      </c>
      <c r="BI1205" s="170">
        <f>IF(N1205="nulová",J1205,0)</f>
        <v>0</v>
      </c>
      <c r="BJ1205" s="11" t="s">
        <v>80</v>
      </c>
      <c r="BK1205" s="170">
        <f>ROUND(I1205*H1205,2)</f>
        <v>0</v>
      </c>
      <c r="BL1205" s="11" t="s">
        <v>125</v>
      </c>
      <c r="BM1205" s="169" t="s">
        <v>2301</v>
      </c>
    </row>
    <row r="1206" spans="1:65" s="2" customFormat="1" ht="19.5">
      <c r="A1206" s="28"/>
      <c r="B1206" s="29"/>
      <c r="C1206" s="30"/>
      <c r="D1206" s="171" t="s">
        <v>128</v>
      </c>
      <c r="E1206" s="30"/>
      <c r="F1206" s="172" t="s">
        <v>2300</v>
      </c>
      <c r="G1206" s="30"/>
      <c r="H1206" s="30"/>
      <c r="I1206" s="173"/>
      <c r="J1206" s="30"/>
      <c r="K1206" s="30"/>
      <c r="L1206" s="33"/>
      <c r="M1206" s="174"/>
      <c r="N1206" s="175"/>
      <c r="O1206" s="65"/>
      <c r="P1206" s="65"/>
      <c r="Q1206" s="65"/>
      <c r="R1206" s="65"/>
      <c r="S1206" s="65"/>
      <c r="T1206" s="66"/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28"/>
      <c r="AE1206" s="28"/>
      <c r="AT1206" s="11" t="s">
        <v>128</v>
      </c>
      <c r="AU1206" s="11" t="s">
        <v>73</v>
      </c>
    </row>
    <row r="1207" spans="1:65" s="2" customFormat="1" ht="24.2" customHeight="1">
      <c r="A1207" s="28"/>
      <c r="B1207" s="29"/>
      <c r="C1207" s="158" t="s">
        <v>2302</v>
      </c>
      <c r="D1207" s="158" t="s">
        <v>121</v>
      </c>
      <c r="E1207" s="159" t="s">
        <v>2303</v>
      </c>
      <c r="F1207" s="160" t="s">
        <v>2304</v>
      </c>
      <c r="G1207" s="161" t="s">
        <v>2288</v>
      </c>
      <c r="H1207" s="162">
        <v>30</v>
      </c>
      <c r="I1207" s="163"/>
      <c r="J1207" s="164">
        <f>ROUND(I1207*H1207,2)</f>
        <v>0</v>
      </c>
      <c r="K1207" s="160" t="s">
        <v>1</v>
      </c>
      <c r="L1207" s="33"/>
      <c r="M1207" s="165" t="s">
        <v>1</v>
      </c>
      <c r="N1207" s="166" t="s">
        <v>38</v>
      </c>
      <c r="O1207" s="65"/>
      <c r="P1207" s="167">
        <f>O1207*H1207</f>
        <v>0</v>
      </c>
      <c r="Q1207" s="167">
        <v>0</v>
      </c>
      <c r="R1207" s="167">
        <f>Q1207*H1207</f>
        <v>0</v>
      </c>
      <c r="S1207" s="167">
        <v>0</v>
      </c>
      <c r="T1207" s="168">
        <f>S1207*H1207</f>
        <v>0</v>
      </c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28"/>
      <c r="AE1207" s="28"/>
      <c r="AR1207" s="169" t="s">
        <v>125</v>
      </c>
      <c r="AT1207" s="169" t="s">
        <v>121</v>
      </c>
      <c r="AU1207" s="169" t="s">
        <v>73</v>
      </c>
      <c r="AY1207" s="11" t="s">
        <v>126</v>
      </c>
      <c r="BE1207" s="170">
        <f>IF(N1207="základní",J1207,0)</f>
        <v>0</v>
      </c>
      <c r="BF1207" s="170">
        <f>IF(N1207="snížená",J1207,0)</f>
        <v>0</v>
      </c>
      <c r="BG1207" s="170">
        <f>IF(N1207="zákl. přenesená",J1207,0)</f>
        <v>0</v>
      </c>
      <c r="BH1207" s="170">
        <f>IF(N1207="sníž. přenesená",J1207,0)</f>
        <v>0</v>
      </c>
      <c r="BI1207" s="170">
        <f>IF(N1207="nulová",J1207,0)</f>
        <v>0</v>
      </c>
      <c r="BJ1207" s="11" t="s">
        <v>80</v>
      </c>
      <c r="BK1207" s="170">
        <f>ROUND(I1207*H1207,2)</f>
        <v>0</v>
      </c>
      <c r="BL1207" s="11" t="s">
        <v>125</v>
      </c>
      <c r="BM1207" s="169" t="s">
        <v>2305</v>
      </c>
    </row>
    <row r="1208" spans="1:65" s="2" customFormat="1" ht="19.5">
      <c r="A1208" s="28"/>
      <c r="B1208" s="29"/>
      <c r="C1208" s="30"/>
      <c r="D1208" s="171" t="s">
        <v>128</v>
      </c>
      <c r="E1208" s="30"/>
      <c r="F1208" s="172" t="s">
        <v>2304</v>
      </c>
      <c r="G1208" s="30"/>
      <c r="H1208" s="30"/>
      <c r="I1208" s="173"/>
      <c r="J1208" s="30"/>
      <c r="K1208" s="30"/>
      <c r="L1208" s="33"/>
      <c r="M1208" s="174"/>
      <c r="N1208" s="175"/>
      <c r="O1208" s="65"/>
      <c r="P1208" s="65"/>
      <c r="Q1208" s="65"/>
      <c r="R1208" s="65"/>
      <c r="S1208" s="65"/>
      <c r="T1208" s="66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  <c r="AE1208" s="28"/>
      <c r="AT1208" s="11" t="s">
        <v>128</v>
      </c>
      <c r="AU1208" s="11" t="s">
        <v>73</v>
      </c>
    </row>
    <row r="1209" spans="1:65" s="2" customFormat="1" ht="24.2" customHeight="1">
      <c r="A1209" s="28"/>
      <c r="B1209" s="29"/>
      <c r="C1209" s="158" t="s">
        <v>2306</v>
      </c>
      <c r="D1209" s="158" t="s">
        <v>121</v>
      </c>
      <c r="E1209" s="159" t="s">
        <v>2307</v>
      </c>
      <c r="F1209" s="160" t="s">
        <v>2308</v>
      </c>
      <c r="G1209" s="161" t="s">
        <v>2288</v>
      </c>
      <c r="H1209" s="162">
        <v>30</v>
      </c>
      <c r="I1209" s="163"/>
      <c r="J1209" s="164">
        <f>ROUND(I1209*H1209,2)</f>
        <v>0</v>
      </c>
      <c r="K1209" s="160" t="s">
        <v>1</v>
      </c>
      <c r="L1209" s="33"/>
      <c r="M1209" s="165" t="s">
        <v>1</v>
      </c>
      <c r="N1209" s="166" t="s">
        <v>38</v>
      </c>
      <c r="O1209" s="65"/>
      <c r="P1209" s="167">
        <f>O1209*H1209</f>
        <v>0</v>
      </c>
      <c r="Q1209" s="167">
        <v>0</v>
      </c>
      <c r="R1209" s="167">
        <f>Q1209*H1209</f>
        <v>0</v>
      </c>
      <c r="S1209" s="167">
        <v>0</v>
      </c>
      <c r="T1209" s="168">
        <f>S1209*H1209</f>
        <v>0</v>
      </c>
      <c r="U1209" s="28"/>
      <c r="V1209" s="28"/>
      <c r="W1209" s="28"/>
      <c r="X1209" s="28"/>
      <c r="Y1209" s="28"/>
      <c r="Z1209" s="28"/>
      <c r="AA1209" s="28"/>
      <c r="AB1209" s="28"/>
      <c r="AC1209" s="28"/>
      <c r="AD1209" s="28"/>
      <c r="AE1209" s="28"/>
      <c r="AR1209" s="169" t="s">
        <v>125</v>
      </c>
      <c r="AT1209" s="169" t="s">
        <v>121</v>
      </c>
      <c r="AU1209" s="169" t="s">
        <v>73</v>
      </c>
      <c r="AY1209" s="11" t="s">
        <v>126</v>
      </c>
      <c r="BE1209" s="170">
        <f>IF(N1209="základní",J1209,0)</f>
        <v>0</v>
      </c>
      <c r="BF1209" s="170">
        <f>IF(N1209="snížená",J1209,0)</f>
        <v>0</v>
      </c>
      <c r="BG1209" s="170">
        <f>IF(N1209="zákl. přenesená",J1209,0)</f>
        <v>0</v>
      </c>
      <c r="BH1209" s="170">
        <f>IF(N1209="sníž. přenesená",J1209,0)</f>
        <v>0</v>
      </c>
      <c r="BI1209" s="170">
        <f>IF(N1209="nulová",J1209,0)</f>
        <v>0</v>
      </c>
      <c r="BJ1209" s="11" t="s">
        <v>80</v>
      </c>
      <c r="BK1209" s="170">
        <f>ROUND(I1209*H1209,2)</f>
        <v>0</v>
      </c>
      <c r="BL1209" s="11" t="s">
        <v>125</v>
      </c>
      <c r="BM1209" s="169" t="s">
        <v>2309</v>
      </c>
    </row>
    <row r="1210" spans="1:65" s="2" customFormat="1" ht="19.5">
      <c r="A1210" s="28"/>
      <c r="B1210" s="29"/>
      <c r="C1210" s="30"/>
      <c r="D1210" s="171" t="s">
        <v>128</v>
      </c>
      <c r="E1210" s="30"/>
      <c r="F1210" s="172" t="s">
        <v>2308</v>
      </c>
      <c r="G1210" s="30"/>
      <c r="H1210" s="30"/>
      <c r="I1210" s="173"/>
      <c r="J1210" s="30"/>
      <c r="K1210" s="30"/>
      <c r="L1210" s="33"/>
      <c r="M1210" s="174"/>
      <c r="N1210" s="175"/>
      <c r="O1210" s="65"/>
      <c r="P1210" s="65"/>
      <c r="Q1210" s="65"/>
      <c r="R1210" s="65"/>
      <c r="S1210" s="65"/>
      <c r="T1210" s="66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  <c r="AE1210" s="28"/>
      <c r="AT1210" s="11" t="s">
        <v>128</v>
      </c>
      <c r="AU1210" s="11" t="s">
        <v>73</v>
      </c>
    </row>
    <row r="1211" spans="1:65" s="2" customFormat="1" ht="24.2" customHeight="1">
      <c r="A1211" s="28"/>
      <c r="B1211" s="29"/>
      <c r="C1211" s="158" t="s">
        <v>2310</v>
      </c>
      <c r="D1211" s="158" t="s">
        <v>121</v>
      </c>
      <c r="E1211" s="159" t="s">
        <v>2311</v>
      </c>
      <c r="F1211" s="160" t="s">
        <v>2312</v>
      </c>
      <c r="G1211" s="161" t="s">
        <v>2288</v>
      </c>
      <c r="H1211" s="162">
        <v>30</v>
      </c>
      <c r="I1211" s="163"/>
      <c r="J1211" s="164">
        <f>ROUND(I1211*H1211,2)</f>
        <v>0</v>
      </c>
      <c r="K1211" s="160" t="s">
        <v>1</v>
      </c>
      <c r="L1211" s="33"/>
      <c r="M1211" s="165" t="s">
        <v>1</v>
      </c>
      <c r="N1211" s="166" t="s">
        <v>38</v>
      </c>
      <c r="O1211" s="65"/>
      <c r="P1211" s="167">
        <f>O1211*H1211</f>
        <v>0</v>
      </c>
      <c r="Q1211" s="167">
        <v>0</v>
      </c>
      <c r="R1211" s="167">
        <f>Q1211*H1211</f>
        <v>0</v>
      </c>
      <c r="S1211" s="167">
        <v>0</v>
      </c>
      <c r="T1211" s="168">
        <f>S1211*H1211</f>
        <v>0</v>
      </c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28"/>
      <c r="AE1211" s="28"/>
      <c r="AR1211" s="169" t="s">
        <v>125</v>
      </c>
      <c r="AT1211" s="169" t="s">
        <v>121</v>
      </c>
      <c r="AU1211" s="169" t="s">
        <v>73</v>
      </c>
      <c r="AY1211" s="11" t="s">
        <v>126</v>
      </c>
      <c r="BE1211" s="170">
        <f>IF(N1211="základní",J1211,0)</f>
        <v>0</v>
      </c>
      <c r="BF1211" s="170">
        <f>IF(N1211="snížená",J1211,0)</f>
        <v>0</v>
      </c>
      <c r="BG1211" s="170">
        <f>IF(N1211="zákl. přenesená",J1211,0)</f>
        <v>0</v>
      </c>
      <c r="BH1211" s="170">
        <f>IF(N1211="sníž. přenesená",J1211,0)</f>
        <v>0</v>
      </c>
      <c r="BI1211" s="170">
        <f>IF(N1211="nulová",J1211,0)</f>
        <v>0</v>
      </c>
      <c r="BJ1211" s="11" t="s">
        <v>80</v>
      </c>
      <c r="BK1211" s="170">
        <f>ROUND(I1211*H1211,2)</f>
        <v>0</v>
      </c>
      <c r="BL1211" s="11" t="s">
        <v>125</v>
      </c>
      <c r="BM1211" s="169" t="s">
        <v>2313</v>
      </c>
    </row>
    <row r="1212" spans="1:65" s="2" customFormat="1" ht="19.5">
      <c r="A1212" s="28"/>
      <c r="B1212" s="29"/>
      <c r="C1212" s="30"/>
      <c r="D1212" s="171" t="s">
        <v>128</v>
      </c>
      <c r="E1212" s="30"/>
      <c r="F1212" s="172" t="s">
        <v>2312</v>
      </c>
      <c r="G1212" s="30"/>
      <c r="H1212" s="30"/>
      <c r="I1212" s="173"/>
      <c r="J1212" s="30"/>
      <c r="K1212" s="30"/>
      <c r="L1212" s="33"/>
      <c r="M1212" s="174"/>
      <c r="N1212" s="175"/>
      <c r="O1212" s="65"/>
      <c r="P1212" s="65"/>
      <c r="Q1212" s="65"/>
      <c r="R1212" s="65"/>
      <c r="S1212" s="65"/>
      <c r="T1212" s="66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  <c r="AE1212" s="28"/>
      <c r="AT1212" s="11" t="s">
        <v>128</v>
      </c>
      <c r="AU1212" s="11" t="s">
        <v>73</v>
      </c>
    </row>
    <row r="1213" spans="1:65" s="2" customFormat="1" ht="24.2" customHeight="1">
      <c r="A1213" s="28"/>
      <c r="B1213" s="29"/>
      <c r="C1213" s="158" t="s">
        <v>2314</v>
      </c>
      <c r="D1213" s="158" t="s">
        <v>121</v>
      </c>
      <c r="E1213" s="159" t="s">
        <v>2315</v>
      </c>
      <c r="F1213" s="160" t="s">
        <v>2316</v>
      </c>
      <c r="G1213" s="161" t="s">
        <v>2288</v>
      </c>
      <c r="H1213" s="162">
        <v>30</v>
      </c>
      <c r="I1213" s="163"/>
      <c r="J1213" s="164">
        <f>ROUND(I1213*H1213,2)</f>
        <v>0</v>
      </c>
      <c r="K1213" s="160" t="s">
        <v>1</v>
      </c>
      <c r="L1213" s="33"/>
      <c r="M1213" s="165" t="s">
        <v>1</v>
      </c>
      <c r="N1213" s="166" t="s">
        <v>38</v>
      </c>
      <c r="O1213" s="65"/>
      <c r="P1213" s="167">
        <f>O1213*H1213</f>
        <v>0</v>
      </c>
      <c r="Q1213" s="167">
        <v>0</v>
      </c>
      <c r="R1213" s="167">
        <f>Q1213*H1213</f>
        <v>0</v>
      </c>
      <c r="S1213" s="167">
        <v>0</v>
      </c>
      <c r="T1213" s="168">
        <f>S1213*H1213</f>
        <v>0</v>
      </c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28"/>
      <c r="AE1213" s="28"/>
      <c r="AR1213" s="169" t="s">
        <v>125</v>
      </c>
      <c r="AT1213" s="169" t="s">
        <v>121</v>
      </c>
      <c r="AU1213" s="169" t="s">
        <v>73</v>
      </c>
      <c r="AY1213" s="11" t="s">
        <v>126</v>
      </c>
      <c r="BE1213" s="170">
        <f>IF(N1213="základní",J1213,0)</f>
        <v>0</v>
      </c>
      <c r="BF1213" s="170">
        <f>IF(N1213="snížená",J1213,0)</f>
        <v>0</v>
      </c>
      <c r="BG1213" s="170">
        <f>IF(N1213="zákl. přenesená",J1213,0)</f>
        <v>0</v>
      </c>
      <c r="BH1213" s="170">
        <f>IF(N1213="sníž. přenesená",J1213,0)</f>
        <v>0</v>
      </c>
      <c r="BI1213" s="170">
        <f>IF(N1213="nulová",J1213,0)</f>
        <v>0</v>
      </c>
      <c r="BJ1213" s="11" t="s">
        <v>80</v>
      </c>
      <c r="BK1213" s="170">
        <f>ROUND(I1213*H1213,2)</f>
        <v>0</v>
      </c>
      <c r="BL1213" s="11" t="s">
        <v>125</v>
      </c>
      <c r="BM1213" s="169" t="s">
        <v>2317</v>
      </c>
    </row>
    <row r="1214" spans="1:65" s="2" customFormat="1" ht="19.5">
      <c r="A1214" s="28"/>
      <c r="B1214" s="29"/>
      <c r="C1214" s="30"/>
      <c r="D1214" s="171" t="s">
        <v>128</v>
      </c>
      <c r="E1214" s="30"/>
      <c r="F1214" s="172" t="s">
        <v>2316</v>
      </c>
      <c r="G1214" s="30"/>
      <c r="H1214" s="30"/>
      <c r="I1214" s="173"/>
      <c r="J1214" s="30"/>
      <c r="K1214" s="30"/>
      <c r="L1214" s="33"/>
      <c r="M1214" s="174"/>
      <c r="N1214" s="175"/>
      <c r="O1214" s="65"/>
      <c r="P1214" s="65"/>
      <c r="Q1214" s="65"/>
      <c r="R1214" s="65"/>
      <c r="S1214" s="65"/>
      <c r="T1214" s="66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  <c r="AE1214" s="28"/>
      <c r="AT1214" s="11" t="s">
        <v>128</v>
      </c>
      <c r="AU1214" s="11" t="s">
        <v>73</v>
      </c>
    </row>
    <row r="1215" spans="1:65" s="2" customFormat="1" ht="24.2" customHeight="1">
      <c r="A1215" s="28"/>
      <c r="B1215" s="29"/>
      <c r="C1215" s="158" t="s">
        <v>2318</v>
      </c>
      <c r="D1215" s="158" t="s">
        <v>121</v>
      </c>
      <c r="E1215" s="159" t="s">
        <v>2319</v>
      </c>
      <c r="F1215" s="160" t="s">
        <v>2320</v>
      </c>
      <c r="G1215" s="161" t="s">
        <v>2288</v>
      </c>
      <c r="H1215" s="162">
        <v>30</v>
      </c>
      <c r="I1215" s="163"/>
      <c r="J1215" s="164">
        <f>ROUND(I1215*H1215,2)</f>
        <v>0</v>
      </c>
      <c r="K1215" s="160" t="s">
        <v>1</v>
      </c>
      <c r="L1215" s="33"/>
      <c r="M1215" s="165" t="s">
        <v>1</v>
      </c>
      <c r="N1215" s="166" t="s">
        <v>38</v>
      </c>
      <c r="O1215" s="65"/>
      <c r="P1215" s="167">
        <f>O1215*H1215</f>
        <v>0</v>
      </c>
      <c r="Q1215" s="167">
        <v>0</v>
      </c>
      <c r="R1215" s="167">
        <f>Q1215*H1215</f>
        <v>0</v>
      </c>
      <c r="S1215" s="167">
        <v>0</v>
      </c>
      <c r="T1215" s="168">
        <f>S1215*H1215</f>
        <v>0</v>
      </c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  <c r="AE1215" s="28"/>
      <c r="AR1215" s="169" t="s">
        <v>125</v>
      </c>
      <c r="AT1215" s="169" t="s">
        <v>121</v>
      </c>
      <c r="AU1215" s="169" t="s">
        <v>73</v>
      </c>
      <c r="AY1215" s="11" t="s">
        <v>126</v>
      </c>
      <c r="BE1215" s="170">
        <f>IF(N1215="základní",J1215,0)</f>
        <v>0</v>
      </c>
      <c r="BF1215" s="170">
        <f>IF(N1215="snížená",J1215,0)</f>
        <v>0</v>
      </c>
      <c r="BG1215" s="170">
        <f>IF(N1215="zákl. přenesená",J1215,0)</f>
        <v>0</v>
      </c>
      <c r="BH1215" s="170">
        <f>IF(N1215="sníž. přenesená",J1215,0)</f>
        <v>0</v>
      </c>
      <c r="BI1215" s="170">
        <f>IF(N1215="nulová",J1215,0)</f>
        <v>0</v>
      </c>
      <c r="BJ1215" s="11" t="s">
        <v>80</v>
      </c>
      <c r="BK1215" s="170">
        <f>ROUND(I1215*H1215,2)</f>
        <v>0</v>
      </c>
      <c r="BL1215" s="11" t="s">
        <v>125</v>
      </c>
      <c r="BM1215" s="169" t="s">
        <v>2321</v>
      </c>
    </row>
    <row r="1216" spans="1:65" s="2" customFormat="1" ht="19.5">
      <c r="A1216" s="28"/>
      <c r="B1216" s="29"/>
      <c r="C1216" s="30"/>
      <c r="D1216" s="171" t="s">
        <v>128</v>
      </c>
      <c r="E1216" s="30"/>
      <c r="F1216" s="172" t="s">
        <v>2320</v>
      </c>
      <c r="G1216" s="30"/>
      <c r="H1216" s="30"/>
      <c r="I1216" s="173"/>
      <c r="J1216" s="30"/>
      <c r="K1216" s="30"/>
      <c r="L1216" s="33"/>
      <c r="M1216" s="174"/>
      <c r="N1216" s="175"/>
      <c r="O1216" s="65"/>
      <c r="P1216" s="65"/>
      <c r="Q1216" s="65"/>
      <c r="R1216" s="65"/>
      <c r="S1216" s="65"/>
      <c r="T1216" s="66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  <c r="AE1216" s="28"/>
      <c r="AT1216" s="11" t="s">
        <v>128</v>
      </c>
      <c r="AU1216" s="11" t="s">
        <v>73</v>
      </c>
    </row>
    <row r="1217" spans="1:65" s="2" customFormat="1" ht="24.2" customHeight="1">
      <c r="A1217" s="28"/>
      <c r="B1217" s="29"/>
      <c r="C1217" s="158" t="s">
        <v>2322</v>
      </c>
      <c r="D1217" s="158" t="s">
        <v>121</v>
      </c>
      <c r="E1217" s="159" t="s">
        <v>2323</v>
      </c>
      <c r="F1217" s="160" t="s">
        <v>2324</v>
      </c>
      <c r="G1217" s="161" t="s">
        <v>2288</v>
      </c>
      <c r="H1217" s="162">
        <v>30</v>
      </c>
      <c r="I1217" s="163"/>
      <c r="J1217" s="164">
        <f>ROUND(I1217*H1217,2)</f>
        <v>0</v>
      </c>
      <c r="K1217" s="160" t="s">
        <v>1</v>
      </c>
      <c r="L1217" s="33"/>
      <c r="M1217" s="165" t="s">
        <v>1</v>
      </c>
      <c r="N1217" s="166" t="s">
        <v>38</v>
      </c>
      <c r="O1217" s="65"/>
      <c r="P1217" s="167">
        <f>O1217*H1217</f>
        <v>0</v>
      </c>
      <c r="Q1217" s="167">
        <v>0</v>
      </c>
      <c r="R1217" s="167">
        <f>Q1217*H1217</f>
        <v>0</v>
      </c>
      <c r="S1217" s="167">
        <v>0</v>
      </c>
      <c r="T1217" s="168">
        <f>S1217*H1217</f>
        <v>0</v>
      </c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  <c r="AE1217" s="28"/>
      <c r="AR1217" s="169" t="s">
        <v>125</v>
      </c>
      <c r="AT1217" s="169" t="s">
        <v>121</v>
      </c>
      <c r="AU1217" s="169" t="s">
        <v>73</v>
      </c>
      <c r="AY1217" s="11" t="s">
        <v>126</v>
      </c>
      <c r="BE1217" s="170">
        <f>IF(N1217="základní",J1217,0)</f>
        <v>0</v>
      </c>
      <c r="BF1217" s="170">
        <f>IF(N1217="snížená",J1217,0)</f>
        <v>0</v>
      </c>
      <c r="BG1217" s="170">
        <f>IF(N1217="zákl. přenesená",J1217,0)</f>
        <v>0</v>
      </c>
      <c r="BH1217" s="170">
        <f>IF(N1217="sníž. přenesená",J1217,0)</f>
        <v>0</v>
      </c>
      <c r="BI1217" s="170">
        <f>IF(N1217="nulová",J1217,0)</f>
        <v>0</v>
      </c>
      <c r="BJ1217" s="11" t="s">
        <v>80</v>
      </c>
      <c r="BK1217" s="170">
        <f>ROUND(I1217*H1217,2)</f>
        <v>0</v>
      </c>
      <c r="BL1217" s="11" t="s">
        <v>125</v>
      </c>
      <c r="BM1217" s="169" t="s">
        <v>2325</v>
      </c>
    </row>
    <row r="1218" spans="1:65" s="2" customFormat="1" ht="19.5">
      <c r="A1218" s="28"/>
      <c r="B1218" s="29"/>
      <c r="C1218" s="30"/>
      <c r="D1218" s="171" t="s">
        <v>128</v>
      </c>
      <c r="E1218" s="30"/>
      <c r="F1218" s="172" t="s">
        <v>2324</v>
      </c>
      <c r="G1218" s="30"/>
      <c r="H1218" s="30"/>
      <c r="I1218" s="173"/>
      <c r="J1218" s="30"/>
      <c r="K1218" s="30"/>
      <c r="L1218" s="33"/>
      <c r="M1218" s="174"/>
      <c r="N1218" s="175"/>
      <c r="O1218" s="65"/>
      <c r="P1218" s="65"/>
      <c r="Q1218" s="65"/>
      <c r="R1218" s="65"/>
      <c r="S1218" s="65"/>
      <c r="T1218" s="66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  <c r="AE1218" s="28"/>
      <c r="AT1218" s="11" t="s">
        <v>128</v>
      </c>
      <c r="AU1218" s="11" t="s">
        <v>73</v>
      </c>
    </row>
    <row r="1219" spans="1:65" s="2" customFormat="1" ht="24.2" customHeight="1">
      <c r="A1219" s="28"/>
      <c r="B1219" s="29"/>
      <c r="C1219" s="158" t="s">
        <v>2326</v>
      </c>
      <c r="D1219" s="158" t="s">
        <v>121</v>
      </c>
      <c r="E1219" s="159" t="s">
        <v>2327</v>
      </c>
      <c r="F1219" s="160" t="s">
        <v>2328</v>
      </c>
      <c r="G1219" s="161" t="s">
        <v>2288</v>
      </c>
      <c r="H1219" s="162">
        <v>550</v>
      </c>
      <c r="I1219" s="163"/>
      <c r="J1219" s="164">
        <f>ROUND(I1219*H1219,2)</f>
        <v>0</v>
      </c>
      <c r="K1219" s="160" t="s">
        <v>1</v>
      </c>
      <c r="L1219" s="33"/>
      <c r="M1219" s="165" t="s">
        <v>1</v>
      </c>
      <c r="N1219" s="166" t="s">
        <v>38</v>
      </c>
      <c r="O1219" s="65"/>
      <c r="P1219" s="167">
        <f>O1219*H1219</f>
        <v>0</v>
      </c>
      <c r="Q1219" s="167">
        <v>0</v>
      </c>
      <c r="R1219" s="167">
        <f>Q1219*H1219</f>
        <v>0</v>
      </c>
      <c r="S1219" s="167">
        <v>0</v>
      </c>
      <c r="T1219" s="168">
        <f>S1219*H1219</f>
        <v>0</v>
      </c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  <c r="AE1219" s="28"/>
      <c r="AR1219" s="169" t="s">
        <v>125</v>
      </c>
      <c r="AT1219" s="169" t="s">
        <v>121</v>
      </c>
      <c r="AU1219" s="169" t="s">
        <v>73</v>
      </c>
      <c r="AY1219" s="11" t="s">
        <v>126</v>
      </c>
      <c r="BE1219" s="170">
        <f>IF(N1219="základní",J1219,0)</f>
        <v>0</v>
      </c>
      <c r="BF1219" s="170">
        <f>IF(N1219="snížená",J1219,0)</f>
        <v>0</v>
      </c>
      <c r="BG1219" s="170">
        <f>IF(N1219="zákl. přenesená",J1219,0)</f>
        <v>0</v>
      </c>
      <c r="BH1219" s="170">
        <f>IF(N1219="sníž. přenesená",J1219,0)</f>
        <v>0</v>
      </c>
      <c r="BI1219" s="170">
        <f>IF(N1219="nulová",J1219,0)</f>
        <v>0</v>
      </c>
      <c r="BJ1219" s="11" t="s">
        <v>80</v>
      </c>
      <c r="BK1219" s="170">
        <f>ROUND(I1219*H1219,2)</f>
        <v>0</v>
      </c>
      <c r="BL1219" s="11" t="s">
        <v>125</v>
      </c>
      <c r="BM1219" s="169" t="s">
        <v>2329</v>
      </c>
    </row>
    <row r="1220" spans="1:65" s="2" customFormat="1" ht="19.5">
      <c r="A1220" s="28"/>
      <c r="B1220" s="29"/>
      <c r="C1220" s="30"/>
      <c r="D1220" s="171" t="s">
        <v>128</v>
      </c>
      <c r="E1220" s="30"/>
      <c r="F1220" s="172" t="s">
        <v>2328</v>
      </c>
      <c r="G1220" s="30"/>
      <c r="H1220" s="30"/>
      <c r="I1220" s="173"/>
      <c r="J1220" s="30"/>
      <c r="K1220" s="30"/>
      <c r="L1220" s="33"/>
      <c r="M1220" s="174"/>
      <c r="N1220" s="175"/>
      <c r="O1220" s="65"/>
      <c r="P1220" s="65"/>
      <c r="Q1220" s="65"/>
      <c r="R1220" s="65"/>
      <c r="S1220" s="65"/>
      <c r="T1220" s="66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  <c r="AE1220" s="28"/>
      <c r="AT1220" s="11" t="s">
        <v>128</v>
      </c>
      <c r="AU1220" s="11" t="s">
        <v>73</v>
      </c>
    </row>
    <row r="1221" spans="1:65" s="2" customFormat="1" ht="24.2" customHeight="1">
      <c r="A1221" s="28"/>
      <c r="B1221" s="29"/>
      <c r="C1221" s="158" t="s">
        <v>2330</v>
      </c>
      <c r="D1221" s="158" t="s">
        <v>121</v>
      </c>
      <c r="E1221" s="159" t="s">
        <v>2331</v>
      </c>
      <c r="F1221" s="160" t="s">
        <v>2332</v>
      </c>
      <c r="G1221" s="161" t="s">
        <v>2288</v>
      </c>
      <c r="H1221" s="162">
        <v>500</v>
      </c>
      <c r="I1221" s="163"/>
      <c r="J1221" s="164">
        <f>ROUND(I1221*H1221,2)</f>
        <v>0</v>
      </c>
      <c r="K1221" s="160" t="s">
        <v>1</v>
      </c>
      <c r="L1221" s="33"/>
      <c r="M1221" s="165" t="s">
        <v>1</v>
      </c>
      <c r="N1221" s="166" t="s">
        <v>38</v>
      </c>
      <c r="O1221" s="65"/>
      <c r="P1221" s="167">
        <f>O1221*H1221</f>
        <v>0</v>
      </c>
      <c r="Q1221" s="167">
        <v>0</v>
      </c>
      <c r="R1221" s="167">
        <f>Q1221*H1221</f>
        <v>0</v>
      </c>
      <c r="S1221" s="167">
        <v>0</v>
      </c>
      <c r="T1221" s="168">
        <f>S1221*H1221</f>
        <v>0</v>
      </c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28"/>
      <c r="AE1221" s="28"/>
      <c r="AR1221" s="169" t="s">
        <v>125</v>
      </c>
      <c r="AT1221" s="169" t="s">
        <v>121</v>
      </c>
      <c r="AU1221" s="169" t="s">
        <v>73</v>
      </c>
      <c r="AY1221" s="11" t="s">
        <v>126</v>
      </c>
      <c r="BE1221" s="170">
        <f>IF(N1221="základní",J1221,0)</f>
        <v>0</v>
      </c>
      <c r="BF1221" s="170">
        <f>IF(N1221="snížená",J1221,0)</f>
        <v>0</v>
      </c>
      <c r="BG1221" s="170">
        <f>IF(N1221="zákl. přenesená",J1221,0)</f>
        <v>0</v>
      </c>
      <c r="BH1221" s="170">
        <f>IF(N1221="sníž. přenesená",J1221,0)</f>
        <v>0</v>
      </c>
      <c r="BI1221" s="170">
        <f>IF(N1221="nulová",J1221,0)</f>
        <v>0</v>
      </c>
      <c r="BJ1221" s="11" t="s">
        <v>80</v>
      </c>
      <c r="BK1221" s="170">
        <f>ROUND(I1221*H1221,2)</f>
        <v>0</v>
      </c>
      <c r="BL1221" s="11" t="s">
        <v>125</v>
      </c>
      <c r="BM1221" s="169" t="s">
        <v>2333</v>
      </c>
    </row>
    <row r="1222" spans="1:65" s="2" customFormat="1" ht="19.5">
      <c r="A1222" s="28"/>
      <c r="B1222" s="29"/>
      <c r="C1222" s="30"/>
      <c r="D1222" s="171" t="s">
        <v>128</v>
      </c>
      <c r="E1222" s="30"/>
      <c r="F1222" s="172" t="s">
        <v>2332</v>
      </c>
      <c r="G1222" s="30"/>
      <c r="H1222" s="30"/>
      <c r="I1222" s="173"/>
      <c r="J1222" s="30"/>
      <c r="K1222" s="30"/>
      <c r="L1222" s="33"/>
      <c r="M1222" s="174"/>
      <c r="N1222" s="175"/>
      <c r="O1222" s="65"/>
      <c r="P1222" s="65"/>
      <c r="Q1222" s="65"/>
      <c r="R1222" s="65"/>
      <c r="S1222" s="65"/>
      <c r="T1222" s="66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  <c r="AE1222" s="28"/>
      <c r="AT1222" s="11" t="s">
        <v>128</v>
      </c>
      <c r="AU1222" s="11" t="s">
        <v>73</v>
      </c>
    </row>
    <row r="1223" spans="1:65" s="2" customFormat="1" ht="24.2" customHeight="1">
      <c r="A1223" s="28"/>
      <c r="B1223" s="29"/>
      <c r="C1223" s="158" t="s">
        <v>2334</v>
      </c>
      <c r="D1223" s="158" t="s">
        <v>121</v>
      </c>
      <c r="E1223" s="159" t="s">
        <v>2335</v>
      </c>
      <c r="F1223" s="160" t="s">
        <v>2336</v>
      </c>
      <c r="G1223" s="161" t="s">
        <v>2288</v>
      </c>
      <c r="H1223" s="162">
        <v>500</v>
      </c>
      <c r="I1223" s="163"/>
      <c r="J1223" s="164">
        <f>ROUND(I1223*H1223,2)</f>
        <v>0</v>
      </c>
      <c r="K1223" s="160" t="s">
        <v>1</v>
      </c>
      <c r="L1223" s="33"/>
      <c r="M1223" s="165" t="s">
        <v>1</v>
      </c>
      <c r="N1223" s="166" t="s">
        <v>38</v>
      </c>
      <c r="O1223" s="65"/>
      <c r="P1223" s="167">
        <f>O1223*H1223</f>
        <v>0</v>
      </c>
      <c r="Q1223" s="167">
        <v>0</v>
      </c>
      <c r="R1223" s="167">
        <f>Q1223*H1223</f>
        <v>0</v>
      </c>
      <c r="S1223" s="167">
        <v>0</v>
      </c>
      <c r="T1223" s="168">
        <f>S1223*H1223</f>
        <v>0</v>
      </c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  <c r="AE1223" s="28"/>
      <c r="AR1223" s="169" t="s">
        <v>125</v>
      </c>
      <c r="AT1223" s="169" t="s">
        <v>121</v>
      </c>
      <c r="AU1223" s="169" t="s">
        <v>73</v>
      </c>
      <c r="AY1223" s="11" t="s">
        <v>126</v>
      </c>
      <c r="BE1223" s="170">
        <f>IF(N1223="základní",J1223,0)</f>
        <v>0</v>
      </c>
      <c r="BF1223" s="170">
        <f>IF(N1223="snížená",J1223,0)</f>
        <v>0</v>
      </c>
      <c r="BG1223" s="170">
        <f>IF(N1223="zákl. přenesená",J1223,0)</f>
        <v>0</v>
      </c>
      <c r="BH1223" s="170">
        <f>IF(N1223="sníž. přenesená",J1223,0)</f>
        <v>0</v>
      </c>
      <c r="BI1223" s="170">
        <f>IF(N1223="nulová",J1223,0)</f>
        <v>0</v>
      </c>
      <c r="BJ1223" s="11" t="s">
        <v>80</v>
      </c>
      <c r="BK1223" s="170">
        <f>ROUND(I1223*H1223,2)</f>
        <v>0</v>
      </c>
      <c r="BL1223" s="11" t="s">
        <v>125</v>
      </c>
      <c r="BM1223" s="169" t="s">
        <v>2337</v>
      </c>
    </row>
    <row r="1224" spans="1:65" s="2" customFormat="1" ht="19.5">
      <c r="A1224" s="28"/>
      <c r="B1224" s="29"/>
      <c r="C1224" s="30"/>
      <c r="D1224" s="171" t="s">
        <v>128</v>
      </c>
      <c r="E1224" s="30"/>
      <c r="F1224" s="172" t="s">
        <v>2336</v>
      </c>
      <c r="G1224" s="30"/>
      <c r="H1224" s="30"/>
      <c r="I1224" s="173"/>
      <c r="J1224" s="30"/>
      <c r="K1224" s="30"/>
      <c r="L1224" s="33"/>
      <c r="M1224" s="174"/>
      <c r="N1224" s="175"/>
      <c r="O1224" s="65"/>
      <c r="P1224" s="65"/>
      <c r="Q1224" s="65"/>
      <c r="R1224" s="65"/>
      <c r="S1224" s="65"/>
      <c r="T1224" s="66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  <c r="AE1224" s="28"/>
      <c r="AT1224" s="11" t="s">
        <v>128</v>
      </c>
      <c r="AU1224" s="11" t="s">
        <v>73</v>
      </c>
    </row>
    <row r="1225" spans="1:65" s="2" customFormat="1" ht="24.2" customHeight="1">
      <c r="A1225" s="28"/>
      <c r="B1225" s="29"/>
      <c r="C1225" s="158" t="s">
        <v>2338</v>
      </c>
      <c r="D1225" s="158" t="s">
        <v>121</v>
      </c>
      <c r="E1225" s="159" t="s">
        <v>2339</v>
      </c>
      <c r="F1225" s="160" t="s">
        <v>2340</v>
      </c>
      <c r="G1225" s="161" t="s">
        <v>2288</v>
      </c>
      <c r="H1225" s="162">
        <v>300</v>
      </c>
      <c r="I1225" s="163"/>
      <c r="J1225" s="164">
        <f>ROUND(I1225*H1225,2)</f>
        <v>0</v>
      </c>
      <c r="K1225" s="160" t="s">
        <v>1</v>
      </c>
      <c r="L1225" s="33"/>
      <c r="M1225" s="165" t="s">
        <v>1</v>
      </c>
      <c r="N1225" s="166" t="s">
        <v>38</v>
      </c>
      <c r="O1225" s="65"/>
      <c r="P1225" s="167">
        <f>O1225*H1225</f>
        <v>0</v>
      </c>
      <c r="Q1225" s="167">
        <v>0</v>
      </c>
      <c r="R1225" s="167">
        <f>Q1225*H1225</f>
        <v>0</v>
      </c>
      <c r="S1225" s="167">
        <v>0</v>
      </c>
      <c r="T1225" s="168">
        <f>S1225*H1225</f>
        <v>0</v>
      </c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  <c r="AE1225" s="28"/>
      <c r="AR1225" s="169" t="s">
        <v>125</v>
      </c>
      <c r="AT1225" s="169" t="s">
        <v>121</v>
      </c>
      <c r="AU1225" s="169" t="s">
        <v>73</v>
      </c>
      <c r="AY1225" s="11" t="s">
        <v>126</v>
      </c>
      <c r="BE1225" s="170">
        <f>IF(N1225="základní",J1225,0)</f>
        <v>0</v>
      </c>
      <c r="BF1225" s="170">
        <f>IF(N1225="snížená",J1225,0)</f>
        <v>0</v>
      </c>
      <c r="BG1225" s="170">
        <f>IF(N1225="zákl. přenesená",J1225,0)</f>
        <v>0</v>
      </c>
      <c r="BH1225" s="170">
        <f>IF(N1225="sníž. přenesená",J1225,0)</f>
        <v>0</v>
      </c>
      <c r="BI1225" s="170">
        <f>IF(N1225="nulová",J1225,0)</f>
        <v>0</v>
      </c>
      <c r="BJ1225" s="11" t="s">
        <v>80</v>
      </c>
      <c r="BK1225" s="170">
        <f>ROUND(I1225*H1225,2)</f>
        <v>0</v>
      </c>
      <c r="BL1225" s="11" t="s">
        <v>125</v>
      </c>
      <c r="BM1225" s="169" t="s">
        <v>2341</v>
      </c>
    </row>
    <row r="1226" spans="1:65" s="2" customFormat="1" ht="19.5">
      <c r="A1226" s="28"/>
      <c r="B1226" s="29"/>
      <c r="C1226" s="30"/>
      <c r="D1226" s="171" t="s">
        <v>128</v>
      </c>
      <c r="E1226" s="30"/>
      <c r="F1226" s="172" t="s">
        <v>2340</v>
      </c>
      <c r="G1226" s="30"/>
      <c r="H1226" s="30"/>
      <c r="I1226" s="173"/>
      <c r="J1226" s="30"/>
      <c r="K1226" s="30"/>
      <c r="L1226" s="33"/>
      <c r="M1226" s="174"/>
      <c r="N1226" s="175"/>
      <c r="O1226" s="65"/>
      <c r="P1226" s="65"/>
      <c r="Q1226" s="65"/>
      <c r="R1226" s="65"/>
      <c r="S1226" s="65"/>
      <c r="T1226" s="66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  <c r="AE1226" s="28"/>
      <c r="AT1226" s="11" t="s">
        <v>128</v>
      </c>
      <c r="AU1226" s="11" t="s">
        <v>73</v>
      </c>
    </row>
    <row r="1227" spans="1:65" s="2" customFormat="1" ht="24.2" customHeight="1">
      <c r="A1227" s="28"/>
      <c r="B1227" s="29"/>
      <c r="C1227" s="158" t="s">
        <v>2342</v>
      </c>
      <c r="D1227" s="158" t="s">
        <v>121</v>
      </c>
      <c r="E1227" s="159" t="s">
        <v>2343</v>
      </c>
      <c r="F1227" s="160" t="s">
        <v>2344</v>
      </c>
      <c r="G1227" s="161" t="s">
        <v>2288</v>
      </c>
      <c r="H1227" s="162">
        <v>200</v>
      </c>
      <c r="I1227" s="163"/>
      <c r="J1227" s="164">
        <f>ROUND(I1227*H1227,2)</f>
        <v>0</v>
      </c>
      <c r="K1227" s="160" t="s">
        <v>1</v>
      </c>
      <c r="L1227" s="33"/>
      <c r="M1227" s="165" t="s">
        <v>1</v>
      </c>
      <c r="N1227" s="166" t="s">
        <v>38</v>
      </c>
      <c r="O1227" s="65"/>
      <c r="P1227" s="167">
        <f>O1227*H1227</f>
        <v>0</v>
      </c>
      <c r="Q1227" s="167">
        <v>0</v>
      </c>
      <c r="R1227" s="167">
        <f>Q1227*H1227</f>
        <v>0</v>
      </c>
      <c r="S1227" s="167">
        <v>0</v>
      </c>
      <c r="T1227" s="168">
        <f>S1227*H1227</f>
        <v>0</v>
      </c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  <c r="AE1227" s="28"/>
      <c r="AR1227" s="169" t="s">
        <v>125</v>
      </c>
      <c r="AT1227" s="169" t="s">
        <v>121</v>
      </c>
      <c r="AU1227" s="169" t="s">
        <v>73</v>
      </c>
      <c r="AY1227" s="11" t="s">
        <v>126</v>
      </c>
      <c r="BE1227" s="170">
        <f>IF(N1227="základní",J1227,0)</f>
        <v>0</v>
      </c>
      <c r="BF1227" s="170">
        <f>IF(N1227="snížená",J1227,0)</f>
        <v>0</v>
      </c>
      <c r="BG1227" s="170">
        <f>IF(N1227="zákl. přenesená",J1227,0)</f>
        <v>0</v>
      </c>
      <c r="BH1227" s="170">
        <f>IF(N1227="sníž. přenesená",J1227,0)</f>
        <v>0</v>
      </c>
      <c r="BI1227" s="170">
        <f>IF(N1227="nulová",J1227,0)</f>
        <v>0</v>
      </c>
      <c r="BJ1227" s="11" t="s">
        <v>80</v>
      </c>
      <c r="BK1227" s="170">
        <f>ROUND(I1227*H1227,2)</f>
        <v>0</v>
      </c>
      <c r="BL1227" s="11" t="s">
        <v>125</v>
      </c>
      <c r="BM1227" s="169" t="s">
        <v>2345</v>
      </c>
    </row>
    <row r="1228" spans="1:65" s="2" customFormat="1" ht="19.5">
      <c r="A1228" s="28"/>
      <c r="B1228" s="29"/>
      <c r="C1228" s="30"/>
      <c r="D1228" s="171" t="s">
        <v>128</v>
      </c>
      <c r="E1228" s="30"/>
      <c r="F1228" s="172" t="s">
        <v>2344</v>
      </c>
      <c r="G1228" s="30"/>
      <c r="H1228" s="30"/>
      <c r="I1228" s="173"/>
      <c r="J1228" s="30"/>
      <c r="K1228" s="30"/>
      <c r="L1228" s="33"/>
      <c r="M1228" s="174"/>
      <c r="N1228" s="175"/>
      <c r="O1228" s="65"/>
      <c r="P1228" s="65"/>
      <c r="Q1228" s="65"/>
      <c r="R1228" s="65"/>
      <c r="S1228" s="65"/>
      <c r="T1228" s="66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  <c r="AE1228" s="28"/>
      <c r="AT1228" s="11" t="s">
        <v>128</v>
      </c>
      <c r="AU1228" s="11" t="s">
        <v>73</v>
      </c>
    </row>
    <row r="1229" spans="1:65" s="2" customFormat="1" ht="24.2" customHeight="1">
      <c r="A1229" s="28"/>
      <c r="B1229" s="29"/>
      <c r="C1229" s="158" t="s">
        <v>2346</v>
      </c>
      <c r="D1229" s="158" t="s">
        <v>121</v>
      </c>
      <c r="E1229" s="159" t="s">
        <v>2347</v>
      </c>
      <c r="F1229" s="160" t="s">
        <v>2348</v>
      </c>
      <c r="G1229" s="161" t="s">
        <v>2288</v>
      </c>
      <c r="H1229" s="162">
        <v>250</v>
      </c>
      <c r="I1229" s="163"/>
      <c r="J1229" s="164">
        <f>ROUND(I1229*H1229,2)</f>
        <v>0</v>
      </c>
      <c r="K1229" s="160" t="s">
        <v>1</v>
      </c>
      <c r="L1229" s="33"/>
      <c r="M1229" s="165" t="s">
        <v>1</v>
      </c>
      <c r="N1229" s="166" t="s">
        <v>38</v>
      </c>
      <c r="O1229" s="65"/>
      <c r="P1229" s="167">
        <f>O1229*H1229</f>
        <v>0</v>
      </c>
      <c r="Q1229" s="167">
        <v>0</v>
      </c>
      <c r="R1229" s="167">
        <f>Q1229*H1229</f>
        <v>0</v>
      </c>
      <c r="S1229" s="167">
        <v>0</v>
      </c>
      <c r="T1229" s="168">
        <f>S1229*H1229</f>
        <v>0</v>
      </c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  <c r="AE1229" s="28"/>
      <c r="AR1229" s="169" t="s">
        <v>125</v>
      </c>
      <c r="AT1229" s="169" t="s">
        <v>121</v>
      </c>
      <c r="AU1229" s="169" t="s">
        <v>73</v>
      </c>
      <c r="AY1229" s="11" t="s">
        <v>126</v>
      </c>
      <c r="BE1229" s="170">
        <f>IF(N1229="základní",J1229,0)</f>
        <v>0</v>
      </c>
      <c r="BF1229" s="170">
        <f>IF(N1229="snížená",J1229,0)</f>
        <v>0</v>
      </c>
      <c r="BG1229" s="170">
        <f>IF(N1229="zákl. přenesená",J1229,0)</f>
        <v>0</v>
      </c>
      <c r="BH1229" s="170">
        <f>IF(N1229="sníž. přenesená",J1229,0)</f>
        <v>0</v>
      </c>
      <c r="BI1229" s="170">
        <f>IF(N1229="nulová",J1229,0)</f>
        <v>0</v>
      </c>
      <c r="BJ1229" s="11" t="s">
        <v>80</v>
      </c>
      <c r="BK1229" s="170">
        <f>ROUND(I1229*H1229,2)</f>
        <v>0</v>
      </c>
      <c r="BL1229" s="11" t="s">
        <v>125</v>
      </c>
      <c r="BM1229" s="169" t="s">
        <v>2349</v>
      </c>
    </row>
    <row r="1230" spans="1:65" s="2" customFormat="1" ht="19.5">
      <c r="A1230" s="28"/>
      <c r="B1230" s="29"/>
      <c r="C1230" s="30"/>
      <c r="D1230" s="171" t="s">
        <v>128</v>
      </c>
      <c r="E1230" s="30"/>
      <c r="F1230" s="172" t="s">
        <v>2348</v>
      </c>
      <c r="G1230" s="30"/>
      <c r="H1230" s="30"/>
      <c r="I1230" s="173"/>
      <c r="J1230" s="30"/>
      <c r="K1230" s="30"/>
      <c r="L1230" s="33"/>
      <c r="M1230" s="174"/>
      <c r="N1230" s="175"/>
      <c r="O1230" s="65"/>
      <c r="P1230" s="65"/>
      <c r="Q1230" s="65"/>
      <c r="R1230" s="65"/>
      <c r="S1230" s="65"/>
      <c r="T1230" s="66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  <c r="AE1230" s="28"/>
      <c r="AT1230" s="11" t="s">
        <v>128</v>
      </c>
      <c r="AU1230" s="11" t="s">
        <v>73</v>
      </c>
    </row>
    <row r="1231" spans="1:65" s="2" customFormat="1" ht="24.2" customHeight="1">
      <c r="A1231" s="28"/>
      <c r="B1231" s="29"/>
      <c r="C1231" s="158" t="s">
        <v>2350</v>
      </c>
      <c r="D1231" s="158" t="s">
        <v>121</v>
      </c>
      <c r="E1231" s="159" t="s">
        <v>2351</v>
      </c>
      <c r="F1231" s="160" t="s">
        <v>2352</v>
      </c>
      <c r="G1231" s="161" t="s">
        <v>2288</v>
      </c>
      <c r="H1231" s="162">
        <v>40</v>
      </c>
      <c r="I1231" s="163"/>
      <c r="J1231" s="164">
        <f>ROUND(I1231*H1231,2)</f>
        <v>0</v>
      </c>
      <c r="K1231" s="160" t="s">
        <v>1</v>
      </c>
      <c r="L1231" s="33"/>
      <c r="M1231" s="165" t="s">
        <v>1</v>
      </c>
      <c r="N1231" s="166" t="s">
        <v>38</v>
      </c>
      <c r="O1231" s="65"/>
      <c r="P1231" s="167">
        <f>O1231*H1231</f>
        <v>0</v>
      </c>
      <c r="Q1231" s="167">
        <v>0</v>
      </c>
      <c r="R1231" s="167">
        <f>Q1231*H1231</f>
        <v>0</v>
      </c>
      <c r="S1231" s="167">
        <v>0</v>
      </c>
      <c r="T1231" s="168">
        <f>S1231*H1231</f>
        <v>0</v>
      </c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  <c r="AE1231" s="28"/>
      <c r="AR1231" s="169" t="s">
        <v>125</v>
      </c>
      <c r="AT1231" s="169" t="s">
        <v>121</v>
      </c>
      <c r="AU1231" s="169" t="s">
        <v>73</v>
      </c>
      <c r="AY1231" s="11" t="s">
        <v>126</v>
      </c>
      <c r="BE1231" s="170">
        <f>IF(N1231="základní",J1231,0)</f>
        <v>0</v>
      </c>
      <c r="BF1231" s="170">
        <f>IF(N1231="snížená",J1231,0)</f>
        <v>0</v>
      </c>
      <c r="BG1231" s="170">
        <f>IF(N1231="zákl. přenesená",J1231,0)</f>
        <v>0</v>
      </c>
      <c r="BH1231" s="170">
        <f>IF(N1231="sníž. přenesená",J1231,0)</f>
        <v>0</v>
      </c>
      <c r="BI1231" s="170">
        <f>IF(N1231="nulová",J1231,0)</f>
        <v>0</v>
      </c>
      <c r="BJ1231" s="11" t="s">
        <v>80</v>
      </c>
      <c r="BK1231" s="170">
        <f>ROUND(I1231*H1231,2)</f>
        <v>0</v>
      </c>
      <c r="BL1231" s="11" t="s">
        <v>125</v>
      </c>
      <c r="BM1231" s="169" t="s">
        <v>2353</v>
      </c>
    </row>
    <row r="1232" spans="1:65" s="2" customFormat="1" ht="19.5">
      <c r="A1232" s="28"/>
      <c r="B1232" s="29"/>
      <c r="C1232" s="30"/>
      <c r="D1232" s="171" t="s">
        <v>128</v>
      </c>
      <c r="E1232" s="30"/>
      <c r="F1232" s="172" t="s">
        <v>2352</v>
      </c>
      <c r="G1232" s="30"/>
      <c r="H1232" s="30"/>
      <c r="I1232" s="173"/>
      <c r="J1232" s="30"/>
      <c r="K1232" s="30"/>
      <c r="L1232" s="33"/>
      <c r="M1232" s="174"/>
      <c r="N1232" s="175"/>
      <c r="O1232" s="65"/>
      <c r="P1232" s="65"/>
      <c r="Q1232" s="65"/>
      <c r="R1232" s="65"/>
      <c r="S1232" s="65"/>
      <c r="T1232" s="66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  <c r="AE1232" s="28"/>
      <c r="AT1232" s="11" t="s">
        <v>128</v>
      </c>
      <c r="AU1232" s="11" t="s">
        <v>73</v>
      </c>
    </row>
    <row r="1233" spans="1:65" s="2" customFormat="1" ht="24.2" customHeight="1">
      <c r="A1233" s="28"/>
      <c r="B1233" s="29"/>
      <c r="C1233" s="158" t="s">
        <v>2354</v>
      </c>
      <c r="D1233" s="158" t="s">
        <v>121</v>
      </c>
      <c r="E1233" s="159" t="s">
        <v>2355</v>
      </c>
      <c r="F1233" s="160" t="s">
        <v>2356</v>
      </c>
      <c r="G1233" s="161" t="s">
        <v>2288</v>
      </c>
      <c r="H1233" s="162">
        <v>40</v>
      </c>
      <c r="I1233" s="163"/>
      <c r="J1233" s="164">
        <f>ROUND(I1233*H1233,2)</f>
        <v>0</v>
      </c>
      <c r="K1233" s="160" t="s">
        <v>1</v>
      </c>
      <c r="L1233" s="33"/>
      <c r="M1233" s="165" t="s">
        <v>1</v>
      </c>
      <c r="N1233" s="166" t="s">
        <v>38</v>
      </c>
      <c r="O1233" s="65"/>
      <c r="P1233" s="167">
        <f>O1233*H1233</f>
        <v>0</v>
      </c>
      <c r="Q1233" s="167">
        <v>0</v>
      </c>
      <c r="R1233" s="167">
        <f>Q1233*H1233</f>
        <v>0</v>
      </c>
      <c r="S1233" s="167">
        <v>0</v>
      </c>
      <c r="T1233" s="168">
        <f>S1233*H1233</f>
        <v>0</v>
      </c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  <c r="AE1233" s="28"/>
      <c r="AR1233" s="169" t="s">
        <v>125</v>
      </c>
      <c r="AT1233" s="169" t="s">
        <v>121</v>
      </c>
      <c r="AU1233" s="169" t="s">
        <v>73</v>
      </c>
      <c r="AY1233" s="11" t="s">
        <v>126</v>
      </c>
      <c r="BE1233" s="170">
        <f>IF(N1233="základní",J1233,0)</f>
        <v>0</v>
      </c>
      <c r="BF1233" s="170">
        <f>IF(N1233="snížená",J1233,0)</f>
        <v>0</v>
      </c>
      <c r="BG1233" s="170">
        <f>IF(N1233="zákl. přenesená",J1233,0)</f>
        <v>0</v>
      </c>
      <c r="BH1233" s="170">
        <f>IF(N1233="sníž. přenesená",J1233,0)</f>
        <v>0</v>
      </c>
      <c r="BI1233" s="170">
        <f>IF(N1233="nulová",J1233,0)</f>
        <v>0</v>
      </c>
      <c r="BJ1233" s="11" t="s">
        <v>80</v>
      </c>
      <c r="BK1233" s="170">
        <f>ROUND(I1233*H1233,2)</f>
        <v>0</v>
      </c>
      <c r="BL1233" s="11" t="s">
        <v>125</v>
      </c>
      <c r="BM1233" s="169" t="s">
        <v>2357</v>
      </c>
    </row>
    <row r="1234" spans="1:65" s="2" customFormat="1" ht="19.5">
      <c r="A1234" s="28"/>
      <c r="B1234" s="29"/>
      <c r="C1234" s="30"/>
      <c r="D1234" s="171" t="s">
        <v>128</v>
      </c>
      <c r="E1234" s="30"/>
      <c r="F1234" s="172" t="s">
        <v>2356</v>
      </c>
      <c r="G1234" s="30"/>
      <c r="H1234" s="30"/>
      <c r="I1234" s="173"/>
      <c r="J1234" s="30"/>
      <c r="K1234" s="30"/>
      <c r="L1234" s="33"/>
      <c r="M1234" s="174"/>
      <c r="N1234" s="175"/>
      <c r="O1234" s="65"/>
      <c r="P1234" s="65"/>
      <c r="Q1234" s="65"/>
      <c r="R1234" s="65"/>
      <c r="S1234" s="65"/>
      <c r="T1234" s="66"/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28"/>
      <c r="AE1234" s="28"/>
      <c r="AT1234" s="11" t="s">
        <v>128</v>
      </c>
      <c r="AU1234" s="11" t="s">
        <v>73</v>
      </c>
    </row>
    <row r="1235" spans="1:65" s="2" customFormat="1" ht="24.2" customHeight="1">
      <c r="A1235" s="28"/>
      <c r="B1235" s="29"/>
      <c r="C1235" s="158" t="s">
        <v>2358</v>
      </c>
      <c r="D1235" s="158" t="s">
        <v>121</v>
      </c>
      <c r="E1235" s="159" t="s">
        <v>2359</v>
      </c>
      <c r="F1235" s="160" t="s">
        <v>2360</v>
      </c>
      <c r="G1235" s="161" t="s">
        <v>2288</v>
      </c>
      <c r="H1235" s="162">
        <v>40</v>
      </c>
      <c r="I1235" s="163"/>
      <c r="J1235" s="164">
        <f>ROUND(I1235*H1235,2)</f>
        <v>0</v>
      </c>
      <c r="K1235" s="160" t="s">
        <v>1</v>
      </c>
      <c r="L1235" s="33"/>
      <c r="M1235" s="165" t="s">
        <v>1</v>
      </c>
      <c r="N1235" s="166" t="s">
        <v>38</v>
      </c>
      <c r="O1235" s="65"/>
      <c r="P1235" s="167">
        <f>O1235*H1235</f>
        <v>0</v>
      </c>
      <c r="Q1235" s="167">
        <v>0</v>
      </c>
      <c r="R1235" s="167">
        <f>Q1235*H1235</f>
        <v>0</v>
      </c>
      <c r="S1235" s="167">
        <v>0</v>
      </c>
      <c r="T1235" s="168">
        <f>S1235*H1235</f>
        <v>0</v>
      </c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28"/>
      <c r="AE1235" s="28"/>
      <c r="AR1235" s="169" t="s">
        <v>125</v>
      </c>
      <c r="AT1235" s="169" t="s">
        <v>121</v>
      </c>
      <c r="AU1235" s="169" t="s">
        <v>73</v>
      </c>
      <c r="AY1235" s="11" t="s">
        <v>126</v>
      </c>
      <c r="BE1235" s="170">
        <f>IF(N1235="základní",J1235,0)</f>
        <v>0</v>
      </c>
      <c r="BF1235" s="170">
        <f>IF(N1235="snížená",J1235,0)</f>
        <v>0</v>
      </c>
      <c r="BG1235" s="170">
        <f>IF(N1235="zákl. přenesená",J1235,0)</f>
        <v>0</v>
      </c>
      <c r="BH1235" s="170">
        <f>IF(N1235="sníž. přenesená",J1235,0)</f>
        <v>0</v>
      </c>
      <c r="BI1235" s="170">
        <f>IF(N1235="nulová",J1235,0)</f>
        <v>0</v>
      </c>
      <c r="BJ1235" s="11" t="s">
        <v>80</v>
      </c>
      <c r="BK1235" s="170">
        <f>ROUND(I1235*H1235,2)</f>
        <v>0</v>
      </c>
      <c r="BL1235" s="11" t="s">
        <v>125</v>
      </c>
      <c r="BM1235" s="169" t="s">
        <v>2361</v>
      </c>
    </row>
    <row r="1236" spans="1:65" s="2" customFormat="1" ht="19.5">
      <c r="A1236" s="28"/>
      <c r="B1236" s="29"/>
      <c r="C1236" s="30"/>
      <c r="D1236" s="171" t="s">
        <v>128</v>
      </c>
      <c r="E1236" s="30"/>
      <c r="F1236" s="172" t="s">
        <v>2360</v>
      </c>
      <c r="G1236" s="30"/>
      <c r="H1236" s="30"/>
      <c r="I1236" s="173"/>
      <c r="J1236" s="30"/>
      <c r="K1236" s="30"/>
      <c r="L1236" s="33"/>
      <c r="M1236" s="174"/>
      <c r="N1236" s="175"/>
      <c r="O1236" s="65"/>
      <c r="P1236" s="65"/>
      <c r="Q1236" s="65"/>
      <c r="R1236" s="65"/>
      <c r="S1236" s="65"/>
      <c r="T1236" s="66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  <c r="AE1236" s="28"/>
      <c r="AT1236" s="11" t="s">
        <v>128</v>
      </c>
      <c r="AU1236" s="11" t="s">
        <v>73</v>
      </c>
    </row>
    <row r="1237" spans="1:65" s="2" customFormat="1" ht="24.2" customHeight="1">
      <c r="A1237" s="28"/>
      <c r="B1237" s="29"/>
      <c r="C1237" s="158" t="s">
        <v>2362</v>
      </c>
      <c r="D1237" s="158" t="s">
        <v>121</v>
      </c>
      <c r="E1237" s="159" t="s">
        <v>2363</v>
      </c>
      <c r="F1237" s="160" t="s">
        <v>2364</v>
      </c>
      <c r="G1237" s="161" t="s">
        <v>2288</v>
      </c>
      <c r="H1237" s="162">
        <v>40</v>
      </c>
      <c r="I1237" s="163"/>
      <c r="J1237" s="164">
        <f>ROUND(I1237*H1237,2)</f>
        <v>0</v>
      </c>
      <c r="K1237" s="160" t="s">
        <v>1</v>
      </c>
      <c r="L1237" s="33"/>
      <c r="M1237" s="165" t="s">
        <v>1</v>
      </c>
      <c r="N1237" s="166" t="s">
        <v>38</v>
      </c>
      <c r="O1237" s="65"/>
      <c r="P1237" s="167">
        <f>O1237*H1237</f>
        <v>0</v>
      </c>
      <c r="Q1237" s="167">
        <v>0</v>
      </c>
      <c r="R1237" s="167">
        <f>Q1237*H1237</f>
        <v>0</v>
      </c>
      <c r="S1237" s="167">
        <v>0</v>
      </c>
      <c r="T1237" s="168">
        <f>S1237*H1237</f>
        <v>0</v>
      </c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28"/>
      <c r="AE1237" s="28"/>
      <c r="AR1237" s="169" t="s">
        <v>125</v>
      </c>
      <c r="AT1237" s="169" t="s">
        <v>121</v>
      </c>
      <c r="AU1237" s="169" t="s">
        <v>73</v>
      </c>
      <c r="AY1237" s="11" t="s">
        <v>126</v>
      </c>
      <c r="BE1237" s="170">
        <f>IF(N1237="základní",J1237,0)</f>
        <v>0</v>
      </c>
      <c r="BF1237" s="170">
        <f>IF(N1237="snížená",J1237,0)</f>
        <v>0</v>
      </c>
      <c r="BG1237" s="170">
        <f>IF(N1237="zákl. přenesená",J1237,0)</f>
        <v>0</v>
      </c>
      <c r="BH1237" s="170">
        <f>IF(N1237="sníž. přenesená",J1237,0)</f>
        <v>0</v>
      </c>
      <c r="BI1237" s="170">
        <f>IF(N1237="nulová",J1237,0)</f>
        <v>0</v>
      </c>
      <c r="BJ1237" s="11" t="s">
        <v>80</v>
      </c>
      <c r="BK1237" s="170">
        <f>ROUND(I1237*H1237,2)</f>
        <v>0</v>
      </c>
      <c r="BL1237" s="11" t="s">
        <v>125</v>
      </c>
      <c r="BM1237" s="169" t="s">
        <v>2365</v>
      </c>
    </row>
    <row r="1238" spans="1:65" s="2" customFormat="1" ht="19.5">
      <c r="A1238" s="28"/>
      <c r="B1238" s="29"/>
      <c r="C1238" s="30"/>
      <c r="D1238" s="171" t="s">
        <v>128</v>
      </c>
      <c r="E1238" s="30"/>
      <c r="F1238" s="172" t="s">
        <v>2364</v>
      </c>
      <c r="G1238" s="30"/>
      <c r="H1238" s="30"/>
      <c r="I1238" s="173"/>
      <c r="J1238" s="30"/>
      <c r="K1238" s="30"/>
      <c r="L1238" s="33"/>
      <c r="M1238" s="174"/>
      <c r="N1238" s="175"/>
      <c r="O1238" s="65"/>
      <c r="P1238" s="65"/>
      <c r="Q1238" s="65"/>
      <c r="R1238" s="65"/>
      <c r="S1238" s="65"/>
      <c r="T1238" s="66"/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28"/>
      <c r="AE1238" s="28"/>
      <c r="AT1238" s="11" t="s">
        <v>128</v>
      </c>
      <c r="AU1238" s="11" t="s">
        <v>73</v>
      </c>
    </row>
    <row r="1239" spans="1:65" s="2" customFormat="1" ht="24.2" customHeight="1">
      <c r="A1239" s="28"/>
      <c r="B1239" s="29"/>
      <c r="C1239" s="158" t="s">
        <v>2366</v>
      </c>
      <c r="D1239" s="158" t="s">
        <v>121</v>
      </c>
      <c r="E1239" s="159" t="s">
        <v>2367</v>
      </c>
      <c r="F1239" s="160" t="s">
        <v>2368</v>
      </c>
      <c r="G1239" s="161" t="s">
        <v>2288</v>
      </c>
      <c r="H1239" s="162">
        <v>40</v>
      </c>
      <c r="I1239" s="163"/>
      <c r="J1239" s="164">
        <f>ROUND(I1239*H1239,2)</f>
        <v>0</v>
      </c>
      <c r="K1239" s="160" t="s">
        <v>1</v>
      </c>
      <c r="L1239" s="33"/>
      <c r="M1239" s="165" t="s">
        <v>1</v>
      </c>
      <c r="N1239" s="166" t="s">
        <v>38</v>
      </c>
      <c r="O1239" s="65"/>
      <c r="P1239" s="167">
        <f>O1239*H1239</f>
        <v>0</v>
      </c>
      <c r="Q1239" s="167">
        <v>0</v>
      </c>
      <c r="R1239" s="167">
        <f>Q1239*H1239</f>
        <v>0</v>
      </c>
      <c r="S1239" s="167">
        <v>0</v>
      </c>
      <c r="T1239" s="168">
        <f>S1239*H1239</f>
        <v>0</v>
      </c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28"/>
      <c r="AE1239" s="28"/>
      <c r="AR1239" s="169" t="s">
        <v>125</v>
      </c>
      <c r="AT1239" s="169" t="s">
        <v>121</v>
      </c>
      <c r="AU1239" s="169" t="s">
        <v>73</v>
      </c>
      <c r="AY1239" s="11" t="s">
        <v>126</v>
      </c>
      <c r="BE1239" s="170">
        <f>IF(N1239="základní",J1239,0)</f>
        <v>0</v>
      </c>
      <c r="BF1239" s="170">
        <f>IF(N1239="snížená",J1239,0)</f>
        <v>0</v>
      </c>
      <c r="BG1239" s="170">
        <f>IF(N1239="zákl. přenesená",J1239,0)</f>
        <v>0</v>
      </c>
      <c r="BH1239" s="170">
        <f>IF(N1239="sníž. přenesená",J1239,0)</f>
        <v>0</v>
      </c>
      <c r="BI1239" s="170">
        <f>IF(N1239="nulová",J1239,0)</f>
        <v>0</v>
      </c>
      <c r="BJ1239" s="11" t="s">
        <v>80</v>
      </c>
      <c r="BK1239" s="170">
        <f>ROUND(I1239*H1239,2)</f>
        <v>0</v>
      </c>
      <c r="BL1239" s="11" t="s">
        <v>125</v>
      </c>
      <c r="BM1239" s="169" t="s">
        <v>2369</v>
      </c>
    </row>
    <row r="1240" spans="1:65" s="2" customFormat="1" ht="19.5">
      <c r="A1240" s="28"/>
      <c r="B1240" s="29"/>
      <c r="C1240" s="30"/>
      <c r="D1240" s="171" t="s">
        <v>128</v>
      </c>
      <c r="E1240" s="30"/>
      <c r="F1240" s="172" t="s">
        <v>2368</v>
      </c>
      <c r="G1240" s="30"/>
      <c r="H1240" s="30"/>
      <c r="I1240" s="173"/>
      <c r="J1240" s="30"/>
      <c r="K1240" s="30"/>
      <c r="L1240" s="33"/>
      <c r="M1240" s="174"/>
      <c r="N1240" s="175"/>
      <c r="O1240" s="65"/>
      <c r="P1240" s="65"/>
      <c r="Q1240" s="65"/>
      <c r="R1240" s="65"/>
      <c r="S1240" s="65"/>
      <c r="T1240" s="66"/>
      <c r="U1240" s="28"/>
      <c r="V1240" s="28"/>
      <c r="W1240" s="28"/>
      <c r="X1240" s="28"/>
      <c r="Y1240" s="28"/>
      <c r="Z1240" s="28"/>
      <c r="AA1240" s="28"/>
      <c r="AB1240" s="28"/>
      <c r="AC1240" s="28"/>
      <c r="AD1240" s="28"/>
      <c r="AE1240" s="28"/>
      <c r="AT1240" s="11" t="s">
        <v>128</v>
      </c>
      <c r="AU1240" s="11" t="s">
        <v>73</v>
      </c>
    </row>
    <row r="1241" spans="1:65" s="2" customFormat="1" ht="24.2" customHeight="1">
      <c r="A1241" s="28"/>
      <c r="B1241" s="29"/>
      <c r="C1241" s="158" t="s">
        <v>2370</v>
      </c>
      <c r="D1241" s="158" t="s">
        <v>121</v>
      </c>
      <c r="E1241" s="159" t="s">
        <v>2371</v>
      </c>
      <c r="F1241" s="160" t="s">
        <v>2372</v>
      </c>
      <c r="G1241" s="161" t="s">
        <v>2288</v>
      </c>
      <c r="H1241" s="162">
        <v>30</v>
      </c>
      <c r="I1241" s="163"/>
      <c r="J1241" s="164">
        <f>ROUND(I1241*H1241,2)</f>
        <v>0</v>
      </c>
      <c r="K1241" s="160" t="s">
        <v>1</v>
      </c>
      <c r="L1241" s="33"/>
      <c r="M1241" s="165" t="s">
        <v>1</v>
      </c>
      <c r="N1241" s="166" t="s">
        <v>38</v>
      </c>
      <c r="O1241" s="65"/>
      <c r="P1241" s="167">
        <f>O1241*H1241</f>
        <v>0</v>
      </c>
      <c r="Q1241" s="167">
        <v>0</v>
      </c>
      <c r="R1241" s="167">
        <f>Q1241*H1241</f>
        <v>0</v>
      </c>
      <c r="S1241" s="167">
        <v>0</v>
      </c>
      <c r="T1241" s="168">
        <f>S1241*H1241</f>
        <v>0</v>
      </c>
      <c r="U1241" s="28"/>
      <c r="V1241" s="28"/>
      <c r="W1241" s="28"/>
      <c r="X1241" s="28"/>
      <c r="Y1241" s="28"/>
      <c r="Z1241" s="28"/>
      <c r="AA1241" s="28"/>
      <c r="AB1241" s="28"/>
      <c r="AC1241" s="28"/>
      <c r="AD1241" s="28"/>
      <c r="AE1241" s="28"/>
      <c r="AR1241" s="169" t="s">
        <v>125</v>
      </c>
      <c r="AT1241" s="169" t="s">
        <v>121</v>
      </c>
      <c r="AU1241" s="169" t="s">
        <v>73</v>
      </c>
      <c r="AY1241" s="11" t="s">
        <v>126</v>
      </c>
      <c r="BE1241" s="170">
        <f>IF(N1241="základní",J1241,0)</f>
        <v>0</v>
      </c>
      <c r="BF1241" s="170">
        <f>IF(N1241="snížená",J1241,0)</f>
        <v>0</v>
      </c>
      <c r="BG1241" s="170">
        <f>IF(N1241="zákl. přenesená",J1241,0)</f>
        <v>0</v>
      </c>
      <c r="BH1241" s="170">
        <f>IF(N1241="sníž. přenesená",J1241,0)</f>
        <v>0</v>
      </c>
      <c r="BI1241" s="170">
        <f>IF(N1241="nulová",J1241,0)</f>
        <v>0</v>
      </c>
      <c r="BJ1241" s="11" t="s">
        <v>80</v>
      </c>
      <c r="BK1241" s="170">
        <f>ROUND(I1241*H1241,2)</f>
        <v>0</v>
      </c>
      <c r="BL1241" s="11" t="s">
        <v>125</v>
      </c>
      <c r="BM1241" s="169" t="s">
        <v>2373</v>
      </c>
    </row>
    <row r="1242" spans="1:65" s="2" customFormat="1" ht="19.5">
      <c r="A1242" s="28"/>
      <c r="B1242" s="29"/>
      <c r="C1242" s="30"/>
      <c r="D1242" s="171" t="s">
        <v>128</v>
      </c>
      <c r="E1242" s="30"/>
      <c r="F1242" s="172" t="s">
        <v>2372</v>
      </c>
      <c r="G1242" s="30"/>
      <c r="H1242" s="30"/>
      <c r="I1242" s="173"/>
      <c r="J1242" s="30"/>
      <c r="K1242" s="30"/>
      <c r="L1242" s="33"/>
      <c r="M1242" s="174"/>
      <c r="N1242" s="175"/>
      <c r="O1242" s="65"/>
      <c r="P1242" s="65"/>
      <c r="Q1242" s="65"/>
      <c r="R1242" s="65"/>
      <c r="S1242" s="65"/>
      <c r="T1242" s="66"/>
      <c r="U1242" s="28"/>
      <c r="V1242" s="28"/>
      <c r="W1242" s="28"/>
      <c r="X1242" s="28"/>
      <c r="Y1242" s="28"/>
      <c r="Z1242" s="28"/>
      <c r="AA1242" s="28"/>
      <c r="AB1242" s="28"/>
      <c r="AC1242" s="28"/>
      <c r="AD1242" s="28"/>
      <c r="AE1242" s="28"/>
      <c r="AT1242" s="11" t="s">
        <v>128</v>
      </c>
      <c r="AU1242" s="11" t="s">
        <v>73</v>
      </c>
    </row>
    <row r="1243" spans="1:65" s="2" customFormat="1" ht="24.2" customHeight="1">
      <c r="A1243" s="28"/>
      <c r="B1243" s="29"/>
      <c r="C1243" s="158" t="s">
        <v>2374</v>
      </c>
      <c r="D1243" s="158" t="s">
        <v>121</v>
      </c>
      <c r="E1243" s="159" t="s">
        <v>2375</v>
      </c>
      <c r="F1243" s="160" t="s">
        <v>2376</v>
      </c>
      <c r="G1243" s="161" t="s">
        <v>2288</v>
      </c>
      <c r="H1243" s="162">
        <v>50</v>
      </c>
      <c r="I1243" s="163"/>
      <c r="J1243" s="164">
        <f>ROUND(I1243*H1243,2)</f>
        <v>0</v>
      </c>
      <c r="K1243" s="160" t="s">
        <v>1</v>
      </c>
      <c r="L1243" s="33"/>
      <c r="M1243" s="165" t="s">
        <v>1</v>
      </c>
      <c r="N1243" s="166" t="s">
        <v>38</v>
      </c>
      <c r="O1243" s="65"/>
      <c r="P1243" s="167">
        <f>O1243*H1243</f>
        <v>0</v>
      </c>
      <c r="Q1243" s="167">
        <v>0</v>
      </c>
      <c r="R1243" s="167">
        <f>Q1243*H1243</f>
        <v>0</v>
      </c>
      <c r="S1243" s="167">
        <v>0</v>
      </c>
      <c r="T1243" s="168">
        <f>S1243*H1243</f>
        <v>0</v>
      </c>
      <c r="U1243" s="28"/>
      <c r="V1243" s="28"/>
      <c r="W1243" s="28"/>
      <c r="X1243" s="28"/>
      <c r="Y1243" s="28"/>
      <c r="Z1243" s="28"/>
      <c r="AA1243" s="28"/>
      <c r="AB1243" s="28"/>
      <c r="AC1243" s="28"/>
      <c r="AD1243" s="28"/>
      <c r="AE1243" s="28"/>
      <c r="AR1243" s="169" t="s">
        <v>125</v>
      </c>
      <c r="AT1243" s="169" t="s">
        <v>121</v>
      </c>
      <c r="AU1243" s="169" t="s">
        <v>73</v>
      </c>
      <c r="AY1243" s="11" t="s">
        <v>126</v>
      </c>
      <c r="BE1243" s="170">
        <f>IF(N1243="základní",J1243,0)</f>
        <v>0</v>
      </c>
      <c r="BF1243" s="170">
        <f>IF(N1243="snížená",J1243,0)</f>
        <v>0</v>
      </c>
      <c r="BG1243" s="170">
        <f>IF(N1243="zákl. přenesená",J1243,0)</f>
        <v>0</v>
      </c>
      <c r="BH1243" s="170">
        <f>IF(N1243="sníž. přenesená",J1243,0)</f>
        <v>0</v>
      </c>
      <c r="BI1243" s="170">
        <f>IF(N1243="nulová",J1243,0)</f>
        <v>0</v>
      </c>
      <c r="BJ1243" s="11" t="s">
        <v>80</v>
      </c>
      <c r="BK1243" s="170">
        <f>ROUND(I1243*H1243,2)</f>
        <v>0</v>
      </c>
      <c r="BL1243" s="11" t="s">
        <v>125</v>
      </c>
      <c r="BM1243" s="169" t="s">
        <v>2377</v>
      </c>
    </row>
    <row r="1244" spans="1:65" s="2" customFormat="1" ht="19.5">
      <c r="A1244" s="28"/>
      <c r="B1244" s="29"/>
      <c r="C1244" s="30"/>
      <c r="D1244" s="171" t="s">
        <v>128</v>
      </c>
      <c r="E1244" s="30"/>
      <c r="F1244" s="172" t="s">
        <v>2376</v>
      </c>
      <c r="G1244" s="30"/>
      <c r="H1244" s="30"/>
      <c r="I1244" s="173"/>
      <c r="J1244" s="30"/>
      <c r="K1244" s="30"/>
      <c r="L1244" s="33"/>
      <c r="M1244" s="174"/>
      <c r="N1244" s="175"/>
      <c r="O1244" s="65"/>
      <c r="P1244" s="65"/>
      <c r="Q1244" s="65"/>
      <c r="R1244" s="65"/>
      <c r="S1244" s="65"/>
      <c r="T1244" s="66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28"/>
      <c r="AE1244" s="28"/>
      <c r="AT1244" s="11" t="s">
        <v>128</v>
      </c>
      <c r="AU1244" s="11" t="s">
        <v>73</v>
      </c>
    </row>
    <row r="1245" spans="1:65" s="2" customFormat="1" ht="24.2" customHeight="1">
      <c r="A1245" s="28"/>
      <c r="B1245" s="29"/>
      <c r="C1245" s="158" t="s">
        <v>2378</v>
      </c>
      <c r="D1245" s="158" t="s">
        <v>121</v>
      </c>
      <c r="E1245" s="159" t="s">
        <v>2379</v>
      </c>
      <c r="F1245" s="160" t="s">
        <v>2380</v>
      </c>
      <c r="G1245" s="161" t="s">
        <v>2288</v>
      </c>
      <c r="H1245" s="162">
        <v>40</v>
      </c>
      <c r="I1245" s="163"/>
      <c r="J1245" s="164">
        <f>ROUND(I1245*H1245,2)</f>
        <v>0</v>
      </c>
      <c r="K1245" s="160" t="s">
        <v>1</v>
      </c>
      <c r="L1245" s="33"/>
      <c r="M1245" s="165" t="s">
        <v>1</v>
      </c>
      <c r="N1245" s="166" t="s">
        <v>38</v>
      </c>
      <c r="O1245" s="65"/>
      <c r="P1245" s="167">
        <f>O1245*H1245</f>
        <v>0</v>
      </c>
      <c r="Q1245" s="167">
        <v>0</v>
      </c>
      <c r="R1245" s="167">
        <f>Q1245*H1245</f>
        <v>0</v>
      </c>
      <c r="S1245" s="167">
        <v>0</v>
      </c>
      <c r="T1245" s="168">
        <f>S1245*H1245</f>
        <v>0</v>
      </c>
      <c r="U1245" s="28"/>
      <c r="V1245" s="28"/>
      <c r="W1245" s="28"/>
      <c r="X1245" s="28"/>
      <c r="Y1245" s="28"/>
      <c r="Z1245" s="28"/>
      <c r="AA1245" s="28"/>
      <c r="AB1245" s="28"/>
      <c r="AC1245" s="28"/>
      <c r="AD1245" s="28"/>
      <c r="AE1245" s="28"/>
      <c r="AR1245" s="169" t="s">
        <v>125</v>
      </c>
      <c r="AT1245" s="169" t="s">
        <v>121</v>
      </c>
      <c r="AU1245" s="169" t="s">
        <v>73</v>
      </c>
      <c r="AY1245" s="11" t="s">
        <v>126</v>
      </c>
      <c r="BE1245" s="170">
        <f>IF(N1245="základní",J1245,0)</f>
        <v>0</v>
      </c>
      <c r="BF1245" s="170">
        <f>IF(N1245="snížená",J1245,0)</f>
        <v>0</v>
      </c>
      <c r="BG1245" s="170">
        <f>IF(N1245="zákl. přenesená",J1245,0)</f>
        <v>0</v>
      </c>
      <c r="BH1245" s="170">
        <f>IF(N1245="sníž. přenesená",J1245,0)</f>
        <v>0</v>
      </c>
      <c r="BI1245" s="170">
        <f>IF(N1245="nulová",J1245,0)</f>
        <v>0</v>
      </c>
      <c r="BJ1245" s="11" t="s">
        <v>80</v>
      </c>
      <c r="BK1245" s="170">
        <f>ROUND(I1245*H1245,2)</f>
        <v>0</v>
      </c>
      <c r="BL1245" s="11" t="s">
        <v>125</v>
      </c>
      <c r="BM1245" s="169" t="s">
        <v>2381</v>
      </c>
    </row>
    <row r="1246" spans="1:65" s="2" customFormat="1" ht="19.5">
      <c r="A1246" s="28"/>
      <c r="B1246" s="29"/>
      <c r="C1246" s="30"/>
      <c r="D1246" s="171" t="s">
        <v>128</v>
      </c>
      <c r="E1246" s="30"/>
      <c r="F1246" s="172" t="s">
        <v>2380</v>
      </c>
      <c r="G1246" s="30"/>
      <c r="H1246" s="30"/>
      <c r="I1246" s="173"/>
      <c r="J1246" s="30"/>
      <c r="K1246" s="30"/>
      <c r="L1246" s="33"/>
      <c r="M1246" s="174"/>
      <c r="N1246" s="175"/>
      <c r="O1246" s="65"/>
      <c r="P1246" s="65"/>
      <c r="Q1246" s="65"/>
      <c r="R1246" s="65"/>
      <c r="S1246" s="65"/>
      <c r="T1246" s="66"/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  <c r="AE1246" s="28"/>
      <c r="AT1246" s="11" t="s">
        <v>128</v>
      </c>
      <c r="AU1246" s="11" t="s">
        <v>73</v>
      </c>
    </row>
    <row r="1247" spans="1:65" s="2" customFormat="1" ht="24.2" customHeight="1">
      <c r="A1247" s="28"/>
      <c r="B1247" s="29"/>
      <c r="C1247" s="158" t="s">
        <v>2382</v>
      </c>
      <c r="D1247" s="158" t="s">
        <v>121</v>
      </c>
      <c r="E1247" s="159" t="s">
        <v>2383</v>
      </c>
      <c r="F1247" s="160" t="s">
        <v>2384</v>
      </c>
      <c r="G1247" s="161" t="s">
        <v>2288</v>
      </c>
      <c r="H1247" s="162">
        <v>40</v>
      </c>
      <c r="I1247" s="163"/>
      <c r="J1247" s="164">
        <f>ROUND(I1247*H1247,2)</f>
        <v>0</v>
      </c>
      <c r="K1247" s="160" t="s">
        <v>1</v>
      </c>
      <c r="L1247" s="33"/>
      <c r="M1247" s="165" t="s">
        <v>1</v>
      </c>
      <c r="N1247" s="166" t="s">
        <v>38</v>
      </c>
      <c r="O1247" s="65"/>
      <c r="P1247" s="167">
        <f>O1247*H1247</f>
        <v>0</v>
      </c>
      <c r="Q1247" s="167">
        <v>0</v>
      </c>
      <c r="R1247" s="167">
        <f>Q1247*H1247</f>
        <v>0</v>
      </c>
      <c r="S1247" s="167">
        <v>0</v>
      </c>
      <c r="T1247" s="168">
        <f>S1247*H1247</f>
        <v>0</v>
      </c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  <c r="AE1247" s="28"/>
      <c r="AR1247" s="169" t="s">
        <v>125</v>
      </c>
      <c r="AT1247" s="169" t="s">
        <v>121</v>
      </c>
      <c r="AU1247" s="169" t="s">
        <v>73</v>
      </c>
      <c r="AY1247" s="11" t="s">
        <v>126</v>
      </c>
      <c r="BE1247" s="170">
        <f>IF(N1247="základní",J1247,0)</f>
        <v>0</v>
      </c>
      <c r="BF1247" s="170">
        <f>IF(N1247="snížená",J1247,0)</f>
        <v>0</v>
      </c>
      <c r="BG1247" s="170">
        <f>IF(N1247="zákl. přenesená",J1247,0)</f>
        <v>0</v>
      </c>
      <c r="BH1247" s="170">
        <f>IF(N1247="sníž. přenesená",J1247,0)</f>
        <v>0</v>
      </c>
      <c r="BI1247" s="170">
        <f>IF(N1247="nulová",J1247,0)</f>
        <v>0</v>
      </c>
      <c r="BJ1247" s="11" t="s">
        <v>80</v>
      </c>
      <c r="BK1247" s="170">
        <f>ROUND(I1247*H1247,2)</f>
        <v>0</v>
      </c>
      <c r="BL1247" s="11" t="s">
        <v>125</v>
      </c>
      <c r="BM1247" s="169" t="s">
        <v>2385</v>
      </c>
    </row>
    <row r="1248" spans="1:65" s="2" customFormat="1" ht="19.5">
      <c r="A1248" s="28"/>
      <c r="B1248" s="29"/>
      <c r="C1248" s="30"/>
      <c r="D1248" s="171" t="s">
        <v>128</v>
      </c>
      <c r="E1248" s="30"/>
      <c r="F1248" s="172" t="s">
        <v>2384</v>
      </c>
      <c r="G1248" s="30"/>
      <c r="H1248" s="30"/>
      <c r="I1248" s="173"/>
      <c r="J1248" s="30"/>
      <c r="K1248" s="30"/>
      <c r="L1248" s="33"/>
      <c r="M1248" s="174"/>
      <c r="N1248" s="175"/>
      <c r="O1248" s="65"/>
      <c r="P1248" s="65"/>
      <c r="Q1248" s="65"/>
      <c r="R1248" s="65"/>
      <c r="S1248" s="65"/>
      <c r="T1248" s="66"/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28"/>
      <c r="AE1248" s="28"/>
      <c r="AT1248" s="11" t="s">
        <v>128</v>
      </c>
      <c r="AU1248" s="11" t="s">
        <v>73</v>
      </c>
    </row>
    <row r="1249" spans="1:65" s="2" customFormat="1" ht="24.2" customHeight="1">
      <c r="A1249" s="28"/>
      <c r="B1249" s="29"/>
      <c r="C1249" s="158" t="s">
        <v>2386</v>
      </c>
      <c r="D1249" s="158" t="s">
        <v>121</v>
      </c>
      <c r="E1249" s="159" t="s">
        <v>2387</v>
      </c>
      <c r="F1249" s="160" t="s">
        <v>2388</v>
      </c>
      <c r="G1249" s="161" t="s">
        <v>2288</v>
      </c>
      <c r="H1249" s="162">
        <v>40</v>
      </c>
      <c r="I1249" s="163"/>
      <c r="J1249" s="164">
        <f>ROUND(I1249*H1249,2)</f>
        <v>0</v>
      </c>
      <c r="K1249" s="160" t="s">
        <v>1</v>
      </c>
      <c r="L1249" s="33"/>
      <c r="M1249" s="165" t="s">
        <v>1</v>
      </c>
      <c r="N1249" s="166" t="s">
        <v>38</v>
      </c>
      <c r="O1249" s="65"/>
      <c r="P1249" s="167">
        <f>O1249*H1249</f>
        <v>0</v>
      </c>
      <c r="Q1249" s="167">
        <v>0</v>
      </c>
      <c r="R1249" s="167">
        <f>Q1249*H1249</f>
        <v>0</v>
      </c>
      <c r="S1249" s="167">
        <v>0</v>
      </c>
      <c r="T1249" s="168">
        <f>S1249*H1249</f>
        <v>0</v>
      </c>
      <c r="U1249" s="28"/>
      <c r="V1249" s="28"/>
      <c r="W1249" s="28"/>
      <c r="X1249" s="28"/>
      <c r="Y1249" s="28"/>
      <c r="Z1249" s="28"/>
      <c r="AA1249" s="28"/>
      <c r="AB1249" s="28"/>
      <c r="AC1249" s="28"/>
      <c r="AD1249" s="28"/>
      <c r="AE1249" s="28"/>
      <c r="AR1249" s="169" t="s">
        <v>125</v>
      </c>
      <c r="AT1249" s="169" t="s">
        <v>121</v>
      </c>
      <c r="AU1249" s="169" t="s">
        <v>73</v>
      </c>
      <c r="AY1249" s="11" t="s">
        <v>126</v>
      </c>
      <c r="BE1249" s="170">
        <f>IF(N1249="základní",J1249,0)</f>
        <v>0</v>
      </c>
      <c r="BF1249" s="170">
        <f>IF(N1249="snížená",J1249,0)</f>
        <v>0</v>
      </c>
      <c r="BG1249" s="170">
        <f>IF(N1249="zákl. přenesená",J1249,0)</f>
        <v>0</v>
      </c>
      <c r="BH1249" s="170">
        <f>IF(N1249="sníž. přenesená",J1249,0)</f>
        <v>0</v>
      </c>
      <c r="BI1249" s="170">
        <f>IF(N1249="nulová",J1249,0)</f>
        <v>0</v>
      </c>
      <c r="BJ1249" s="11" t="s">
        <v>80</v>
      </c>
      <c r="BK1249" s="170">
        <f>ROUND(I1249*H1249,2)</f>
        <v>0</v>
      </c>
      <c r="BL1249" s="11" t="s">
        <v>125</v>
      </c>
      <c r="BM1249" s="169" t="s">
        <v>2389</v>
      </c>
    </row>
    <row r="1250" spans="1:65" s="2" customFormat="1" ht="19.5">
      <c r="A1250" s="28"/>
      <c r="B1250" s="29"/>
      <c r="C1250" s="30"/>
      <c r="D1250" s="171" t="s">
        <v>128</v>
      </c>
      <c r="E1250" s="30"/>
      <c r="F1250" s="172" t="s">
        <v>2388</v>
      </c>
      <c r="G1250" s="30"/>
      <c r="H1250" s="30"/>
      <c r="I1250" s="173"/>
      <c r="J1250" s="30"/>
      <c r="K1250" s="30"/>
      <c r="L1250" s="33"/>
      <c r="M1250" s="174"/>
      <c r="N1250" s="175"/>
      <c r="O1250" s="65"/>
      <c r="P1250" s="65"/>
      <c r="Q1250" s="65"/>
      <c r="R1250" s="65"/>
      <c r="S1250" s="65"/>
      <c r="T1250" s="66"/>
      <c r="U1250" s="28"/>
      <c r="V1250" s="28"/>
      <c r="W1250" s="28"/>
      <c r="X1250" s="28"/>
      <c r="Y1250" s="28"/>
      <c r="Z1250" s="28"/>
      <c r="AA1250" s="28"/>
      <c r="AB1250" s="28"/>
      <c r="AC1250" s="28"/>
      <c r="AD1250" s="28"/>
      <c r="AE1250" s="28"/>
      <c r="AT1250" s="11" t="s">
        <v>128</v>
      </c>
      <c r="AU1250" s="11" t="s">
        <v>73</v>
      </c>
    </row>
    <row r="1251" spans="1:65" s="2" customFormat="1" ht="33" customHeight="1">
      <c r="A1251" s="28"/>
      <c r="B1251" s="29"/>
      <c r="C1251" s="158" t="s">
        <v>2390</v>
      </c>
      <c r="D1251" s="158" t="s">
        <v>121</v>
      </c>
      <c r="E1251" s="159" t="s">
        <v>2391</v>
      </c>
      <c r="F1251" s="160" t="s">
        <v>2392</v>
      </c>
      <c r="G1251" s="161" t="s">
        <v>2288</v>
      </c>
      <c r="H1251" s="162">
        <v>40</v>
      </c>
      <c r="I1251" s="163"/>
      <c r="J1251" s="164">
        <f>ROUND(I1251*H1251,2)</f>
        <v>0</v>
      </c>
      <c r="K1251" s="160" t="s">
        <v>1</v>
      </c>
      <c r="L1251" s="33"/>
      <c r="M1251" s="165" t="s">
        <v>1</v>
      </c>
      <c r="N1251" s="166" t="s">
        <v>38</v>
      </c>
      <c r="O1251" s="65"/>
      <c r="P1251" s="167">
        <f>O1251*H1251</f>
        <v>0</v>
      </c>
      <c r="Q1251" s="167">
        <v>0</v>
      </c>
      <c r="R1251" s="167">
        <f>Q1251*H1251</f>
        <v>0</v>
      </c>
      <c r="S1251" s="167">
        <v>0</v>
      </c>
      <c r="T1251" s="168">
        <f>S1251*H1251</f>
        <v>0</v>
      </c>
      <c r="U1251" s="28"/>
      <c r="V1251" s="28"/>
      <c r="W1251" s="28"/>
      <c r="X1251" s="28"/>
      <c r="Y1251" s="28"/>
      <c r="Z1251" s="28"/>
      <c r="AA1251" s="28"/>
      <c r="AB1251" s="28"/>
      <c r="AC1251" s="28"/>
      <c r="AD1251" s="28"/>
      <c r="AE1251" s="28"/>
      <c r="AR1251" s="169" t="s">
        <v>125</v>
      </c>
      <c r="AT1251" s="169" t="s">
        <v>121</v>
      </c>
      <c r="AU1251" s="169" t="s">
        <v>73</v>
      </c>
      <c r="AY1251" s="11" t="s">
        <v>126</v>
      </c>
      <c r="BE1251" s="170">
        <f>IF(N1251="základní",J1251,0)</f>
        <v>0</v>
      </c>
      <c r="BF1251" s="170">
        <f>IF(N1251="snížená",J1251,0)</f>
        <v>0</v>
      </c>
      <c r="BG1251" s="170">
        <f>IF(N1251="zákl. přenesená",J1251,0)</f>
        <v>0</v>
      </c>
      <c r="BH1251" s="170">
        <f>IF(N1251="sníž. přenesená",J1251,0)</f>
        <v>0</v>
      </c>
      <c r="BI1251" s="170">
        <f>IF(N1251="nulová",J1251,0)</f>
        <v>0</v>
      </c>
      <c r="BJ1251" s="11" t="s">
        <v>80</v>
      </c>
      <c r="BK1251" s="170">
        <f>ROUND(I1251*H1251,2)</f>
        <v>0</v>
      </c>
      <c r="BL1251" s="11" t="s">
        <v>125</v>
      </c>
      <c r="BM1251" s="169" t="s">
        <v>2393</v>
      </c>
    </row>
    <row r="1252" spans="1:65" s="2" customFormat="1" ht="19.5">
      <c r="A1252" s="28"/>
      <c r="B1252" s="29"/>
      <c r="C1252" s="30"/>
      <c r="D1252" s="171" t="s">
        <v>128</v>
      </c>
      <c r="E1252" s="30"/>
      <c r="F1252" s="172" t="s">
        <v>2392</v>
      </c>
      <c r="G1252" s="30"/>
      <c r="H1252" s="30"/>
      <c r="I1252" s="173"/>
      <c r="J1252" s="30"/>
      <c r="K1252" s="30"/>
      <c r="L1252" s="33"/>
      <c r="M1252" s="174"/>
      <c r="N1252" s="175"/>
      <c r="O1252" s="65"/>
      <c r="P1252" s="65"/>
      <c r="Q1252" s="65"/>
      <c r="R1252" s="65"/>
      <c r="S1252" s="65"/>
      <c r="T1252" s="66"/>
      <c r="U1252" s="28"/>
      <c r="V1252" s="28"/>
      <c r="W1252" s="28"/>
      <c r="X1252" s="28"/>
      <c r="Y1252" s="28"/>
      <c r="Z1252" s="28"/>
      <c r="AA1252" s="28"/>
      <c r="AB1252" s="28"/>
      <c r="AC1252" s="28"/>
      <c r="AD1252" s="28"/>
      <c r="AE1252" s="28"/>
      <c r="AT1252" s="11" t="s">
        <v>128</v>
      </c>
      <c r="AU1252" s="11" t="s">
        <v>73</v>
      </c>
    </row>
    <row r="1253" spans="1:65" s="2" customFormat="1" ht="33" customHeight="1">
      <c r="A1253" s="28"/>
      <c r="B1253" s="29"/>
      <c r="C1253" s="158" t="s">
        <v>2394</v>
      </c>
      <c r="D1253" s="158" t="s">
        <v>121</v>
      </c>
      <c r="E1253" s="159" t="s">
        <v>2395</v>
      </c>
      <c r="F1253" s="160" t="s">
        <v>2396</v>
      </c>
      <c r="G1253" s="161" t="s">
        <v>2288</v>
      </c>
      <c r="H1253" s="162">
        <v>40</v>
      </c>
      <c r="I1253" s="163"/>
      <c r="J1253" s="164">
        <f>ROUND(I1253*H1253,2)</f>
        <v>0</v>
      </c>
      <c r="K1253" s="160" t="s">
        <v>1</v>
      </c>
      <c r="L1253" s="33"/>
      <c r="M1253" s="165" t="s">
        <v>1</v>
      </c>
      <c r="N1253" s="166" t="s">
        <v>38</v>
      </c>
      <c r="O1253" s="65"/>
      <c r="P1253" s="167">
        <f>O1253*H1253</f>
        <v>0</v>
      </c>
      <c r="Q1253" s="167">
        <v>0</v>
      </c>
      <c r="R1253" s="167">
        <f>Q1253*H1253</f>
        <v>0</v>
      </c>
      <c r="S1253" s="167">
        <v>0</v>
      </c>
      <c r="T1253" s="168">
        <f>S1253*H1253</f>
        <v>0</v>
      </c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28"/>
      <c r="AE1253" s="28"/>
      <c r="AR1253" s="169" t="s">
        <v>125</v>
      </c>
      <c r="AT1253" s="169" t="s">
        <v>121</v>
      </c>
      <c r="AU1253" s="169" t="s">
        <v>73</v>
      </c>
      <c r="AY1253" s="11" t="s">
        <v>126</v>
      </c>
      <c r="BE1253" s="170">
        <f>IF(N1253="základní",J1253,0)</f>
        <v>0</v>
      </c>
      <c r="BF1253" s="170">
        <f>IF(N1253="snížená",J1253,0)</f>
        <v>0</v>
      </c>
      <c r="BG1253" s="170">
        <f>IF(N1253="zákl. přenesená",J1253,0)</f>
        <v>0</v>
      </c>
      <c r="BH1253" s="170">
        <f>IF(N1253="sníž. přenesená",J1253,0)</f>
        <v>0</v>
      </c>
      <c r="BI1253" s="170">
        <f>IF(N1253="nulová",J1253,0)</f>
        <v>0</v>
      </c>
      <c r="BJ1253" s="11" t="s">
        <v>80</v>
      </c>
      <c r="BK1253" s="170">
        <f>ROUND(I1253*H1253,2)</f>
        <v>0</v>
      </c>
      <c r="BL1253" s="11" t="s">
        <v>125</v>
      </c>
      <c r="BM1253" s="169" t="s">
        <v>2397</v>
      </c>
    </row>
    <row r="1254" spans="1:65" s="2" customFormat="1" ht="19.5">
      <c r="A1254" s="28"/>
      <c r="B1254" s="29"/>
      <c r="C1254" s="30"/>
      <c r="D1254" s="171" t="s">
        <v>128</v>
      </c>
      <c r="E1254" s="30"/>
      <c r="F1254" s="172" t="s">
        <v>2396</v>
      </c>
      <c r="G1254" s="30"/>
      <c r="H1254" s="30"/>
      <c r="I1254" s="173"/>
      <c r="J1254" s="30"/>
      <c r="K1254" s="30"/>
      <c r="L1254" s="33"/>
      <c r="M1254" s="174"/>
      <c r="N1254" s="175"/>
      <c r="O1254" s="65"/>
      <c r="P1254" s="65"/>
      <c r="Q1254" s="65"/>
      <c r="R1254" s="65"/>
      <c r="S1254" s="65"/>
      <c r="T1254" s="66"/>
      <c r="U1254" s="28"/>
      <c r="V1254" s="28"/>
      <c r="W1254" s="28"/>
      <c r="X1254" s="28"/>
      <c r="Y1254" s="28"/>
      <c r="Z1254" s="28"/>
      <c r="AA1254" s="28"/>
      <c r="AB1254" s="28"/>
      <c r="AC1254" s="28"/>
      <c r="AD1254" s="28"/>
      <c r="AE1254" s="28"/>
      <c r="AT1254" s="11" t="s">
        <v>128</v>
      </c>
      <c r="AU1254" s="11" t="s">
        <v>73</v>
      </c>
    </row>
    <row r="1255" spans="1:65" s="2" customFormat="1" ht="33" customHeight="1">
      <c r="A1255" s="28"/>
      <c r="B1255" s="29"/>
      <c r="C1255" s="158" t="s">
        <v>2398</v>
      </c>
      <c r="D1255" s="158" t="s">
        <v>121</v>
      </c>
      <c r="E1255" s="159" t="s">
        <v>2399</v>
      </c>
      <c r="F1255" s="160" t="s">
        <v>2400</v>
      </c>
      <c r="G1255" s="161" t="s">
        <v>2288</v>
      </c>
      <c r="H1255" s="162">
        <v>40</v>
      </c>
      <c r="I1255" s="163"/>
      <c r="J1255" s="164">
        <f>ROUND(I1255*H1255,2)</f>
        <v>0</v>
      </c>
      <c r="K1255" s="160" t="s">
        <v>1</v>
      </c>
      <c r="L1255" s="33"/>
      <c r="M1255" s="165" t="s">
        <v>1</v>
      </c>
      <c r="N1255" s="166" t="s">
        <v>38</v>
      </c>
      <c r="O1255" s="65"/>
      <c r="P1255" s="167">
        <f>O1255*H1255</f>
        <v>0</v>
      </c>
      <c r="Q1255" s="167">
        <v>0</v>
      </c>
      <c r="R1255" s="167">
        <f>Q1255*H1255</f>
        <v>0</v>
      </c>
      <c r="S1255" s="167">
        <v>0</v>
      </c>
      <c r="T1255" s="168">
        <f>S1255*H1255</f>
        <v>0</v>
      </c>
      <c r="U1255" s="28"/>
      <c r="V1255" s="28"/>
      <c r="W1255" s="28"/>
      <c r="X1255" s="28"/>
      <c r="Y1255" s="28"/>
      <c r="Z1255" s="28"/>
      <c r="AA1255" s="28"/>
      <c r="AB1255" s="28"/>
      <c r="AC1255" s="28"/>
      <c r="AD1255" s="28"/>
      <c r="AE1255" s="28"/>
      <c r="AR1255" s="169" t="s">
        <v>125</v>
      </c>
      <c r="AT1255" s="169" t="s">
        <v>121</v>
      </c>
      <c r="AU1255" s="169" t="s">
        <v>73</v>
      </c>
      <c r="AY1255" s="11" t="s">
        <v>126</v>
      </c>
      <c r="BE1255" s="170">
        <f>IF(N1255="základní",J1255,0)</f>
        <v>0</v>
      </c>
      <c r="BF1255" s="170">
        <f>IF(N1255="snížená",J1255,0)</f>
        <v>0</v>
      </c>
      <c r="BG1255" s="170">
        <f>IF(N1255="zákl. přenesená",J1255,0)</f>
        <v>0</v>
      </c>
      <c r="BH1255" s="170">
        <f>IF(N1255="sníž. přenesená",J1255,0)</f>
        <v>0</v>
      </c>
      <c r="BI1255" s="170">
        <f>IF(N1255="nulová",J1255,0)</f>
        <v>0</v>
      </c>
      <c r="BJ1255" s="11" t="s">
        <v>80</v>
      </c>
      <c r="BK1255" s="170">
        <f>ROUND(I1255*H1255,2)</f>
        <v>0</v>
      </c>
      <c r="BL1255" s="11" t="s">
        <v>125</v>
      </c>
      <c r="BM1255" s="169" t="s">
        <v>2401</v>
      </c>
    </row>
    <row r="1256" spans="1:65" s="2" customFormat="1" ht="19.5">
      <c r="A1256" s="28"/>
      <c r="B1256" s="29"/>
      <c r="C1256" s="30"/>
      <c r="D1256" s="171" t="s">
        <v>128</v>
      </c>
      <c r="E1256" s="30"/>
      <c r="F1256" s="172" t="s">
        <v>2400</v>
      </c>
      <c r="G1256" s="30"/>
      <c r="H1256" s="30"/>
      <c r="I1256" s="173"/>
      <c r="J1256" s="30"/>
      <c r="K1256" s="30"/>
      <c r="L1256" s="33"/>
      <c r="M1256" s="174"/>
      <c r="N1256" s="175"/>
      <c r="O1256" s="65"/>
      <c r="P1256" s="65"/>
      <c r="Q1256" s="65"/>
      <c r="R1256" s="65"/>
      <c r="S1256" s="65"/>
      <c r="T1256" s="66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  <c r="AE1256" s="28"/>
      <c r="AT1256" s="11" t="s">
        <v>128</v>
      </c>
      <c r="AU1256" s="11" t="s">
        <v>73</v>
      </c>
    </row>
    <row r="1257" spans="1:65" s="2" customFormat="1" ht="24.2" customHeight="1">
      <c r="A1257" s="28"/>
      <c r="B1257" s="29"/>
      <c r="C1257" s="158" t="s">
        <v>2402</v>
      </c>
      <c r="D1257" s="158" t="s">
        <v>121</v>
      </c>
      <c r="E1257" s="159" t="s">
        <v>2403</v>
      </c>
      <c r="F1257" s="160" t="s">
        <v>2404</v>
      </c>
      <c r="G1257" s="161" t="s">
        <v>2288</v>
      </c>
      <c r="H1257" s="162">
        <v>40</v>
      </c>
      <c r="I1257" s="163"/>
      <c r="J1257" s="164">
        <f>ROUND(I1257*H1257,2)</f>
        <v>0</v>
      </c>
      <c r="K1257" s="160" t="s">
        <v>1</v>
      </c>
      <c r="L1257" s="33"/>
      <c r="M1257" s="165" t="s">
        <v>1</v>
      </c>
      <c r="N1257" s="166" t="s">
        <v>38</v>
      </c>
      <c r="O1257" s="65"/>
      <c r="P1257" s="167">
        <f>O1257*H1257</f>
        <v>0</v>
      </c>
      <c r="Q1257" s="167">
        <v>0</v>
      </c>
      <c r="R1257" s="167">
        <f>Q1257*H1257</f>
        <v>0</v>
      </c>
      <c r="S1257" s="167">
        <v>0</v>
      </c>
      <c r="T1257" s="168">
        <f>S1257*H1257</f>
        <v>0</v>
      </c>
      <c r="U1257" s="28"/>
      <c r="V1257" s="28"/>
      <c r="W1257" s="28"/>
      <c r="X1257" s="28"/>
      <c r="Y1257" s="28"/>
      <c r="Z1257" s="28"/>
      <c r="AA1257" s="28"/>
      <c r="AB1257" s="28"/>
      <c r="AC1257" s="28"/>
      <c r="AD1257" s="28"/>
      <c r="AE1257" s="28"/>
      <c r="AR1257" s="169" t="s">
        <v>125</v>
      </c>
      <c r="AT1257" s="169" t="s">
        <v>121</v>
      </c>
      <c r="AU1257" s="169" t="s">
        <v>73</v>
      </c>
      <c r="AY1257" s="11" t="s">
        <v>126</v>
      </c>
      <c r="BE1257" s="170">
        <f>IF(N1257="základní",J1257,0)</f>
        <v>0</v>
      </c>
      <c r="BF1257" s="170">
        <f>IF(N1257="snížená",J1257,0)</f>
        <v>0</v>
      </c>
      <c r="BG1257" s="170">
        <f>IF(N1257="zákl. přenesená",J1257,0)</f>
        <v>0</v>
      </c>
      <c r="BH1257" s="170">
        <f>IF(N1257="sníž. přenesená",J1257,0)</f>
        <v>0</v>
      </c>
      <c r="BI1257" s="170">
        <f>IF(N1257="nulová",J1257,0)</f>
        <v>0</v>
      </c>
      <c r="BJ1257" s="11" t="s">
        <v>80</v>
      </c>
      <c r="BK1257" s="170">
        <f>ROUND(I1257*H1257,2)</f>
        <v>0</v>
      </c>
      <c r="BL1257" s="11" t="s">
        <v>125</v>
      </c>
      <c r="BM1257" s="169" t="s">
        <v>2405</v>
      </c>
    </row>
    <row r="1258" spans="1:65" s="2" customFormat="1" ht="11.25">
      <c r="A1258" s="28"/>
      <c r="B1258" s="29"/>
      <c r="C1258" s="30"/>
      <c r="D1258" s="171" t="s">
        <v>128</v>
      </c>
      <c r="E1258" s="30"/>
      <c r="F1258" s="172" t="s">
        <v>2404</v>
      </c>
      <c r="G1258" s="30"/>
      <c r="H1258" s="30"/>
      <c r="I1258" s="173"/>
      <c r="J1258" s="30"/>
      <c r="K1258" s="30"/>
      <c r="L1258" s="33"/>
      <c r="M1258" s="174"/>
      <c r="N1258" s="175"/>
      <c r="O1258" s="65"/>
      <c r="P1258" s="65"/>
      <c r="Q1258" s="65"/>
      <c r="R1258" s="65"/>
      <c r="S1258" s="65"/>
      <c r="T1258" s="66"/>
      <c r="U1258" s="28"/>
      <c r="V1258" s="28"/>
      <c r="W1258" s="28"/>
      <c r="X1258" s="28"/>
      <c r="Y1258" s="28"/>
      <c r="Z1258" s="28"/>
      <c r="AA1258" s="28"/>
      <c r="AB1258" s="28"/>
      <c r="AC1258" s="28"/>
      <c r="AD1258" s="28"/>
      <c r="AE1258" s="28"/>
      <c r="AT1258" s="11" t="s">
        <v>128</v>
      </c>
      <c r="AU1258" s="11" t="s">
        <v>73</v>
      </c>
    </row>
    <row r="1259" spans="1:65" s="2" customFormat="1" ht="24.2" customHeight="1">
      <c r="A1259" s="28"/>
      <c r="B1259" s="29"/>
      <c r="C1259" s="158" t="s">
        <v>2406</v>
      </c>
      <c r="D1259" s="158" t="s">
        <v>121</v>
      </c>
      <c r="E1259" s="159" t="s">
        <v>2407</v>
      </c>
      <c r="F1259" s="160" t="s">
        <v>2408</v>
      </c>
      <c r="G1259" s="161" t="s">
        <v>2288</v>
      </c>
      <c r="H1259" s="162">
        <v>40</v>
      </c>
      <c r="I1259" s="163"/>
      <c r="J1259" s="164">
        <f>ROUND(I1259*H1259,2)</f>
        <v>0</v>
      </c>
      <c r="K1259" s="160" t="s">
        <v>1</v>
      </c>
      <c r="L1259" s="33"/>
      <c r="M1259" s="165" t="s">
        <v>1</v>
      </c>
      <c r="N1259" s="166" t="s">
        <v>38</v>
      </c>
      <c r="O1259" s="65"/>
      <c r="P1259" s="167">
        <f>O1259*H1259</f>
        <v>0</v>
      </c>
      <c r="Q1259" s="167">
        <v>0</v>
      </c>
      <c r="R1259" s="167">
        <f>Q1259*H1259</f>
        <v>0</v>
      </c>
      <c r="S1259" s="167">
        <v>0</v>
      </c>
      <c r="T1259" s="168">
        <f>S1259*H1259</f>
        <v>0</v>
      </c>
      <c r="U1259" s="28"/>
      <c r="V1259" s="28"/>
      <c r="W1259" s="28"/>
      <c r="X1259" s="28"/>
      <c r="Y1259" s="28"/>
      <c r="Z1259" s="28"/>
      <c r="AA1259" s="28"/>
      <c r="AB1259" s="28"/>
      <c r="AC1259" s="28"/>
      <c r="AD1259" s="28"/>
      <c r="AE1259" s="28"/>
      <c r="AR1259" s="169" t="s">
        <v>125</v>
      </c>
      <c r="AT1259" s="169" t="s">
        <v>121</v>
      </c>
      <c r="AU1259" s="169" t="s">
        <v>73</v>
      </c>
      <c r="AY1259" s="11" t="s">
        <v>126</v>
      </c>
      <c r="BE1259" s="170">
        <f>IF(N1259="základní",J1259,0)</f>
        <v>0</v>
      </c>
      <c r="BF1259" s="170">
        <f>IF(N1259="snížená",J1259,0)</f>
        <v>0</v>
      </c>
      <c r="BG1259" s="170">
        <f>IF(N1259="zákl. přenesená",J1259,0)</f>
        <v>0</v>
      </c>
      <c r="BH1259" s="170">
        <f>IF(N1259="sníž. přenesená",J1259,0)</f>
        <v>0</v>
      </c>
      <c r="BI1259" s="170">
        <f>IF(N1259="nulová",J1259,0)</f>
        <v>0</v>
      </c>
      <c r="BJ1259" s="11" t="s">
        <v>80</v>
      </c>
      <c r="BK1259" s="170">
        <f>ROUND(I1259*H1259,2)</f>
        <v>0</v>
      </c>
      <c r="BL1259" s="11" t="s">
        <v>125</v>
      </c>
      <c r="BM1259" s="169" t="s">
        <v>2409</v>
      </c>
    </row>
    <row r="1260" spans="1:65" s="2" customFormat="1" ht="11.25">
      <c r="A1260" s="28"/>
      <c r="B1260" s="29"/>
      <c r="C1260" s="30"/>
      <c r="D1260" s="171" t="s">
        <v>128</v>
      </c>
      <c r="E1260" s="30"/>
      <c r="F1260" s="172" t="s">
        <v>2408</v>
      </c>
      <c r="G1260" s="30"/>
      <c r="H1260" s="30"/>
      <c r="I1260" s="173"/>
      <c r="J1260" s="30"/>
      <c r="K1260" s="30"/>
      <c r="L1260" s="33"/>
      <c r="M1260" s="174"/>
      <c r="N1260" s="175"/>
      <c r="O1260" s="65"/>
      <c r="P1260" s="65"/>
      <c r="Q1260" s="65"/>
      <c r="R1260" s="65"/>
      <c r="S1260" s="65"/>
      <c r="T1260" s="66"/>
      <c r="U1260" s="28"/>
      <c r="V1260" s="28"/>
      <c r="W1260" s="28"/>
      <c r="X1260" s="28"/>
      <c r="Y1260" s="28"/>
      <c r="Z1260" s="28"/>
      <c r="AA1260" s="28"/>
      <c r="AB1260" s="28"/>
      <c r="AC1260" s="28"/>
      <c r="AD1260" s="28"/>
      <c r="AE1260" s="28"/>
      <c r="AT1260" s="11" t="s">
        <v>128</v>
      </c>
      <c r="AU1260" s="11" t="s">
        <v>73</v>
      </c>
    </row>
    <row r="1261" spans="1:65" s="2" customFormat="1" ht="24.2" customHeight="1">
      <c r="A1261" s="28"/>
      <c r="B1261" s="29"/>
      <c r="C1261" s="158" t="s">
        <v>2410</v>
      </c>
      <c r="D1261" s="158" t="s">
        <v>121</v>
      </c>
      <c r="E1261" s="159" t="s">
        <v>2411</v>
      </c>
      <c r="F1261" s="160" t="s">
        <v>2412</v>
      </c>
      <c r="G1261" s="161" t="s">
        <v>2288</v>
      </c>
      <c r="H1261" s="162">
        <v>40</v>
      </c>
      <c r="I1261" s="163"/>
      <c r="J1261" s="164">
        <f>ROUND(I1261*H1261,2)</f>
        <v>0</v>
      </c>
      <c r="K1261" s="160" t="s">
        <v>1</v>
      </c>
      <c r="L1261" s="33"/>
      <c r="M1261" s="165" t="s">
        <v>1</v>
      </c>
      <c r="N1261" s="166" t="s">
        <v>38</v>
      </c>
      <c r="O1261" s="65"/>
      <c r="P1261" s="167">
        <f>O1261*H1261</f>
        <v>0</v>
      </c>
      <c r="Q1261" s="167">
        <v>0</v>
      </c>
      <c r="R1261" s="167">
        <f>Q1261*H1261</f>
        <v>0</v>
      </c>
      <c r="S1261" s="167">
        <v>0</v>
      </c>
      <c r="T1261" s="168">
        <f>S1261*H1261</f>
        <v>0</v>
      </c>
      <c r="U1261" s="28"/>
      <c r="V1261" s="28"/>
      <c r="W1261" s="28"/>
      <c r="X1261" s="28"/>
      <c r="Y1261" s="28"/>
      <c r="Z1261" s="28"/>
      <c r="AA1261" s="28"/>
      <c r="AB1261" s="28"/>
      <c r="AC1261" s="28"/>
      <c r="AD1261" s="28"/>
      <c r="AE1261" s="28"/>
      <c r="AR1261" s="169" t="s">
        <v>125</v>
      </c>
      <c r="AT1261" s="169" t="s">
        <v>121</v>
      </c>
      <c r="AU1261" s="169" t="s">
        <v>73</v>
      </c>
      <c r="AY1261" s="11" t="s">
        <v>126</v>
      </c>
      <c r="BE1261" s="170">
        <f>IF(N1261="základní",J1261,0)</f>
        <v>0</v>
      </c>
      <c r="BF1261" s="170">
        <f>IF(N1261="snížená",J1261,0)</f>
        <v>0</v>
      </c>
      <c r="BG1261" s="170">
        <f>IF(N1261="zákl. přenesená",J1261,0)</f>
        <v>0</v>
      </c>
      <c r="BH1261" s="170">
        <f>IF(N1261="sníž. přenesená",J1261,0)</f>
        <v>0</v>
      </c>
      <c r="BI1261" s="170">
        <f>IF(N1261="nulová",J1261,0)</f>
        <v>0</v>
      </c>
      <c r="BJ1261" s="11" t="s">
        <v>80</v>
      </c>
      <c r="BK1261" s="170">
        <f>ROUND(I1261*H1261,2)</f>
        <v>0</v>
      </c>
      <c r="BL1261" s="11" t="s">
        <v>125</v>
      </c>
      <c r="BM1261" s="169" t="s">
        <v>2413</v>
      </c>
    </row>
    <row r="1262" spans="1:65" s="2" customFormat="1" ht="11.25">
      <c r="A1262" s="28"/>
      <c r="B1262" s="29"/>
      <c r="C1262" s="30"/>
      <c r="D1262" s="171" t="s">
        <v>128</v>
      </c>
      <c r="E1262" s="30"/>
      <c r="F1262" s="172" t="s">
        <v>2412</v>
      </c>
      <c r="G1262" s="30"/>
      <c r="H1262" s="30"/>
      <c r="I1262" s="173"/>
      <c r="J1262" s="30"/>
      <c r="K1262" s="30"/>
      <c r="L1262" s="33"/>
      <c r="M1262" s="174"/>
      <c r="N1262" s="175"/>
      <c r="O1262" s="65"/>
      <c r="P1262" s="65"/>
      <c r="Q1262" s="65"/>
      <c r="R1262" s="65"/>
      <c r="S1262" s="65"/>
      <c r="T1262" s="66"/>
      <c r="U1262" s="28"/>
      <c r="V1262" s="28"/>
      <c r="W1262" s="28"/>
      <c r="X1262" s="28"/>
      <c r="Y1262" s="28"/>
      <c r="Z1262" s="28"/>
      <c r="AA1262" s="28"/>
      <c r="AB1262" s="28"/>
      <c r="AC1262" s="28"/>
      <c r="AD1262" s="28"/>
      <c r="AE1262" s="28"/>
      <c r="AT1262" s="11" t="s">
        <v>128</v>
      </c>
      <c r="AU1262" s="11" t="s">
        <v>73</v>
      </c>
    </row>
    <row r="1263" spans="1:65" s="2" customFormat="1" ht="24.2" customHeight="1">
      <c r="A1263" s="28"/>
      <c r="B1263" s="29"/>
      <c r="C1263" s="158" t="s">
        <v>2414</v>
      </c>
      <c r="D1263" s="158" t="s">
        <v>121</v>
      </c>
      <c r="E1263" s="159" t="s">
        <v>2415</v>
      </c>
      <c r="F1263" s="160" t="s">
        <v>2416</v>
      </c>
      <c r="G1263" s="161" t="s">
        <v>2288</v>
      </c>
      <c r="H1263" s="162">
        <v>10</v>
      </c>
      <c r="I1263" s="163"/>
      <c r="J1263" s="164">
        <f>ROUND(I1263*H1263,2)</f>
        <v>0</v>
      </c>
      <c r="K1263" s="160" t="s">
        <v>1</v>
      </c>
      <c r="L1263" s="33"/>
      <c r="M1263" s="165" t="s">
        <v>1</v>
      </c>
      <c r="N1263" s="166" t="s">
        <v>38</v>
      </c>
      <c r="O1263" s="65"/>
      <c r="P1263" s="167">
        <f>O1263*H1263</f>
        <v>0</v>
      </c>
      <c r="Q1263" s="167">
        <v>0</v>
      </c>
      <c r="R1263" s="167">
        <f>Q1263*H1263</f>
        <v>0</v>
      </c>
      <c r="S1263" s="167">
        <v>0</v>
      </c>
      <c r="T1263" s="168">
        <f>S1263*H1263</f>
        <v>0</v>
      </c>
      <c r="U1263" s="28"/>
      <c r="V1263" s="28"/>
      <c r="W1263" s="28"/>
      <c r="X1263" s="28"/>
      <c r="Y1263" s="28"/>
      <c r="Z1263" s="28"/>
      <c r="AA1263" s="28"/>
      <c r="AB1263" s="28"/>
      <c r="AC1263" s="28"/>
      <c r="AD1263" s="28"/>
      <c r="AE1263" s="28"/>
      <c r="AR1263" s="169" t="s">
        <v>125</v>
      </c>
      <c r="AT1263" s="169" t="s">
        <v>121</v>
      </c>
      <c r="AU1263" s="169" t="s">
        <v>73</v>
      </c>
      <c r="AY1263" s="11" t="s">
        <v>126</v>
      </c>
      <c r="BE1263" s="170">
        <f>IF(N1263="základní",J1263,0)</f>
        <v>0</v>
      </c>
      <c r="BF1263" s="170">
        <f>IF(N1263="snížená",J1263,0)</f>
        <v>0</v>
      </c>
      <c r="BG1263" s="170">
        <f>IF(N1263="zákl. přenesená",J1263,0)</f>
        <v>0</v>
      </c>
      <c r="BH1263" s="170">
        <f>IF(N1263="sníž. přenesená",J1263,0)</f>
        <v>0</v>
      </c>
      <c r="BI1263" s="170">
        <f>IF(N1263="nulová",J1263,0)</f>
        <v>0</v>
      </c>
      <c r="BJ1263" s="11" t="s">
        <v>80</v>
      </c>
      <c r="BK1263" s="170">
        <f>ROUND(I1263*H1263,2)</f>
        <v>0</v>
      </c>
      <c r="BL1263" s="11" t="s">
        <v>125</v>
      </c>
      <c r="BM1263" s="169" t="s">
        <v>2417</v>
      </c>
    </row>
    <row r="1264" spans="1:65" s="2" customFormat="1" ht="11.25">
      <c r="A1264" s="28"/>
      <c r="B1264" s="29"/>
      <c r="C1264" s="30"/>
      <c r="D1264" s="171" t="s">
        <v>128</v>
      </c>
      <c r="E1264" s="30"/>
      <c r="F1264" s="172" t="s">
        <v>2416</v>
      </c>
      <c r="G1264" s="30"/>
      <c r="H1264" s="30"/>
      <c r="I1264" s="173"/>
      <c r="J1264" s="30"/>
      <c r="K1264" s="30"/>
      <c r="L1264" s="33"/>
      <c r="M1264" s="174"/>
      <c r="N1264" s="175"/>
      <c r="O1264" s="65"/>
      <c r="P1264" s="65"/>
      <c r="Q1264" s="65"/>
      <c r="R1264" s="65"/>
      <c r="S1264" s="65"/>
      <c r="T1264" s="66"/>
      <c r="U1264" s="28"/>
      <c r="V1264" s="28"/>
      <c r="W1264" s="28"/>
      <c r="X1264" s="28"/>
      <c r="Y1264" s="28"/>
      <c r="Z1264" s="28"/>
      <c r="AA1264" s="28"/>
      <c r="AB1264" s="28"/>
      <c r="AC1264" s="28"/>
      <c r="AD1264" s="28"/>
      <c r="AE1264" s="28"/>
      <c r="AT1264" s="11" t="s">
        <v>128</v>
      </c>
      <c r="AU1264" s="11" t="s">
        <v>73</v>
      </c>
    </row>
    <row r="1265" spans="1:65" s="2" customFormat="1" ht="24.2" customHeight="1">
      <c r="A1265" s="28"/>
      <c r="B1265" s="29"/>
      <c r="C1265" s="158" t="s">
        <v>2418</v>
      </c>
      <c r="D1265" s="158" t="s">
        <v>121</v>
      </c>
      <c r="E1265" s="159" t="s">
        <v>2419</v>
      </c>
      <c r="F1265" s="160" t="s">
        <v>2420</v>
      </c>
      <c r="G1265" s="161" t="s">
        <v>2288</v>
      </c>
      <c r="H1265" s="162">
        <v>20</v>
      </c>
      <c r="I1265" s="163"/>
      <c r="J1265" s="164">
        <f>ROUND(I1265*H1265,2)</f>
        <v>0</v>
      </c>
      <c r="K1265" s="160" t="s">
        <v>1</v>
      </c>
      <c r="L1265" s="33"/>
      <c r="M1265" s="165" t="s">
        <v>1</v>
      </c>
      <c r="N1265" s="166" t="s">
        <v>38</v>
      </c>
      <c r="O1265" s="65"/>
      <c r="P1265" s="167">
        <f>O1265*H1265</f>
        <v>0</v>
      </c>
      <c r="Q1265" s="167">
        <v>0</v>
      </c>
      <c r="R1265" s="167">
        <f>Q1265*H1265</f>
        <v>0</v>
      </c>
      <c r="S1265" s="167">
        <v>0</v>
      </c>
      <c r="T1265" s="168">
        <f>S1265*H1265</f>
        <v>0</v>
      </c>
      <c r="U1265" s="28"/>
      <c r="V1265" s="28"/>
      <c r="W1265" s="28"/>
      <c r="X1265" s="28"/>
      <c r="Y1265" s="28"/>
      <c r="Z1265" s="28"/>
      <c r="AA1265" s="28"/>
      <c r="AB1265" s="28"/>
      <c r="AC1265" s="28"/>
      <c r="AD1265" s="28"/>
      <c r="AE1265" s="28"/>
      <c r="AR1265" s="169" t="s">
        <v>125</v>
      </c>
      <c r="AT1265" s="169" t="s">
        <v>121</v>
      </c>
      <c r="AU1265" s="169" t="s">
        <v>73</v>
      </c>
      <c r="AY1265" s="11" t="s">
        <v>126</v>
      </c>
      <c r="BE1265" s="170">
        <f>IF(N1265="základní",J1265,0)</f>
        <v>0</v>
      </c>
      <c r="BF1265" s="170">
        <f>IF(N1265="snížená",J1265,0)</f>
        <v>0</v>
      </c>
      <c r="BG1265" s="170">
        <f>IF(N1265="zákl. přenesená",J1265,0)</f>
        <v>0</v>
      </c>
      <c r="BH1265" s="170">
        <f>IF(N1265="sníž. přenesená",J1265,0)</f>
        <v>0</v>
      </c>
      <c r="BI1265" s="170">
        <f>IF(N1265="nulová",J1265,0)</f>
        <v>0</v>
      </c>
      <c r="BJ1265" s="11" t="s">
        <v>80</v>
      </c>
      <c r="BK1265" s="170">
        <f>ROUND(I1265*H1265,2)</f>
        <v>0</v>
      </c>
      <c r="BL1265" s="11" t="s">
        <v>125</v>
      </c>
      <c r="BM1265" s="169" t="s">
        <v>2421</v>
      </c>
    </row>
    <row r="1266" spans="1:65" s="2" customFormat="1" ht="11.25">
      <c r="A1266" s="28"/>
      <c r="B1266" s="29"/>
      <c r="C1266" s="30"/>
      <c r="D1266" s="171" t="s">
        <v>128</v>
      </c>
      <c r="E1266" s="30"/>
      <c r="F1266" s="172" t="s">
        <v>2420</v>
      </c>
      <c r="G1266" s="30"/>
      <c r="H1266" s="30"/>
      <c r="I1266" s="173"/>
      <c r="J1266" s="30"/>
      <c r="K1266" s="30"/>
      <c r="L1266" s="33"/>
      <c r="M1266" s="174"/>
      <c r="N1266" s="175"/>
      <c r="O1266" s="65"/>
      <c r="P1266" s="65"/>
      <c r="Q1266" s="65"/>
      <c r="R1266" s="65"/>
      <c r="S1266" s="65"/>
      <c r="T1266" s="66"/>
      <c r="U1266" s="28"/>
      <c r="V1266" s="28"/>
      <c r="W1266" s="28"/>
      <c r="X1266" s="28"/>
      <c r="Y1266" s="28"/>
      <c r="Z1266" s="28"/>
      <c r="AA1266" s="28"/>
      <c r="AB1266" s="28"/>
      <c r="AC1266" s="28"/>
      <c r="AD1266" s="28"/>
      <c r="AE1266" s="28"/>
      <c r="AT1266" s="11" t="s">
        <v>128</v>
      </c>
      <c r="AU1266" s="11" t="s">
        <v>73</v>
      </c>
    </row>
    <row r="1267" spans="1:65" s="2" customFormat="1" ht="24.2" customHeight="1">
      <c r="A1267" s="28"/>
      <c r="B1267" s="29"/>
      <c r="C1267" s="158" t="s">
        <v>2422</v>
      </c>
      <c r="D1267" s="158" t="s">
        <v>121</v>
      </c>
      <c r="E1267" s="159" t="s">
        <v>2423</v>
      </c>
      <c r="F1267" s="160" t="s">
        <v>2424</v>
      </c>
      <c r="G1267" s="161" t="s">
        <v>2288</v>
      </c>
      <c r="H1267" s="162">
        <v>20</v>
      </c>
      <c r="I1267" s="163"/>
      <c r="J1267" s="164">
        <f>ROUND(I1267*H1267,2)</f>
        <v>0</v>
      </c>
      <c r="K1267" s="160" t="s">
        <v>1</v>
      </c>
      <c r="L1267" s="33"/>
      <c r="M1267" s="165" t="s">
        <v>1</v>
      </c>
      <c r="N1267" s="166" t="s">
        <v>38</v>
      </c>
      <c r="O1267" s="65"/>
      <c r="P1267" s="167">
        <f>O1267*H1267</f>
        <v>0</v>
      </c>
      <c r="Q1267" s="167">
        <v>0</v>
      </c>
      <c r="R1267" s="167">
        <f>Q1267*H1267</f>
        <v>0</v>
      </c>
      <c r="S1267" s="167">
        <v>0</v>
      </c>
      <c r="T1267" s="168">
        <f>S1267*H1267</f>
        <v>0</v>
      </c>
      <c r="U1267" s="28"/>
      <c r="V1267" s="28"/>
      <c r="W1267" s="28"/>
      <c r="X1267" s="28"/>
      <c r="Y1267" s="28"/>
      <c r="Z1267" s="28"/>
      <c r="AA1267" s="28"/>
      <c r="AB1267" s="28"/>
      <c r="AC1267" s="28"/>
      <c r="AD1267" s="28"/>
      <c r="AE1267" s="28"/>
      <c r="AR1267" s="169" t="s">
        <v>125</v>
      </c>
      <c r="AT1267" s="169" t="s">
        <v>121</v>
      </c>
      <c r="AU1267" s="169" t="s">
        <v>73</v>
      </c>
      <c r="AY1267" s="11" t="s">
        <v>126</v>
      </c>
      <c r="BE1267" s="170">
        <f>IF(N1267="základní",J1267,0)</f>
        <v>0</v>
      </c>
      <c r="BF1267" s="170">
        <f>IF(N1267="snížená",J1267,0)</f>
        <v>0</v>
      </c>
      <c r="BG1267" s="170">
        <f>IF(N1267="zákl. přenesená",J1267,0)</f>
        <v>0</v>
      </c>
      <c r="BH1267" s="170">
        <f>IF(N1267="sníž. přenesená",J1267,0)</f>
        <v>0</v>
      </c>
      <c r="BI1267" s="170">
        <f>IF(N1267="nulová",J1267,0)</f>
        <v>0</v>
      </c>
      <c r="BJ1267" s="11" t="s">
        <v>80</v>
      </c>
      <c r="BK1267" s="170">
        <f>ROUND(I1267*H1267,2)</f>
        <v>0</v>
      </c>
      <c r="BL1267" s="11" t="s">
        <v>125</v>
      </c>
      <c r="BM1267" s="169" t="s">
        <v>2425</v>
      </c>
    </row>
    <row r="1268" spans="1:65" s="2" customFormat="1" ht="11.25">
      <c r="A1268" s="28"/>
      <c r="B1268" s="29"/>
      <c r="C1268" s="30"/>
      <c r="D1268" s="171" t="s">
        <v>128</v>
      </c>
      <c r="E1268" s="30"/>
      <c r="F1268" s="172" t="s">
        <v>2424</v>
      </c>
      <c r="G1268" s="30"/>
      <c r="H1268" s="30"/>
      <c r="I1268" s="173"/>
      <c r="J1268" s="30"/>
      <c r="K1268" s="30"/>
      <c r="L1268" s="33"/>
      <c r="M1268" s="174"/>
      <c r="N1268" s="175"/>
      <c r="O1268" s="65"/>
      <c r="P1268" s="65"/>
      <c r="Q1268" s="65"/>
      <c r="R1268" s="65"/>
      <c r="S1268" s="65"/>
      <c r="T1268" s="66"/>
      <c r="U1268" s="28"/>
      <c r="V1268" s="28"/>
      <c r="W1268" s="28"/>
      <c r="X1268" s="28"/>
      <c r="Y1268" s="28"/>
      <c r="Z1268" s="28"/>
      <c r="AA1268" s="28"/>
      <c r="AB1268" s="28"/>
      <c r="AC1268" s="28"/>
      <c r="AD1268" s="28"/>
      <c r="AE1268" s="28"/>
      <c r="AT1268" s="11" t="s">
        <v>128</v>
      </c>
      <c r="AU1268" s="11" t="s">
        <v>73</v>
      </c>
    </row>
    <row r="1269" spans="1:65" s="2" customFormat="1" ht="24.2" customHeight="1">
      <c r="A1269" s="28"/>
      <c r="B1269" s="29"/>
      <c r="C1269" s="158" t="s">
        <v>2426</v>
      </c>
      <c r="D1269" s="158" t="s">
        <v>121</v>
      </c>
      <c r="E1269" s="159" t="s">
        <v>2427</v>
      </c>
      <c r="F1269" s="160" t="s">
        <v>2428</v>
      </c>
      <c r="G1269" s="161" t="s">
        <v>2288</v>
      </c>
      <c r="H1269" s="162">
        <v>20</v>
      </c>
      <c r="I1269" s="163"/>
      <c r="J1269" s="164">
        <f>ROUND(I1269*H1269,2)</f>
        <v>0</v>
      </c>
      <c r="K1269" s="160" t="s">
        <v>1</v>
      </c>
      <c r="L1269" s="33"/>
      <c r="M1269" s="165" t="s">
        <v>1</v>
      </c>
      <c r="N1269" s="166" t="s">
        <v>38</v>
      </c>
      <c r="O1269" s="65"/>
      <c r="P1269" s="167">
        <f>O1269*H1269</f>
        <v>0</v>
      </c>
      <c r="Q1269" s="167">
        <v>0</v>
      </c>
      <c r="R1269" s="167">
        <f>Q1269*H1269</f>
        <v>0</v>
      </c>
      <c r="S1269" s="167">
        <v>0</v>
      </c>
      <c r="T1269" s="168">
        <f>S1269*H1269</f>
        <v>0</v>
      </c>
      <c r="U1269" s="28"/>
      <c r="V1269" s="28"/>
      <c r="W1269" s="28"/>
      <c r="X1269" s="28"/>
      <c r="Y1269" s="28"/>
      <c r="Z1269" s="28"/>
      <c r="AA1269" s="28"/>
      <c r="AB1269" s="28"/>
      <c r="AC1269" s="28"/>
      <c r="AD1269" s="28"/>
      <c r="AE1269" s="28"/>
      <c r="AR1269" s="169" t="s">
        <v>125</v>
      </c>
      <c r="AT1269" s="169" t="s">
        <v>121</v>
      </c>
      <c r="AU1269" s="169" t="s">
        <v>73</v>
      </c>
      <c r="AY1269" s="11" t="s">
        <v>126</v>
      </c>
      <c r="BE1269" s="170">
        <f>IF(N1269="základní",J1269,0)</f>
        <v>0</v>
      </c>
      <c r="BF1269" s="170">
        <f>IF(N1269="snížená",J1269,0)</f>
        <v>0</v>
      </c>
      <c r="BG1269" s="170">
        <f>IF(N1269="zákl. přenesená",J1269,0)</f>
        <v>0</v>
      </c>
      <c r="BH1269" s="170">
        <f>IF(N1269="sníž. přenesená",J1269,0)</f>
        <v>0</v>
      </c>
      <c r="BI1269" s="170">
        <f>IF(N1269="nulová",J1269,0)</f>
        <v>0</v>
      </c>
      <c r="BJ1269" s="11" t="s">
        <v>80</v>
      </c>
      <c r="BK1269" s="170">
        <f>ROUND(I1269*H1269,2)</f>
        <v>0</v>
      </c>
      <c r="BL1269" s="11" t="s">
        <v>125</v>
      </c>
      <c r="BM1269" s="169" t="s">
        <v>2429</v>
      </c>
    </row>
    <row r="1270" spans="1:65" s="2" customFormat="1" ht="11.25">
      <c r="A1270" s="28"/>
      <c r="B1270" s="29"/>
      <c r="C1270" s="30"/>
      <c r="D1270" s="171" t="s">
        <v>128</v>
      </c>
      <c r="E1270" s="30"/>
      <c r="F1270" s="172" t="s">
        <v>2428</v>
      </c>
      <c r="G1270" s="30"/>
      <c r="H1270" s="30"/>
      <c r="I1270" s="173"/>
      <c r="J1270" s="30"/>
      <c r="K1270" s="30"/>
      <c r="L1270" s="33"/>
      <c r="M1270" s="174"/>
      <c r="N1270" s="175"/>
      <c r="O1270" s="65"/>
      <c r="P1270" s="65"/>
      <c r="Q1270" s="65"/>
      <c r="R1270" s="65"/>
      <c r="S1270" s="65"/>
      <c r="T1270" s="66"/>
      <c r="U1270" s="28"/>
      <c r="V1270" s="28"/>
      <c r="W1270" s="28"/>
      <c r="X1270" s="28"/>
      <c r="Y1270" s="28"/>
      <c r="Z1270" s="28"/>
      <c r="AA1270" s="28"/>
      <c r="AB1270" s="28"/>
      <c r="AC1270" s="28"/>
      <c r="AD1270" s="28"/>
      <c r="AE1270" s="28"/>
      <c r="AT1270" s="11" t="s">
        <v>128</v>
      </c>
      <c r="AU1270" s="11" t="s">
        <v>73</v>
      </c>
    </row>
    <row r="1271" spans="1:65" s="2" customFormat="1" ht="24.2" customHeight="1">
      <c r="A1271" s="28"/>
      <c r="B1271" s="29"/>
      <c r="C1271" s="158" t="s">
        <v>2430</v>
      </c>
      <c r="D1271" s="158" t="s">
        <v>121</v>
      </c>
      <c r="E1271" s="159" t="s">
        <v>2431</v>
      </c>
      <c r="F1271" s="160" t="s">
        <v>2432</v>
      </c>
      <c r="G1271" s="161" t="s">
        <v>2288</v>
      </c>
      <c r="H1271" s="162">
        <v>10</v>
      </c>
      <c r="I1271" s="163"/>
      <c r="J1271" s="164">
        <f>ROUND(I1271*H1271,2)</f>
        <v>0</v>
      </c>
      <c r="K1271" s="160" t="s">
        <v>1</v>
      </c>
      <c r="L1271" s="33"/>
      <c r="M1271" s="165" t="s">
        <v>1</v>
      </c>
      <c r="N1271" s="166" t="s">
        <v>38</v>
      </c>
      <c r="O1271" s="65"/>
      <c r="P1271" s="167">
        <f>O1271*H1271</f>
        <v>0</v>
      </c>
      <c r="Q1271" s="167">
        <v>0</v>
      </c>
      <c r="R1271" s="167">
        <f>Q1271*H1271</f>
        <v>0</v>
      </c>
      <c r="S1271" s="167">
        <v>0</v>
      </c>
      <c r="T1271" s="168">
        <f>S1271*H1271</f>
        <v>0</v>
      </c>
      <c r="U1271" s="28"/>
      <c r="V1271" s="28"/>
      <c r="W1271" s="28"/>
      <c r="X1271" s="28"/>
      <c r="Y1271" s="28"/>
      <c r="Z1271" s="28"/>
      <c r="AA1271" s="28"/>
      <c r="AB1271" s="28"/>
      <c r="AC1271" s="28"/>
      <c r="AD1271" s="28"/>
      <c r="AE1271" s="28"/>
      <c r="AR1271" s="169" t="s">
        <v>125</v>
      </c>
      <c r="AT1271" s="169" t="s">
        <v>121</v>
      </c>
      <c r="AU1271" s="169" t="s">
        <v>73</v>
      </c>
      <c r="AY1271" s="11" t="s">
        <v>126</v>
      </c>
      <c r="BE1271" s="170">
        <f>IF(N1271="základní",J1271,0)</f>
        <v>0</v>
      </c>
      <c r="BF1271" s="170">
        <f>IF(N1271="snížená",J1271,0)</f>
        <v>0</v>
      </c>
      <c r="BG1271" s="170">
        <f>IF(N1271="zákl. přenesená",J1271,0)</f>
        <v>0</v>
      </c>
      <c r="BH1271" s="170">
        <f>IF(N1271="sníž. přenesená",J1271,0)</f>
        <v>0</v>
      </c>
      <c r="BI1271" s="170">
        <f>IF(N1271="nulová",J1271,0)</f>
        <v>0</v>
      </c>
      <c r="BJ1271" s="11" t="s">
        <v>80</v>
      </c>
      <c r="BK1271" s="170">
        <f>ROUND(I1271*H1271,2)</f>
        <v>0</v>
      </c>
      <c r="BL1271" s="11" t="s">
        <v>125</v>
      </c>
      <c r="BM1271" s="169" t="s">
        <v>2433</v>
      </c>
    </row>
    <row r="1272" spans="1:65" s="2" customFormat="1" ht="11.25">
      <c r="A1272" s="28"/>
      <c r="B1272" s="29"/>
      <c r="C1272" s="30"/>
      <c r="D1272" s="171" t="s">
        <v>128</v>
      </c>
      <c r="E1272" s="30"/>
      <c r="F1272" s="172" t="s">
        <v>2432</v>
      </c>
      <c r="G1272" s="30"/>
      <c r="H1272" s="30"/>
      <c r="I1272" s="173"/>
      <c r="J1272" s="30"/>
      <c r="K1272" s="30"/>
      <c r="L1272" s="33"/>
      <c r="M1272" s="174"/>
      <c r="N1272" s="175"/>
      <c r="O1272" s="65"/>
      <c r="P1272" s="65"/>
      <c r="Q1272" s="65"/>
      <c r="R1272" s="65"/>
      <c r="S1272" s="65"/>
      <c r="T1272" s="66"/>
      <c r="U1272" s="28"/>
      <c r="V1272" s="28"/>
      <c r="W1272" s="28"/>
      <c r="X1272" s="28"/>
      <c r="Y1272" s="28"/>
      <c r="Z1272" s="28"/>
      <c r="AA1272" s="28"/>
      <c r="AB1272" s="28"/>
      <c r="AC1272" s="28"/>
      <c r="AD1272" s="28"/>
      <c r="AE1272" s="28"/>
      <c r="AT1272" s="11" t="s">
        <v>128</v>
      </c>
      <c r="AU1272" s="11" t="s">
        <v>73</v>
      </c>
    </row>
    <row r="1273" spans="1:65" s="2" customFormat="1" ht="24.2" customHeight="1">
      <c r="A1273" s="28"/>
      <c r="B1273" s="29"/>
      <c r="C1273" s="158" t="s">
        <v>2434</v>
      </c>
      <c r="D1273" s="158" t="s">
        <v>121</v>
      </c>
      <c r="E1273" s="159" t="s">
        <v>2435</v>
      </c>
      <c r="F1273" s="160" t="s">
        <v>2436</v>
      </c>
      <c r="G1273" s="161" t="s">
        <v>2288</v>
      </c>
      <c r="H1273" s="162">
        <v>100</v>
      </c>
      <c r="I1273" s="163"/>
      <c r="J1273" s="164">
        <f>ROUND(I1273*H1273,2)</f>
        <v>0</v>
      </c>
      <c r="K1273" s="160" t="s">
        <v>1</v>
      </c>
      <c r="L1273" s="33"/>
      <c r="M1273" s="165" t="s">
        <v>1</v>
      </c>
      <c r="N1273" s="166" t="s">
        <v>38</v>
      </c>
      <c r="O1273" s="65"/>
      <c r="P1273" s="167">
        <f>O1273*H1273</f>
        <v>0</v>
      </c>
      <c r="Q1273" s="167">
        <v>0</v>
      </c>
      <c r="R1273" s="167">
        <f>Q1273*H1273</f>
        <v>0</v>
      </c>
      <c r="S1273" s="167">
        <v>0</v>
      </c>
      <c r="T1273" s="168">
        <f>S1273*H1273</f>
        <v>0</v>
      </c>
      <c r="U1273" s="28"/>
      <c r="V1273" s="28"/>
      <c r="W1273" s="28"/>
      <c r="X1273" s="28"/>
      <c r="Y1273" s="28"/>
      <c r="Z1273" s="28"/>
      <c r="AA1273" s="28"/>
      <c r="AB1273" s="28"/>
      <c r="AC1273" s="28"/>
      <c r="AD1273" s="28"/>
      <c r="AE1273" s="28"/>
      <c r="AR1273" s="169" t="s">
        <v>125</v>
      </c>
      <c r="AT1273" s="169" t="s">
        <v>121</v>
      </c>
      <c r="AU1273" s="169" t="s">
        <v>73</v>
      </c>
      <c r="AY1273" s="11" t="s">
        <v>126</v>
      </c>
      <c r="BE1273" s="170">
        <f>IF(N1273="základní",J1273,0)</f>
        <v>0</v>
      </c>
      <c r="BF1273" s="170">
        <f>IF(N1273="snížená",J1273,0)</f>
        <v>0</v>
      </c>
      <c r="BG1273" s="170">
        <f>IF(N1273="zákl. přenesená",J1273,0)</f>
        <v>0</v>
      </c>
      <c r="BH1273" s="170">
        <f>IF(N1273="sníž. přenesená",J1273,0)</f>
        <v>0</v>
      </c>
      <c r="BI1273" s="170">
        <f>IF(N1273="nulová",J1273,0)</f>
        <v>0</v>
      </c>
      <c r="BJ1273" s="11" t="s">
        <v>80</v>
      </c>
      <c r="BK1273" s="170">
        <f>ROUND(I1273*H1273,2)</f>
        <v>0</v>
      </c>
      <c r="BL1273" s="11" t="s">
        <v>125</v>
      </c>
      <c r="BM1273" s="169" t="s">
        <v>2437</v>
      </c>
    </row>
    <row r="1274" spans="1:65" s="2" customFormat="1" ht="19.5">
      <c r="A1274" s="28"/>
      <c r="B1274" s="29"/>
      <c r="C1274" s="30"/>
      <c r="D1274" s="171" t="s">
        <v>128</v>
      </c>
      <c r="E1274" s="30"/>
      <c r="F1274" s="172" t="s">
        <v>2436</v>
      </c>
      <c r="G1274" s="30"/>
      <c r="H1274" s="30"/>
      <c r="I1274" s="173"/>
      <c r="J1274" s="30"/>
      <c r="K1274" s="30"/>
      <c r="L1274" s="33"/>
      <c r="M1274" s="174"/>
      <c r="N1274" s="175"/>
      <c r="O1274" s="65"/>
      <c r="P1274" s="65"/>
      <c r="Q1274" s="65"/>
      <c r="R1274" s="65"/>
      <c r="S1274" s="65"/>
      <c r="T1274" s="66"/>
      <c r="U1274" s="28"/>
      <c r="V1274" s="28"/>
      <c r="W1274" s="28"/>
      <c r="X1274" s="28"/>
      <c r="Y1274" s="28"/>
      <c r="Z1274" s="28"/>
      <c r="AA1274" s="28"/>
      <c r="AB1274" s="28"/>
      <c r="AC1274" s="28"/>
      <c r="AD1274" s="28"/>
      <c r="AE1274" s="28"/>
      <c r="AT1274" s="11" t="s">
        <v>128</v>
      </c>
      <c r="AU1274" s="11" t="s">
        <v>73</v>
      </c>
    </row>
    <row r="1275" spans="1:65" s="2" customFormat="1" ht="33" customHeight="1">
      <c r="A1275" s="28"/>
      <c r="B1275" s="29"/>
      <c r="C1275" s="158" t="s">
        <v>2438</v>
      </c>
      <c r="D1275" s="158" t="s">
        <v>121</v>
      </c>
      <c r="E1275" s="159" t="s">
        <v>2439</v>
      </c>
      <c r="F1275" s="160" t="s">
        <v>2440</v>
      </c>
      <c r="G1275" s="161" t="s">
        <v>2288</v>
      </c>
      <c r="H1275" s="162">
        <v>50</v>
      </c>
      <c r="I1275" s="163"/>
      <c r="J1275" s="164">
        <f>ROUND(I1275*H1275,2)</f>
        <v>0</v>
      </c>
      <c r="K1275" s="160" t="s">
        <v>1</v>
      </c>
      <c r="L1275" s="33"/>
      <c r="M1275" s="165" t="s">
        <v>1</v>
      </c>
      <c r="N1275" s="166" t="s">
        <v>38</v>
      </c>
      <c r="O1275" s="65"/>
      <c r="P1275" s="167">
        <f>O1275*H1275</f>
        <v>0</v>
      </c>
      <c r="Q1275" s="167">
        <v>0</v>
      </c>
      <c r="R1275" s="167">
        <f>Q1275*H1275</f>
        <v>0</v>
      </c>
      <c r="S1275" s="167">
        <v>0</v>
      </c>
      <c r="T1275" s="168">
        <f>S1275*H1275</f>
        <v>0</v>
      </c>
      <c r="U1275" s="28"/>
      <c r="V1275" s="28"/>
      <c r="W1275" s="28"/>
      <c r="X1275" s="28"/>
      <c r="Y1275" s="28"/>
      <c r="Z1275" s="28"/>
      <c r="AA1275" s="28"/>
      <c r="AB1275" s="28"/>
      <c r="AC1275" s="28"/>
      <c r="AD1275" s="28"/>
      <c r="AE1275" s="28"/>
      <c r="AR1275" s="169" t="s">
        <v>125</v>
      </c>
      <c r="AT1275" s="169" t="s">
        <v>121</v>
      </c>
      <c r="AU1275" s="169" t="s">
        <v>73</v>
      </c>
      <c r="AY1275" s="11" t="s">
        <v>126</v>
      </c>
      <c r="BE1275" s="170">
        <f>IF(N1275="základní",J1275,0)</f>
        <v>0</v>
      </c>
      <c r="BF1275" s="170">
        <f>IF(N1275="snížená",J1275,0)</f>
        <v>0</v>
      </c>
      <c r="BG1275" s="170">
        <f>IF(N1275="zákl. přenesená",J1275,0)</f>
        <v>0</v>
      </c>
      <c r="BH1275" s="170">
        <f>IF(N1275="sníž. přenesená",J1275,0)</f>
        <v>0</v>
      </c>
      <c r="BI1275" s="170">
        <f>IF(N1275="nulová",J1275,0)</f>
        <v>0</v>
      </c>
      <c r="BJ1275" s="11" t="s">
        <v>80</v>
      </c>
      <c r="BK1275" s="170">
        <f>ROUND(I1275*H1275,2)</f>
        <v>0</v>
      </c>
      <c r="BL1275" s="11" t="s">
        <v>125</v>
      </c>
      <c r="BM1275" s="169" t="s">
        <v>2441</v>
      </c>
    </row>
    <row r="1276" spans="1:65" s="2" customFormat="1" ht="19.5">
      <c r="A1276" s="28"/>
      <c r="B1276" s="29"/>
      <c r="C1276" s="30"/>
      <c r="D1276" s="171" t="s">
        <v>128</v>
      </c>
      <c r="E1276" s="30"/>
      <c r="F1276" s="172" t="s">
        <v>2440</v>
      </c>
      <c r="G1276" s="30"/>
      <c r="H1276" s="30"/>
      <c r="I1276" s="173"/>
      <c r="J1276" s="30"/>
      <c r="K1276" s="30"/>
      <c r="L1276" s="33"/>
      <c r="M1276" s="174"/>
      <c r="N1276" s="175"/>
      <c r="O1276" s="65"/>
      <c r="P1276" s="65"/>
      <c r="Q1276" s="65"/>
      <c r="R1276" s="65"/>
      <c r="S1276" s="65"/>
      <c r="T1276" s="66"/>
      <c r="U1276" s="28"/>
      <c r="V1276" s="28"/>
      <c r="W1276" s="28"/>
      <c r="X1276" s="28"/>
      <c r="Y1276" s="28"/>
      <c r="Z1276" s="28"/>
      <c r="AA1276" s="28"/>
      <c r="AB1276" s="28"/>
      <c r="AC1276" s="28"/>
      <c r="AD1276" s="28"/>
      <c r="AE1276" s="28"/>
      <c r="AT1276" s="11" t="s">
        <v>128</v>
      </c>
      <c r="AU1276" s="11" t="s">
        <v>73</v>
      </c>
    </row>
    <row r="1277" spans="1:65" s="2" customFormat="1" ht="24.2" customHeight="1">
      <c r="A1277" s="28"/>
      <c r="B1277" s="29"/>
      <c r="C1277" s="158" t="s">
        <v>2442</v>
      </c>
      <c r="D1277" s="158" t="s">
        <v>121</v>
      </c>
      <c r="E1277" s="159" t="s">
        <v>2443</v>
      </c>
      <c r="F1277" s="160" t="s">
        <v>2444</v>
      </c>
      <c r="G1277" s="161" t="s">
        <v>2288</v>
      </c>
      <c r="H1277" s="162">
        <v>50</v>
      </c>
      <c r="I1277" s="163"/>
      <c r="J1277" s="164">
        <f>ROUND(I1277*H1277,2)</f>
        <v>0</v>
      </c>
      <c r="K1277" s="160" t="s">
        <v>1</v>
      </c>
      <c r="L1277" s="33"/>
      <c r="M1277" s="165" t="s">
        <v>1</v>
      </c>
      <c r="N1277" s="166" t="s">
        <v>38</v>
      </c>
      <c r="O1277" s="65"/>
      <c r="P1277" s="167">
        <f>O1277*H1277</f>
        <v>0</v>
      </c>
      <c r="Q1277" s="167">
        <v>0</v>
      </c>
      <c r="R1277" s="167">
        <f>Q1277*H1277</f>
        <v>0</v>
      </c>
      <c r="S1277" s="167">
        <v>0</v>
      </c>
      <c r="T1277" s="168">
        <f>S1277*H1277</f>
        <v>0</v>
      </c>
      <c r="U1277" s="28"/>
      <c r="V1277" s="28"/>
      <c r="W1277" s="28"/>
      <c r="X1277" s="28"/>
      <c r="Y1277" s="28"/>
      <c r="Z1277" s="28"/>
      <c r="AA1277" s="28"/>
      <c r="AB1277" s="28"/>
      <c r="AC1277" s="28"/>
      <c r="AD1277" s="28"/>
      <c r="AE1277" s="28"/>
      <c r="AR1277" s="169" t="s">
        <v>125</v>
      </c>
      <c r="AT1277" s="169" t="s">
        <v>121</v>
      </c>
      <c r="AU1277" s="169" t="s">
        <v>73</v>
      </c>
      <c r="AY1277" s="11" t="s">
        <v>126</v>
      </c>
      <c r="BE1277" s="170">
        <f>IF(N1277="základní",J1277,0)</f>
        <v>0</v>
      </c>
      <c r="BF1277" s="170">
        <f>IF(N1277="snížená",J1277,0)</f>
        <v>0</v>
      </c>
      <c r="BG1277" s="170">
        <f>IF(N1277="zákl. přenesená",J1277,0)</f>
        <v>0</v>
      </c>
      <c r="BH1277" s="170">
        <f>IF(N1277="sníž. přenesená",J1277,0)</f>
        <v>0</v>
      </c>
      <c r="BI1277" s="170">
        <f>IF(N1277="nulová",J1277,0)</f>
        <v>0</v>
      </c>
      <c r="BJ1277" s="11" t="s">
        <v>80</v>
      </c>
      <c r="BK1277" s="170">
        <f>ROUND(I1277*H1277,2)</f>
        <v>0</v>
      </c>
      <c r="BL1277" s="11" t="s">
        <v>125</v>
      </c>
      <c r="BM1277" s="169" t="s">
        <v>2445</v>
      </c>
    </row>
    <row r="1278" spans="1:65" s="2" customFormat="1" ht="19.5">
      <c r="A1278" s="28"/>
      <c r="B1278" s="29"/>
      <c r="C1278" s="30"/>
      <c r="D1278" s="171" t="s">
        <v>128</v>
      </c>
      <c r="E1278" s="30"/>
      <c r="F1278" s="172" t="s">
        <v>2444</v>
      </c>
      <c r="G1278" s="30"/>
      <c r="H1278" s="30"/>
      <c r="I1278" s="173"/>
      <c r="J1278" s="30"/>
      <c r="K1278" s="30"/>
      <c r="L1278" s="33"/>
      <c r="M1278" s="174"/>
      <c r="N1278" s="175"/>
      <c r="O1278" s="65"/>
      <c r="P1278" s="65"/>
      <c r="Q1278" s="65"/>
      <c r="R1278" s="65"/>
      <c r="S1278" s="65"/>
      <c r="T1278" s="66"/>
      <c r="U1278" s="28"/>
      <c r="V1278" s="28"/>
      <c r="W1278" s="28"/>
      <c r="X1278" s="28"/>
      <c r="Y1278" s="28"/>
      <c r="Z1278" s="28"/>
      <c r="AA1278" s="28"/>
      <c r="AB1278" s="28"/>
      <c r="AC1278" s="28"/>
      <c r="AD1278" s="28"/>
      <c r="AE1278" s="28"/>
      <c r="AT1278" s="11" t="s">
        <v>128</v>
      </c>
      <c r="AU1278" s="11" t="s">
        <v>73</v>
      </c>
    </row>
    <row r="1279" spans="1:65" s="2" customFormat="1" ht="24.2" customHeight="1">
      <c r="A1279" s="28"/>
      <c r="B1279" s="29"/>
      <c r="C1279" s="158" t="s">
        <v>2446</v>
      </c>
      <c r="D1279" s="158" t="s">
        <v>121</v>
      </c>
      <c r="E1279" s="159" t="s">
        <v>2447</v>
      </c>
      <c r="F1279" s="160" t="s">
        <v>2448</v>
      </c>
      <c r="G1279" s="161" t="s">
        <v>2288</v>
      </c>
      <c r="H1279" s="162">
        <v>40</v>
      </c>
      <c r="I1279" s="163"/>
      <c r="J1279" s="164">
        <f>ROUND(I1279*H1279,2)</f>
        <v>0</v>
      </c>
      <c r="K1279" s="160" t="s">
        <v>1</v>
      </c>
      <c r="L1279" s="33"/>
      <c r="M1279" s="165" t="s">
        <v>1</v>
      </c>
      <c r="N1279" s="166" t="s">
        <v>38</v>
      </c>
      <c r="O1279" s="65"/>
      <c r="P1279" s="167">
        <f>O1279*H1279</f>
        <v>0</v>
      </c>
      <c r="Q1279" s="167">
        <v>0</v>
      </c>
      <c r="R1279" s="167">
        <f>Q1279*H1279</f>
        <v>0</v>
      </c>
      <c r="S1279" s="167">
        <v>0</v>
      </c>
      <c r="T1279" s="168">
        <f>S1279*H1279</f>
        <v>0</v>
      </c>
      <c r="U1279" s="28"/>
      <c r="V1279" s="28"/>
      <c r="W1279" s="28"/>
      <c r="X1279" s="28"/>
      <c r="Y1279" s="28"/>
      <c r="Z1279" s="28"/>
      <c r="AA1279" s="28"/>
      <c r="AB1279" s="28"/>
      <c r="AC1279" s="28"/>
      <c r="AD1279" s="28"/>
      <c r="AE1279" s="28"/>
      <c r="AR1279" s="169" t="s">
        <v>125</v>
      </c>
      <c r="AT1279" s="169" t="s">
        <v>121</v>
      </c>
      <c r="AU1279" s="169" t="s">
        <v>73</v>
      </c>
      <c r="AY1279" s="11" t="s">
        <v>126</v>
      </c>
      <c r="BE1279" s="170">
        <f>IF(N1279="základní",J1279,0)</f>
        <v>0</v>
      </c>
      <c r="BF1279" s="170">
        <f>IF(N1279="snížená",J1279,0)</f>
        <v>0</v>
      </c>
      <c r="BG1279" s="170">
        <f>IF(N1279="zákl. přenesená",J1279,0)</f>
        <v>0</v>
      </c>
      <c r="BH1279" s="170">
        <f>IF(N1279="sníž. přenesená",J1279,0)</f>
        <v>0</v>
      </c>
      <c r="BI1279" s="170">
        <f>IF(N1279="nulová",J1279,0)</f>
        <v>0</v>
      </c>
      <c r="BJ1279" s="11" t="s">
        <v>80</v>
      </c>
      <c r="BK1279" s="170">
        <f>ROUND(I1279*H1279,2)</f>
        <v>0</v>
      </c>
      <c r="BL1279" s="11" t="s">
        <v>125</v>
      </c>
      <c r="BM1279" s="169" t="s">
        <v>2449</v>
      </c>
    </row>
    <row r="1280" spans="1:65" s="2" customFormat="1" ht="19.5">
      <c r="A1280" s="28"/>
      <c r="B1280" s="29"/>
      <c r="C1280" s="30"/>
      <c r="D1280" s="171" t="s">
        <v>128</v>
      </c>
      <c r="E1280" s="30"/>
      <c r="F1280" s="172" t="s">
        <v>2448</v>
      </c>
      <c r="G1280" s="30"/>
      <c r="H1280" s="30"/>
      <c r="I1280" s="173"/>
      <c r="J1280" s="30"/>
      <c r="K1280" s="30"/>
      <c r="L1280" s="33"/>
      <c r="M1280" s="174"/>
      <c r="N1280" s="175"/>
      <c r="O1280" s="65"/>
      <c r="P1280" s="65"/>
      <c r="Q1280" s="65"/>
      <c r="R1280" s="65"/>
      <c r="S1280" s="65"/>
      <c r="T1280" s="66"/>
      <c r="U1280" s="28"/>
      <c r="V1280" s="28"/>
      <c r="W1280" s="28"/>
      <c r="X1280" s="28"/>
      <c r="Y1280" s="28"/>
      <c r="Z1280" s="28"/>
      <c r="AA1280" s="28"/>
      <c r="AB1280" s="28"/>
      <c r="AC1280" s="28"/>
      <c r="AD1280" s="28"/>
      <c r="AE1280" s="28"/>
      <c r="AT1280" s="11" t="s">
        <v>128</v>
      </c>
      <c r="AU1280" s="11" t="s">
        <v>73</v>
      </c>
    </row>
    <row r="1281" spans="1:65" s="2" customFormat="1" ht="33" customHeight="1">
      <c r="A1281" s="28"/>
      <c r="B1281" s="29"/>
      <c r="C1281" s="158" t="s">
        <v>2450</v>
      </c>
      <c r="D1281" s="158" t="s">
        <v>121</v>
      </c>
      <c r="E1281" s="159" t="s">
        <v>2451</v>
      </c>
      <c r="F1281" s="160" t="s">
        <v>2452</v>
      </c>
      <c r="G1281" s="161" t="s">
        <v>2288</v>
      </c>
      <c r="H1281" s="162">
        <v>2</v>
      </c>
      <c r="I1281" s="163"/>
      <c r="J1281" s="164">
        <f>ROUND(I1281*H1281,2)</f>
        <v>0</v>
      </c>
      <c r="K1281" s="160" t="s">
        <v>1</v>
      </c>
      <c r="L1281" s="33"/>
      <c r="M1281" s="165" t="s">
        <v>1</v>
      </c>
      <c r="N1281" s="166" t="s">
        <v>38</v>
      </c>
      <c r="O1281" s="65"/>
      <c r="P1281" s="167">
        <f>O1281*H1281</f>
        <v>0</v>
      </c>
      <c r="Q1281" s="167">
        <v>0</v>
      </c>
      <c r="R1281" s="167">
        <f>Q1281*H1281</f>
        <v>0</v>
      </c>
      <c r="S1281" s="167">
        <v>0</v>
      </c>
      <c r="T1281" s="168">
        <f>S1281*H1281</f>
        <v>0</v>
      </c>
      <c r="U1281" s="28"/>
      <c r="V1281" s="28"/>
      <c r="W1281" s="28"/>
      <c r="X1281" s="28"/>
      <c r="Y1281" s="28"/>
      <c r="Z1281" s="28"/>
      <c r="AA1281" s="28"/>
      <c r="AB1281" s="28"/>
      <c r="AC1281" s="28"/>
      <c r="AD1281" s="28"/>
      <c r="AE1281" s="28"/>
      <c r="AR1281" s="169" t="s">
        <v>125</v>
      </c>
      <c r="AT1281" s="169" t="s">
        <v>121</v>
      </c>
      <c r="AU1281" s="169" t="s">
        <v>73</v>
      </c>
      <c r="AY1281" s="11" t="s">
        <v>126</v>
      </c>
      <c r="BE1281" s="170">
        <f>IF(N1281="základní",J1281,0)</f>
        <v>0</v>
      </c>
      <c r="BF1281" s="170">
        <f>IF(N1281="snížená",J1281,0)</f>
        <v>0</v>
      </c>
      <c r="BG1281" s="170">
        <f>IF(N1281="zákl. přenesená",J1281,0)</f>
        <v>0</v>
      </c>
      <c r="BH1281" s="170">
        <f>IF(N1281="sníž. přenesená",J1281,0)</f>
        <v>0</v>
      </c>
      <c r="BI1281" s="170">
        <f>IF(N1281="nulová",J1281,0)</f>
        <v>0</v>
      </c>
      <c r="BJ1281" s="11" t="s">
        <v>80</v>
      </c>
      <c r="BK1281" s="170">
        <f>ROUND(I1281*H1281,2)</f>
        <v>0</v>
      </c>
      <c r="BL1281" s="11" t="s">
        <v>125</v>
      </c>
      <c r="BM1281" s="169" t="s">
        <v>2453</v>
      </c>
    </row>
    <row r="1282" spans="1:65" s="2" customFormat="1" ht="19.5">
      <c r="A1282" s="28"/>
      <c r="B1282" s="29"/>
      <c r="C1282" s="30"/>
      <c r="D1282" s="171" t="s">
        <v>128</v>
      </c>
      <c r="E1282" s="30"/>
      <c r="F1282" s="172" t="s">
        <v>2452</v>
      </c>
      <c r="G1282" s="30"/>
      <c r="H1282" s="30"/>
      <c r="I1282" s="173"/>
      <c r="J1282" s="30"/>
      <c r="K1282" s="30"/>
      <c r="L1282" s="33"/>
      <c r="M1282" s="174"/>
      <c r="N1282" s="175"/>
      <c r="O1282" s="65"/>
      <c r="P1282" s="65"/>
      <c r="Q1282" s="65"/>
      <c r="R1282" s="65"/>
      <c r="S1282" s="65"/>
      <c r="T1282" s="66"/>
      <c r="U1282" s="28"/>
      <c r="V1282" s="28"/>
      <c r="W1282" s="28"/>
      <c r="X1282" s="28"/>
      <c r="Y1282" s="28"/>
      <c r="Z1282" s="28"/>
      <c r="AA1282" s="28"/>
      <c r="AB1282" s="28"/>
      <c r="AC1282" s="28"/>
      <c r="AD1282" s="28"/>
      <c r="AE1282" s="28"/>
      <c r="AT1282" s="11" t="s">
        <v>128</v>
      </c>
      <c r="AU1282" s="11" t="s">
        <v>73</v>
      </c>
    </row>
    <row r="1283" spans="1:65" s="2" customFormat="1" ht="33" customHeight="1">
      <c r="A1283" s="28"/>
      <c r="B1283" s="29"/>
      <c r="C1283" s="158" t="s">
        <v>2454</v>
      </c>
      <c r="D1283" s="158" t="s">
        <v>121</v>
      </c>
      <c r="E1283" s="159" t="s">
        <v>2455</v>
      </c>
      <c r="F1283" s="160" t="s">
        <v>2456</v>
      </c>
      <c r="G1283" s="161" t="s">
        <v>2288</v>
      </c>
      <c r="H1283" s="162">
        <v>2</v>
      </c>
      <c r="I1283" s="163"/>
      <c r="J1283" s="164">
        <f>ROUND(I1283*H1283,2)</f>
        <v>0</v>
      </c>
      <c r="K1283" s="160" t="s">
        <v>1</v>
      </c>
      <c r="L1283" s="33"/>
      <c r="M1283" s="165" t="s">
        <v>1</v>
      </c>
      <c r="N1283" s="166" t="s">
        <v>38</v>
      </c>
      <c r="O1283" s="65"/>
      <c r="P1283" s="167">
        <f>O1283*H1283</f>
        <v>0</v>
      </c>
      <c r="Q1283" s="167">
        <v>0</v>
      </c>
      <c r="R1283" s="167">
        <f>Q1283*H1283</f>
        <v>0</v>
      </c>
      <c r="S1283" s="167">
        <v>0</v>
      </c>
      <c r="T1283" s="168">
        <f>S1283*H1283</f>
        <v>0</v>
      </c>
      <c r="U1283" s="28"/>
      <c r="V1283" s="28"/>
      <c r="W1283" s="28"/>
      <c r="X1283" s="28"/>
      <c r="Y1283" s="28"/>
      <c r="Z1283" s="28"/>
      <c r="AA1283" s="28"/>
      <c r="AB1283" s="28"/>
      <c r="AC1283" s="28"/>
      <c r="AD1283" s="28"/>
      <c r="AE1283" s="28"/>
      <c r="AR1283" s="169" t="s">
        <v>125</v>
      </c>
      <c r="AT1283" s="169" t="s">
        <v>121</v>
      </c>
      <c r="AU1283" s="169" t="s">
        <v>73</v>
      </c>
      <c r="AY1283" s="11" t="s">
        <v>126</v>
      </c>
      <c r="BE1283" s="170">
        <f>IF(N1283="základní",J1283,0)</f>
        <v>0</v>
      </c>
      <c r="BF1283" s="170">
        <f>IF(N1283="snížená",J1283,0)</f>
        <v>0</v>
      </c>
      <c r="BG1283" s="170">
        <f>IF(N1283="zákl. přenesená",J1283,0)</f>
        <v>0</v>
      </c>
      <c r="BH1283" s="170">
        <f>IF(N1283="sníž. přenesená",J1283,0)</f>
        <v>0</v>
      </c>
      <c r="BI1283" s="170">
        <f>IF(N1283="nulová",J1283,0)</f>
        <v>0</v>
      </c>
      <c r="BJ1283" s="11" t="s">
        <v>80</v>
      </c>
      <c r="BK1283" s="170">
        <f>ROUND(I1283*H1283,2)</f>
        <v>0</v>
      </c>
      <c r="BL1283" s="11" t="s">
        <v>125</v>
      </c>
      <c r="BM1283" s="169" t="s">
        <v>2457</v>
      </c>
    </row>
    <row r="1284" spans="1:65" s="2" customFormat="1" ht="19.5">
      <c r="A1284" s="28"/>
      <c r="B1284" s="29"/>
      <c r="C1284" s="30"/>
      <c r="D1284" s="171" t="s">
        <v>128</v>
      </c>
      <c r="E1284" s="30"/>
      <c r="F1284" s="172" t="s">
        <v>2456</v>
      </c>
      <c r="G1284" s="30"/>
      <c r="H1284" s="30"/>
      <c r="I1284" s="173"/>
      <c r="J1284" s="30"/>
      <c r="K1284" s="30"/>
      <c r="L1284" s="33"/>
      <c r="M1284" s="174"/>
      <c r="N1284" s="175"/>
      <c r="O1284" s="65"/>
      <c r="P1284" s="65"/>
      <c r="Q1284" s="65"/>
      <c r="R1284" s="65"/>
      <c r="S1284" s="65"/>
      <c r="T1284" s="66"/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28"/>
      <c r="AE1284" s="28"/>
      <c r="AT1284" s="11" t="s">
        <v>128</v>
      </c>
      <c r="AU1284" s="11" t="s">
        <v>73</v>
      </c>
    </row>
    <row r="1285" spans="1:65" s="2" customFormat="1" ht="33" customHeight="1">
      <c r="A1285" s="28"/>
      <c r="B1285" s="29"/>
      <c r="C1285" s="158" t="s">
        <v>2458</v>
      </c>
      <c r="D1285" s="158" t="s">
        <v>121</v>
      </c>
      <c r="E1285" s="159" t="s">
        <v>2459</v>
      </c>
      <c r="F1285" s="160" t="s">
        <v>2460</v>
      </c>
      <c r="G1285" s="161" t="s">
        <v>2288</v>
      </c>
      <c r="H1285" s="162">
        <v>2</v>
      </c>
      <c r="I1285" s="163"/>
      <c r="J1285" s="164">
        <f>ROUND(I1285*H1285,2)</f>
        <v>0</v>
      </c>
      <c r="K1285" s="160" t="s">
        <v>1</v>
      </c>
      <c r="L1285" s="33"/>
      <c r="M1285" s="165" t="s">
        <v>1</v>
      </c>
      <c r="N1285" s="166" t="s">
        <v>38</v>
      </c>
      <c r="O1285" s="65"/>
      <c r="P1285" s="167">
        <f>O1285*H1285</f>
        <v>0</v>
      </c>
      <c r="Q1285" s="167">
        <v>0</v>
      </c>
      <c r="R1285" s="167">
        <f>Q1285*H1285</f>
        <v>0</v>
      </c>
      <c r="S1285" s="167">
        <v>0</v>
      </c>
      <c r="T1285" s="168">
        <f>S1285*H1285</f>
        <v>0</v>
      </c>
      <c r="U1285" s="28"/>
      <c r="V1285" s="28"/>
      <c r="W1285" s="28"/>
      <c r="X1285" s="28"/>
      <c r="Y1285" s="28"/>
      <c r="Z1285" s="28"/>
      <c r="AA1285" s="28"/>
      <c r="AB1285" s="28"/>
      <c r="AC1285" s="28"/>
      <c r="AD1285" s="28"/>
      <c r="AE1285" s="28"/>
      <c r="AR1285" s="169" t="s">
        <v>125</v>
      </c>
      <c r="AT1285" s="169" t="s">
        <v>121</v>
      </c>
      <c r="AU1285" s="169" t="s">
        <v>73</v>
      </c>
      <c r="AY1285" s="11" t="s">
        <v>126</v>
      </c>
      <c r="BE1285" s="170">
        <f>IF(N1285="základní",J1285,0)</f>
        <v>0</v>
      </c>
      <c r="BF1285" s="170">
        <f>IF(N1285="snížená",J1285,0)</f>
        <v>0</v>
      </c>
      <c r="BG1285" s="170">
        <f>IF(N1285="zákl. přenesená",J1285,0)</f>
        <v>0</v>
      </c>
      <c r="BH1285" s="170">
        <f>IF(N1285="sníž. přenesená",J1285,0)</f>
        <v>0</v>
      </c>
      <c r="BI1285" s="170">
        <f>IF(N1285="nulová",J1285,0)</f>
        <v>0</v>
      </c>
      <c r="BJ1285" s="11" t="s">
        <v>80</v>
      </c>
      <c r="BK1285" s="170">
        <f>ROUND(I1285*H1285,2)</f>
        <v>0</v>
      </c>
      <c r="BL1285" s="11" t="s">
        <v>125</v>
      </c>
      <c r="BM1285" s="169" t="s">
        <v>2461</v>
      </c>
    </row>
    <row r="1286" spans="1:65" s="2" customFormat="1" ht="19.5">
      <c r="A1286" s="28"/>
      <c r="B1286" s="29"/>
      <c r="C1286" s="30"/>
      <c r="D1286" s="171" t="s">
        <v>128</v>
      </c>
      <c r="E1286" s="30"/>
      <c r="F1286" s="172" t="s">
        <v>2460</v>
      </c>
      <c r="G1286" s="30"/>
      <c r="H1286" s="30"/>
      <c r="I1286" s="173"/>
      <c r="J1286" s="30"/>
      <c r="K1286" s="30"/>
      <c r="L1286" s="33"/>
      <c r="M1286" s="174"/>
      <c r="N1286" s="175"/>
      <c r="O1286" s="65"/>
      <c r="P1286" s="65"/>
      <c r="Q1286" s="65"/>
      <c r="R1286" s="65"/>
      <c r="S1286" s="65"/>
      <c r="T1286" s="66"/>
      <c r="U1286" s="28"/>
      <c r="V1286" s="28"/>
      <c r="W1286" s="28"/>
      <c r="X1286" s="28"/>
      <c r="Y1286" s="28"/>
      <c r="Z1286" s="28"/>
      <c r="AA1286" s="28"/>
      <c r="AB1286" s="28"/>
      <c r="AC1286" s="28"/>
      <c r="AD1286" s="28"/>
      <c r="AE1286" s="28"/>
      <c r="AT1286" s="11" t="s">
        <v>128</v>
      </c>
      <c r="AU1286" s="11" t="s">
        <v>73</v>
      </c>
    </row>
    <row r="1287" spans="1:65" s="2" customFormat="1" ht="37.9" customHeight="1">
      <c r="A1287" s="28"/>
      <c r="B1287" s="29"/>
      <c r="C1287" s="158" t="s">
        <v>2462</v>
      </c>
      <c r="D1287" s="158" t="s">
        <v>121</v>
      </c>
      <c r="E1287" s="159" t="s">
        <v>2463</v>
      </c>
      <c r="F1287" s="160" t="s">
        <v>2464</v>
      </c>
      <c r="G1287" s="161" t="s">
        <v>131</v>
      </c>
      <c r="H1287" s="162">
        <v>1000</v>
      </c>
      <c r="I1287" s="163"/>
      <c r="J1287" s="164">
        <f>ROUND(I1287*H1287,2)</f>
        <v>0</v>
      </c>
      <c r="K1287" s="160" t="s">
        <v>1</v>
      </c>
      <c r="L1287" s="33"/>
      <c r="M1287" s="165" t="s">
        <v>1</v>
      </c>
      <c r="N1287" s="166" t="s">
        <v>38</v>
      </c>
      <c r="O1287" s="65"/>
      <c r="P1287" s="167">
        <f>O1287*H1287</f>
        <v>0</v>
      </c>
      <c r="Q1287" s="167">
        <v>0</v>
      </c>
      <c r="R1287" s="167">
        <f>Q1287*H1287</f>
        <v>0</v>
      </c>
      <c r="S1287" s="167">
        <v>0</v>
      </c>
      <c r="T1287" s="168">
        <f>S1287*H1287</f>
        <v>0</v>
      </c>
      <c r="U1287" s="28"/>
      <c r="V1287" s="28"/>
      <c r="W1287" s="28"/>
      <c r="X1287" s="28"/>
      <c r="Y1287" s="28"/>
      <c r="Z1287" s="28"/>
      <c r="AA1287" s="28"/>
      <c r="AB1287" s="28"/>
      <c r="AC1287" s="28"/>
      <c r="AD1287" s="28"/>
      <c r="AE1287" s="28"/>
      <c r="AR1287" s="169" t="s">
        <v>125</v>
      </c>
      <c r="AT1287" s="169" t="s">
        <v>121</v>
      </c>
      <c r="AU1287" s="169" t="s">
        <v>73</v>
      </c>
      <c r="AY1287" s="11" t="s">
        <v>126</v>
      </c>
      <c r="BE1287" s="170">
        <f>IF(N1287="základní",J1287,0)</f>
        <v>0</v>
      </c>
      <c r="BF1287" s="170">
        <f>IF(N1287="snížená",J1287,0)</f>
        <v>0</v>
      </c>
      <c r="BG1287" s="170">
        <f>IF(N1287="zákl. přenesená",J1287,0)</f>
        <v>0</v>
      </c>
      <c r="BH1287" s="170">
        <f>IF(N1287="sníž. přenesená",J1287,0)</f>
        <v>0</v>
      </c>
      <c r="BI1287" s="170">
        <f>IF(N1287="nulová",J1287,0)</f>
        <v>0</v>
      </c>
      <c r="BJ1287" s="11" t="s">
        <v>80</v>
      </c>
      <c r="BK1287" s="170">
        <f>ROUND(I1287*H1287,2)</f>
        <v>0</v>
      </c>
      <c r="BL1287" s="11" t="s">
        <v>125</v>
      </c>
      <c r="BM1287" s="169" t="s">
        <v>2465</v>
      </c>
    </row>
    <row r="1288" spans="1:65" s="2" customFormat="1" ht="19.5">
      <c r="A1288" s="28"/>
      <c r="B1288" s="29"/>
      <c r="C1288" s="30"/>
      <c r="D1288" s="171" t="s">
        <v>128</v>
      </c>
      <c r="E1288" s="30"/>
      <c r="F1288" s="172" t="s">
        <v>2464</v>
      </c>
      <c r="G1288" s="30"/>
      <c r="H1288" s="30"/>
      <c r="I1288" s="173"/>
      <c r="J1288" s="30"/>
      <c r="K1288" s="30"/>
      <c r="L1288" s="33"/>
      <c r="M1288" s="174"/>
      <c r="N1288" s="175"/>
      <c r="O1288" s="65"/>
      <c r="P1288" s="65"/>
      <c r="Q1288" s="65"/>
      <c r="R1288" s="65"/>
      <c r="S1288" s="65"/>
      <c r="T1288" s="66"/>
      <c r="U1288" s="28"/>
      <c r="V1288" s="28"/>
      <c r="W1288" s="28"/>
      <c r="X1288" s="28"/>
      <c r="Y1288" s="28"/>
      <c r="Z1288" s="28"/>
      <c r="AA1288" s="28"/>
      <c r="AB1288" s="28"/>
      <c r="AC1288" s="28"/>
      <c r="AD1288" s="28"/>
      <c r="AE1288" s="28"/>
      <c r="AT1288" s="11" t="s">
        <v>128</v>
      </c>
      <c r="AU1288" s="11" t="s">
        <v>73</v>
      </c>
    </row>
    <row r="1289" spans="1:65" s="2" customFormat="1" ht="37.9" customHeight="1">
      <c r="A1289" s="28"/>
      <c r="B1289" s="29"/>
      <c r="C1289" s="158" t="s">
        <v>2466</v>
      </c>
      <c r="D1289" s="158" t="s">
        <v>121</v>
      </c>
      <c r="E1289" s="159" t="s">
        <v>2467</v>
      </c>
      <c r="F1289" s="160" t="s">
        <v>2468</v>
      </c>
      <c r="G1289" s="161" t="s">
        <v>131</v>
      </c>
      <c r="H1289" s="162">
        <v>1000</v>
      </c>
      <c r="I1289" s="163"/>
      <c r="J1289" s="164">
        <f>ROUND(I1289*H1289,2)</f>
        <v>0</v>
      </c>
      <c r="K1289" s="160" t="s">
        <v>1</v>
      </c>
      <c r="L1289" s="33"/>
      <c r="M1289" s="165" t="s">
        <v>1</v>
      </c>
      <c r="N1289" s="166" t="s">
        <v>38</v>
      </c>
      <c r="O1289" s="65"/>
      <c r="P1289" s="167">
        <f>O1289*H1289</f>
        <v>0</v>
      </c>
      <c r="Q1289" s="167">
        <v>0</v>
      </c>
      <c r="R1289" s="167">
        <f>Q1289*H1289</f>
        <v>0</v>
      </c>
      <c r="S1289" s="167">
        <v>0</v>
      </c>
      <c r="T1289" s="168">
        <f>S1289*H1289</f>
        <v>0</v>
      </c>
      <c r="U1289" s="28"/>
      <c r="V1289" s="28"/>
      <c r="W1289" s="28"/>
      <c r="X1289" s="28"/>
      <c r="Y1289" s="28"/>
      <c r="Z1289" s="28"/>
      <c r="AA1289" s="28"/>
      <c r="AB1289" s="28"/>
      <c r="AC1289" s="28"/>
      <c r="AD1289" s="28"/>
      <c r="AE1289" s="28"/>
      <c r="AR1289" s="169" t="s">
        <v>125</v>
      </c>
      <c r="AT1289" s="169" t="s">
        <v>121</v>
      </c>
      <c r="AU1289" s="169" t="s">
        <v>73</v>
      </c>
      <c r="AY1289" s="11" t="s">
        <v>126</v>
      </c>
      <c r="BE1289" s="170">
        <f>IF(N1289="základní",J1289,0)</f>
        <v>0</v>
      </c>
      <c r="BF1289" s="170">
        <f>IF(N1289="snížená",J1289,0)</f>
        <v>0</v>
      </c>
      <c r="BG1289" s="170">
        <f>IF(N1289="zákl. přenesená",J1289,0)</f>
        <v>0</v>
      </c>
      <c r="BH1289" s="170">
        <f>IF(N1289="sníž. přenesená",J1289,0)</f>
        <v>0</v>
      </c>
      <c r="BI1289" s="170">
        <f>IF(N1289="nulová",J1289,0)</f>
        <v>0</v>
      </c>
      <c r="BJ1289" s="11" t="s">
        <v>80</v>
      </c>
      <c r="BK1289" s="170">
        <f>ROUND(I1289*H1289,2)</f>
        <v>0</v>
      </c>
      <c r="BL1289" s="11" t="s">
        <v>125</v>
      </c>
      <c r="BM1289" s="169" t="s">
        <v>2469</v>
      </c>
    </row>
    <row r="1290" spans="1:65" s="2" customFormat="1" ht="19.5">
      <c r="A1290" s="28"/>
      <c r="B1290" s="29"/>
      <c r="C1290" s="30"/>
      <c r="D1290" s="171" t="s">
        <v>128</v>
      </c>
      <c r="E1290" s="30"/>
      <c r="F1290" s="172" t="s">
        <v>2468</v>
      </c>
      <c r="G1290" s="30"/>
      <c r="H1290" s="30"/>
      <c r="I1290" s="173"/>
      <c r="J1290" s="30"/>
      <c r="K1290" s="30"/>
      <c r="L1290" s="33"/>
      <c r="M1290" s="174"/>
      <c r="N1290" s="175"/>
      <c r="O1290" s="65"/>
      <c r="P1290" s="65"/>
      <c r="Q1290" s="65"/>
      <c r="R1290" s="65"/>
      <c r="S1290" s="65"/>
      <c r="T1290" s="66"/>
      <c r="U1290" s="28"/>
      <c r="V1290" s="28"/>
      <c r="W1290" s="28"/>
      <c r="X1290" s="28"/>
      <c r="Y1290" s="28"/>
      <c r="Z1290" s="28"/>
      <c r="AA1290" s="28"/>
      <c r="AB1290" s="28"/>
      <c r="AC1290" s="28"/>
      <c r="AD1290" s="28"/>
      <c r="AE1290" s="28"/>
      <c r="AT1290" s="11" t="s">
        <v>128</v>
      </c>
      <c r="AU1290" s="11" t="s">
        <v>73</v>
      </c>
    </row>
    <row r="1291" spans="1:65" s="2" customFormat="1" ht="37.9" customHeight="1">
      <c r="A1291" s="28"/>
      <c r="B1291" s="29"/>
      <c r="C1291" s="158" t="s">
        <v>2470</v>
      </c>
      <c r="D1291" s="158" t="s">
        <v>121</v>
      </c>
      <c r="E1291" s="159" t="s">
        <v>2471</v>
      </c>
      <c r="F1291" s="160" t="s">
        <v>2472</v>
      </c>
      <c r="G1291" s="161" t="s">
        <v>131</v>
      </c>
      <c r="H1291" s="162">
        <v>1000</v>
      </c>
      <c r="I1291" s="163"/>
      <c r="J1291" s="164">
        <f>ROUND(I1291*H1291,2)</f>
        <v>0</v>
      </c>
      <c r="K1291" s="160" t="s">
        <v>1</v>
      </c>
      <c r="L1291" s="33"/>
      <c r="M1291" s="165" t="s">
        <v>1</v>
      </c>
      <c r="N1291" s="166" t="s">
        <v>38</v>
      </c>
      <c r="O1291" s="65"/>
      <c r="P1291" s="167">
        <f>O1291*H1291</f>
        <v>0</v>
      </c>
      <c r="Q1291" s="167">
        <v>0</v>
      </c>
      <c r="R1291" s="167">
        <f>Q1291*H1291</f>
        <v>0</v>
      </c>
      <c r="S1291" s="167">
        <v>0</v>
      </c>
      <c r="T1291" s="168">
        <f>S1291*H1291</f>
        <v>0</v>
      </c>
      <c r="U1291" s="28"/>
      <c r="V1291" s="28"/>
      <c r="W1291" s="28"/>
      <c r="X1291" s="28"/>
      <c r="Y1291" s="28"/>
      <c r="Z1291" s="28"/>
      <c r="AA1291" s="28"/>
      <c r="AB1291" s="28"/>
      <c r="AC1291" s="28"/>
      <c r="AD1291" s="28"/>
      <c r="AE1291" s="28"/>
      <c r="AR1291" s="169" t="s">
        <v>125</v>
      </c>
      <c r="AT1291" s="169" t="s">
        <v>121</v>
      </c>
      <c r="AU1291" s="169" t="s">
        <v>73</v>
      </c>
      <c r="AY1291" s="11" t="s">
        <v>126</v>
      </c>
      <c r="BE1291" s="170">
        <f>IF(N1291="základní",J1291,0)</f>
        <v>0</v>
      </c>
      <c r="BF1291" s="170">
        <f>IF(N1291="snížená",J1291,0)</f>
        <v>0</v>
      </c>
      <c r="BG1291" s="170">
        <f>IF(N1291="zákl. přenesená",J1291,0)</f>
        <v>0</v>
      </c>
      <c r="BH1291" s="170">
        <f>IF(N1291="sníž. přenesená",J1291,0)</f>
        <v>0</v>
      </c>
      <c r="BI1291" s="170">
        <f>IF(N1291="nulová",J1291,0)</f>
        <v>0</v>
      </c>
      <c r="BJ1291" s="11" t="s">
        <v>80</v>
      </c>
      <c r="BK1291" s="170">
        <f>ROUND(I1291*H1291,2)</f>
        <v>0</v>
      </c>
      <c r="BL1291" s="11" t="s">
        <v>125</v>
      </c>
      <c r="BM1291" s="169" t="s">
        <v>2473</v>
      </c>
    </row>
    <row r="1292" spans="1:65" s="2" customFormat="1" ht="19.5">
      <c r="A1292" s="28"/>
      <c r="B1292" s="29"/>
      <c r="C1292" s="30"/>
      <c r="D1292" s="171" t="s">
        <v>128</v>
      </c>
      <c r="E1292" s="30"/>
      <c r="F1292" s="172" t="s">
        <v>2472</v>
      </c>
      <c r="G1292" s="30"/>
      <c r="H1292" s="30"/>
      <c r="I1292" s="173"/>
      <c r="J1292" s="30"/>
      <c r="K1292" s="30"/>
      <c r="L1292" s="33"/>
      <c r="M1292" s="174"/>
      <c r="N1292" s="175"/>
      <c r="O1292" s="65"/>
      <c r="P1292" s="65"/>
      <c r="Q1292" s="65"/>
      <c r="R1292" s="65"/>
      <c r="S1292" s="65"/>
      <c r="T1292" s="66"/>
      <c r="U1292" s="28"/>
      <c r="V1292" s="28"/>
      <c r="W1292" s="28"/>
      <c r="X1292" s="28"/>
      <c r="Y1292" s="28"/>
      <c r="Z1292" s="28"/>
      <c r="AA1292" s="28"/>
      <c r="AB1292" s="28"/>
      <c r="AC1292" s="28"/>
      <c r="AD1292" s="28"/>
      <c r="AE1292" s="28"/>
      <c r="AT1292" s="11" t="s">
        <v>128</v>
      </c>
      <c r="AU1292" s="11" t="s">
        <v>73</v>
      </c>
    </row>
    <row r="1293" spans="1:65" s="2" customFormat="1" ht="37.9" customHeight="1">
      <c r="A1293" s="28"/>
      <c r="B1293" s="29"/>
      <c r="C1293" s="158" t="s">
        <v>2474</v>
      </c>
      <c r="D1293" s="158" t="s">
        <v>121</v>
      </c>
      <c r="E1293" s="159" t="s">
        <v>2475</v>
      </c>
      <c r="F1293" s="160" t="s">
        <v>2476</v>
      </c>
      <c r="G1293" s="161" t="s">
        <v>131</v>
      </c>
      <c r="H1293" s="162">
        <v>1000</v>
      </c>
      <c r="I1293" s="163"/>
      <c r="J1293" s="164">
        <f>ROUND(I1293*H1293,2)</f>
        <v>0</v>
      </c>
      <c r="K1293" s="160" t="s">
        <v>1</v>
      </c>
      <c r="L1293" s="33"/>
      <c r="M1293" s="165" t="s">
        <v>1</v>
      </c>
      <c r="N1293" s="166" t="s">
        <v>38</v>
      </c>
      <c r="O1293" s="65"/>
      <c r="P1293" s="167">
        <f>O1293*H1293</f>
        <v>0</v>
      </c>
      <c r="Q1293" s="167">
        <v>0</v>
      </c>
      <c r="R1293" s="167">
        <f>Q1293*H1293</f>
        <v>0</v>
      </c>
      <c r="S1293" s="167">
        <v>0</v>
      </c>
      <c r="T1293" s="168">
        <f>S1293*H1293</f>
        <v>0</v>
      </c>
      <c r="U1293" s="28"/>
      <c r="V1293" s="28"/>
      <c r="W1293" s="28"/>
      <c r="X1293" s="28"/>
      <c r="Y1293" s="28"/>
      <c r="Z1293" s="28"/>
      <c r="AA1293" s="28"/>
      <c r="AB1293" s="28"/>
      <c r="AC1293" s="28"/>
      <c r="AD1293" s="28"/>
      <c r="AE1293" s="28"/>
      <c r="AR1293" s="169" t="s">
        <v>125</v>
      </c>
      <c r="AT1293" s="169" t="s">
        <v>121</v>
      </c>
      <c r="AU1293" s="169" t="s">
        <v>73</v>
      </c>
      <c r="AY1293" s="11" t="s">
        <v>126</v>
      </c>
      <c r="BE1293" s="170">
        <f>IF(N1293="základní",J1293,0)</f>
        <v>0</v>
      </c>
      <c r="BF1293" s="170">
        <f>IF(N1293="snížená",J1293,0)</f>
        <v>0</v>
      </c>
      <c r="BG1293" s="170">
        <f>IF(N1293="zákl. přenesená",J1293,0)</f>
        <v>0</v>
      </c>
      <c r="BH1293" s="170">
        <f>IF(N1293="sníž. přenesená",J1293,0)</f>
        <v>0</v>
      </c>
      <c r="BI1293" s="170">
        <f>IF(N1293="nulová",J1293,0)</f>
        <v>0</v>
      </c>
      <c r="BJ1293" s="11" t="s">
        <v>80</v>
      </c>
      <c r="BK1293" s="170">
        <f>ROUND(I1293*H1293,2)</f>
        <v>0</v>
      </c>
      <c r="BL1293" s="11" t="s">
        <v>125</v>
      </c>
      <c r="BM1293" s="169" t="s">
        <v>2477</v>
      </c>
    </row>
    <row r="1294" spans="1:65" s="2" customFormat="1" ht="19.5">
      <c r="A1294" s="28"/>
      <c r="B1294" s="29"/>
      <c r="C1294" s="30"/>
      <c r="D1294" s="171" t="s">
        <v>128</v>
      </c>
      <c r="E1294" s="30"/>
      <c r="F1294" s="172" t="s">
        <v>2476</v>
      </c>
      <c r="G1294" s="30"/>
      <c r="H1294" s="30"/>
      <c r="I1294" s="173"/>
      <c r="J1294" s="30"/>
      <c r="K1294" s="30"/>
      <c r="L1294" s="33"/>
      <c r="M1294" s="174"/>
      <c r="N1294" s="175"/>
      <c r="O1294" s="65"/>
      <c r="P1294" s="65"/>
      <c r="Q1294" s="65"/>
      <c r="R1294" s="65"/>
      <c r="S1294" s="65"/>
      <c r="T1294" s="66"/>
      <c r="U1294" s="28"/>
      <c r="V1294" s="28"/>
      <c r="W1294" s="28"/>
      <c r="X1294" s="28"/>
      <c r="Y1294" s="28"/>
      <c r="Z1294" s="28"/>
      <c r="AA1294" s="28"/>
      <c r="AB1294" s="28"/>
      <c r="AC1294" s="28"/>
      <c r="AD1294" s="28"/>
      <c r="AE1294" s="28"/>
      <c r="AT1294" s="11" t="s">
        <v>128</v>
      </c>
      <c r="AU1294" s="11" t="s">
        <v>73</v>
      </c>
    </row>
    <row r="1295" spans="1:65" s="2" customFormat="1" ht="37.9" customHeight="1">
      <c r="A1295" s="28"/>
      <c r="B1295" s="29"/>
      <c r="C1295" s="158" t="s">
        <v>2478</v>
      </c>
      <c r="D1295" s="158" t="s">
        <v>121</v>
      </c>
      <c r="E1295" s="159" t="s">
        <v>2479</v>
      </c>
      <c r="F1295" s="160" t="s">
        <v>2480</v>
      </c>
      <c r="G1295" s="161" t="s">
        <v>131</v>
      </c>
      <c r="H1295" s="162">
        <v>1000</v>
      </c>
      <c r="I1295" s="163"/>
      <c r="J1295" s="164">
        <f>ROUND(I1295*H1295,2)</f>
        <v>0</v>
      </c>
      <c r="K1295" s="160" t="s">
        <v>1</v>
      </c>
      <c r="L1295" s="33"/>
      <c r="M1295" s="165" t="s">
        <v>1</v>
      </c>
      <c r="N1295" s="166" t="s">
        <v>38</v>
      </c>
      <c r="O1295" s="65"/>
      <c r="P1295" s="167">
        <f>O1295*H1295</f>
        <v>0</v>
      </c>
      <c r="Q1295" s="167">
        <v>0</v>
      </c>
      <c r="R1295" s="167">
        <f>Q1295*H1295</f>
        <v>0</v>
      </c>
      <c r="S1295" s="167">
        <v>0</v>
      </c>
      <c r="T1295" s="168">
        <f>S1295*H1295</f>
        <v>0</v>
      </c>
      <c r="U1295" s="28"/>
      <c r="V1295" s="28"/>
      <c r="W1295" s="28"/>
      <c r="X1295" s="28"/>
      <c r="Y1295" s="28"/>
      <c r="Z1295" s="28"/>
      <c r="AA1295" s="28"/>
      <c r="AB1295" s="28"/>
      <c r="AC1295" s="28"/>
      <c r="AD1295" s="28"/>
      <c r="AE1295" s="28"/>
      <c r="AR1295" s="169" t="s">
        <v>125</v>
      </c>
      <c r="AT1295" s="169" t="s">
        <v>121</v>
      </c>
      <c r="AU1295" s="169" t="s">
        <v>73</v>
      </c>
      <c r="AY1295" s="11" t="s">
        <v>126</v>
      </c>
      <c r="BE1295" s="170">
        <f>IF(N1295="základní",J1295,0)</f>
        <v>0</v>
      </c>
      <c r="BF1295" s="170">
        <f>IF(N1295="snížená",J1295,0)</f>
        <v>0</v>
      </c>
      <c r="BG1295" s="170">
        <f>IF(N1295="zákl. přenesená",J1295,0)</f>
        <v>0</v>
      </c>
      <c r="BH1295" s="170">
        <f>IF(N1295="sníž. přenesená",J1295,0)</f>
        <v>0</v>
      </c>
      <c r="BI1295" s="170">
        <f>IF(N1295="nulová",J1295,0)</f>
        <v>0</v>
      </c>
      <c r="BJ1295" s="11" t="s">
        <v>80</v>
      </c>
      <c r="BK1295" s="170">
        <f>ROUND(I1295*H1295,2)</f>
        <v>0</v>
      </c>
      <c r="BL1295" s="11" t="s">
        <v>125</v>
      </c>
      <c r="BM1295" s="169" t="s">
        <v>2481</v>
      </c>
    </row>
    <row r="1296" spans="1:65" s="2" customFormat="1" ht="19.5">
      <c r="A1296" s="28"/>
      <c r="B1296" s="29"/>
      <c r="C1296" s="30"/>
      <c r="D1296" s="171" t="s">
        <v>128</v>
      </c>
      <c r="E1296" s="30"/>
      <c r="F1296" s="172" t="s">
        <v>2480</v>
      </c>
      <c r="G1296" s="30"/>
      <c r="H1296" s="30"/>
      <c r="I1296" s="173"/>
      <c r="J1296" s="30"/>
      <c r="K1296" s="30"/>
      <c r="L1296" s="33"/>
      <c r="M1296" s="174"/>
      <c r="N1296" s="175"/>
      <c r="O1296" s="65"/>
      <c r="P1296" s="65"/>
      <c r="Q1296" s="65"/>
      <c r="R1296" s="65"/>
      <c r="S1296" s="65"/>
      <c r="T1296" s="66"/>
      <c r="U1296" s="28"/>
      <c r="V1296" s="28"/>
      <c r="W1296" s="28"/>
      <c r="X1296" s="28"/>
      <c r="Y1296" s="28"/>
      <c r="Z1296" s="28"/>
      <c r="AA1296" s="28"/>
      <c r="AB1296" s="28"/>
      <c r="AC1296" s="28"/>
      <c r="AD1296" s="28"/>
      <c r="AE1296" s="28"/>
      <c r="AT1296" s="11" t="s">
        <v>128</v>
      </c>
      <c r="AU1296" s="11" t="s">
        <v>73</v>
      </c>
    </row>
    <row r="1297" spans="1:65" s="2" customFormat="1" ht="37.9" customHeight="1">
      <c r="A1297" s="28"/>
      <c r="B1297" s="29"/>
      <c r="C1297" s="158" t="s">
        <v>2482</v>
      </c>
      <c r="D1297" s="158" t="s">
        <v>121</v>
      </c>
      <c r="E1297" s="159" t="s">
        <v>2483</v>
      </c>
      <c r="F1297" s="160" t="s">
        <v>2484</v>
      </c>
      <c r="G1297" s="161" t="s">
        <v>131</v>
      </c>
      <c r="H1297" s="162">
        <v>1000</v>
      </c>
      <c r="I1297" s="163"/>
      <c r="J1297" s="164">
        <f>ROUND(I1297*H1297,2)</f>
        <v>0</v>
      </c>
      <c r="K1297" s="160" t="s">
        <v>1</v>
      </c>
      <c r="L1297" s="33"/>
      <c r="M1297" s="165" t="s">
        <v>1</v>
      </c>
      <c r="N1297" s="166" t="s">
        <v>38</v>
      </c>
      <c r="O1297" s="65"/>
      <c r="P1297" s="167">
        <f>O1297*H1297</f>
        <v>0</v>
      </c>
      <c r="Q1297" s="167">
        <v>0</v>
      </c>
      <c r="R1297" s="167">
        <f>Q1297*H1297</f>
        <v>0</v>
      </c>
      <c r="S1297" s="167">
        <v>0</v>
      </c>
      <c r="T1297" s="168">
        <f>S1297*H1297</f>
        <v>0</v>
      </c>
      <c r="U1297" s="28"/>
      <c r="V1297" s="28"/>
      <c r="W1297" s="28"/>
      <c r="X1297" s="28"/>
      <c r="Y1297" s="28"/>
      <c r="Z1297" s="28"/>
      <c r="AA1297" s="28"/>
      <c r="AB1297" s="28"/>
      <c r="AC1297" s="28"/>
      <c r="AD1297" s="28"/>
      <c r="AE1297" s="28"/>
      <c r="AR1297" s="169" t="s">
        <v>125</v>
      </c>
      <c r="AT1297" s="169" t="s">
        <v>121</v>
      </c>
      <c r="AU1297" s="169" t="s">
        <v>73</v>
      </c>
      <c r="AY1297" s="11" t="s">
        <v>126</v>
      </c>
      <c r="BE1297" s="170">
        <f>IF(N1297="základní",J1297,0)</f>
        <v>0</v>
      </c>
      <c r="BF1297" s="170">
        <f>IF(N1297="snížená",J1297,0)</f>
        <v>0</v>
      </c>
      <c r="BG1297" s="170">
        <f>IF(N1297="zákl. přenesená",J1297,0)</f>
        <v>0</v>
      </c>
      <c r="BH1297" s="170">
        <f>IF(N1297="sníž. přenesená",J1297,0)</f>
        <v>0</v>
      </c>
      <c r="BI1297" s="170">
        <f>IF(N1297="nulová",J1297,0)</f>
        <v>0</v>
      </c>
      <c r="BJ1297" s="11" t="s">
        <v>80</v>
      </c>
      <c r="BK1297" s="170">
        <f>ROUND(I1297*H1297,2)</f>
        <v>0</v>
      </c>
      <c r="BL1297" s="11" t="s">
        <v>125</v>
      </c>
      <c r="BM1297" s="169" t="s">
        <v>2485</v>
      </c>
    </row>
    <row r="1298" spans="1:65" s="2" customFormat="1" ht="19.5">
      <c r="A1298" s="28"/>
      <c r="B1298" s="29"/>
      <c r="C1298" s="30"/>
      <c r="D1298" s="171" t="s">
        <v>128</v>
      </c>
      <c r="E1298" s="30"/>
      <c r="F1298" s="172" t="s">
        <v>2484</v>
      </c>
      <c r="G1298" s="30"/>
      <c r="H1298" s="30"/>
      <c r="I1298" s="173"/>
      <c r="J1298" s="30"/>
      <c r="K1298" s="30"/>
      <c r="L1298" s="33"/>
      <c r="M1298" s="174"/>
      <c r="N1298" s="175"/>
      <c r="O1298" s="65"/>
      <c r="P1298" s="65"/>
      <c r="Q1298" s="65"/>
      <c r="R1298" s="65"/>
      <c r="S1298" s="65"/>
      <c r="T1298" s="66"/>
      <c r="U1298" s="28"/>
      <c r="V1298" s="28"/>
      <c r="W1298" s="28"/>
      <c r="X1298" s="28"/>
      <c r="Y1298" s="28"/>
      <c r="Z1298" s="28"/>
      <c r="AA1298" s="28"/>
      <c r="AB1298" s="28"/>
      <c r="AC1298" s="28"/>
      <c r="AD1298" s="28"/>
      <c r="AE1298" s="28"/>
      <c r="AT1298" s="11" t="s">
        <v>128</v>
      </c>
      <c r="AU1298" s="11" t="s">
        <v>73</v>
      </c>
    </row>
    <row r="1299" spans="1:65" s="2" customFormat="1" ht="37.9" customHeight="1">
      <c r="A1299" s="28"/>
      <c r="B1299" s="29"/>
      <c r="C1299" s="158" t="s">
        <v>2486</v>
      </c>
      <c r="D1299" s="158" t="s">
        <v>121</v>
      </c>
      <c r="E1299" s="159" t="s">
        <v>2487</v>
      </c>
      <c r="F1299" s="160" t="s">
        <v>2488</v>
      </c>
      <c r="G1299" s="161" t="s">
        <v>131</v>
      </c>
      <c r="H1299" s="162">
        <v>1000</v>
      </c>
      <c r="I1299" s="163"/>
      <c r="J1299" s="164">
        <f>ROUND(I1299*H1299,2)</f>
        <v>0</v>
      </c>
      <c r="K1299" s="160" t="s">
        <v>1</v>
      </c>
      <c r="L1299" s="33"/>
      <c r="M1299" s="165" t="s">
        <v>1</v>
      </c>
      <c r="N1299" s="166" t="s">
        <v>38</v>
      </c>
      <c r="O1299" s="65"/>
      <c r="P1299" s="167">
        <f>O1299*H1299</f>
        <v>0</v>
      </c>
      <c r="Q1299" s="167">
        <v>0</v>
      </c>
      <c r="R1299" s="167">
        <f>Q1299*H1299</f>
        <v>0</v>
      </c>
      <c r="S1299" s="167">
        <v>0</v>
      </c>
      <c r="T1299" s="168">
        <f>S1299*H1299</f>
        <v>0</v>
      </c>
      <c r="U1299" s="28"/>
      <c r="V1299" s="28"/>
      <c r="W1299" s="28"/>
      <c r="X1299" s="28"/>
      <c r="Y1299" s="28"/>
      <c r="Z1299" s="28"/>
      <c r="AA1299" s="28"/>
      <c r="AB1299" s="28"/>
      <c r="AC1299" s="28"/>
      <c r="AD1299" s="28"/>
      <c r="AE1299" s="28"/>
      <c r="AR1299" s="169" t="s">
        <v>125</v>
      </c>
      <c r="AT1299" s="169" t="s">
        <v>121</v>
      </c>
      <c r="AU1299" s="169" t="s">
        <v>73</v>
      </c>
      <c r="AY1299" s="11" t="s">
        <v>126</v>
      </c>
      <c r="BE1299" s="170">
        <f>IF(N1299="základní",J1299,0)</f>
        <v>0</v>
      </c>
      <c r="BF1299" s="170">
        <f>IF(N1299="snížená",J1299,0)</f>
        <v>0</v>
      </c>
      <c r="BG1299" s="170">
        <f>IF(N1299="zákl. přenesená",J1299,0)</f>
        <v>0</v>
      </c>
      <c r="BH1299" s="170">
        <f>IF(N1299="sníž. přenesená",J1299,0)</f>
        <v>0</v>
      </c>
      <c r="BI1299" s="170">
        <f>IF(N1299="nulová",J1299,0)</f>
        <v>0</v>
      </c>
      <c r="BJ1299" s="11" t="s">
        <v>80</v>
      </c>
      <c r="BK1299" s="170">
        <f>ROUND(I1299*H1299,2)</f>
        <v>0</v>
      </c>
      <c r="BL1299" s="11" t="s">
        <v>125</v>
      </c>
      <c r="BM1299" s="169" t="s">
        <v>2489</v>
      </c>
    </row>
    <row r="1300" spans="1:65" s="2" customFormat="1" ht="19.5">
      <c r="A1300" s="28"/>
      <c r="B1300" s="29"/>
      <c r="C1300" s="30"/>
      <c r="D1300" s="171" t="s">
        <v>128</v>
      </c>
      <c r="E1300" s="30"/>
      <c r="F1300" s="172" t="s">
        <v>2488</v>
      </c>
      <c r="G1300" s="30"/>
      <c r="H1300" s="30"/>
      <c r="I1300" s="173"/>
      <c r="J1300" s="30"/>
      <c r="K1300" s="30"/>
      <c r="L1300" s="33"/>
      <c r="M1300" s="174"/>
      <c r="N1300" s="175"/>
      <c r="O1300" s="65"/>
      <c r="P1300" s="65"/>
      <c r="Q1300" s="65"/>
      <c r="R1300" s="65"/>
      <c r="S1300" s="65"/>
      <c r="T1300" s="66"/>
      <c r="U1300" s="28"/>
      <c r="V1300" s="28"/>
      <c r="W1300" s="28"/>
      <c r="X1300" s="28"/>
      <c r="Y1300" s="28"/>
      <c r="Z1300" s="28"/>
      <c r="AA1300" s="28"/>
      <c r="AB1300" s="28"/>
      <c r="AC1300" s="28"/>
      <c r="AD1300" s="28"/>
      <c r="AE1300" s="28"/>
      <c r="AT1300" s="11" t="s">
        <v>128</v>
      </c>
      <c r="AU1300" s="11" t="s">
        <v>73</v>
      </c>
    </row>
    <row r="1301" spans="1:65" s="2" customFormat="1" ht="37.9" customHeight="1">
      <c r="A1301" s="28"/>
      <c r="B1301" s="29"/>
      <c r="C1301" s="158" t="s">
        <v>2490</v>
      </c>
      <c r="D1301" s="158" t="s">
        <v>121</v>
      </c>
      <c r="E1301" s="159" t="s">
        <v>2491</v>
      </c>
      <c r="F1301" s="160" t="s">
        <v>2492</v>
      </c>
      <c r="G1301" s="161" t="s">
        <v>131</v>
      </c>
      <c r="H1301" s="162">
        <v>1000</v>
      </c>
      <c r="I1301" s="163"/>
      <c r="J1301" s="164">
        <f>ROUND(I1301*H1301,2)</f>
        <v>0</v>
      </c>
      <c r="K1301" s="160" t="s">
        <v>1</v>
      </c>
      <c r="L1301" s="33"/>
      <c r="M1301" s="165" t="s">
        <v>1</v>
      </c>
      <c r="N1301" s="166" t="s">
        <v>38</v>
      </c>
      <c r="O1301" s="65"/>
      <c r="P1301" s="167">
        <f>O1301*H1301</f>
        <v>0</v>
      </c>
      <c r="Q1301" s="167">
        <v>0</v>
      </c>
      <c r="R1301" s="167">
        <f>Q1301*H1301</f>
        <v>0</v>
      </c>
      <c r="S1301" s="167">
        <v>0</v>
      </c>
      <c r="T1301" s="168">
        <f>S1301*H1301</f>
        <v>0</v>
      </c>
      <c r="U1301" s="28"/>
      <c r="V1301" s="28"/>
      <c r="W1301" s="28"/>
      <c r="X1301" s="28"/>
      <c r="Y1301" s="28"/>
      <c r="Z1301" s="28"/>
      <c r="AA1301" s="28"/>
      <c r="AB1301" s="28"/>
      <c r="AC1301" s="28"/>
      <c r="AD1301" s="28"/>
      <c r="AE1301" s="28"/>
      <c r="AR1301" s="169" t="s">
        <v>125</v>
      </c>
      <c r="AT1301" s="169" t="s">
        <v>121</v>
      </c>
      <c r="AU1301" s="169" t="s">
        <v>73</v>
      </c>
      <c r="AY1301" s="11" t="s">
        <v>126</v>
      </c>
      <c r="BE1301" s="170">
        <f>IF(N1301="základní",J1301,0)</f>
        <v>0</v>
      </c>
      <c r="BF1301" s="170">
        <f>IF(N1301="snížená",J1301,0)</f>
        <v>0</v>
      </c>
      <c r="BG1301" s="170">
        <f>IF(N1301="zákl. přenesená",J1301,0)</f>
        <v>0</v>
      </c>
      <c r="BH1301" s="170">
        <f>IF(N1301="sníž. přenesená",J1301,0)</f>
        <v>0</v>
      </c>
      <c r="BI1301" s="170">
        <f>IF(N1301="nulová",J1301,0)</f>
        <v>0</v>
      </c>
      <c r="BJ1301" s="11" t="s">
        <v>80</v>
      </c>
      <c r="BK1301" s="170">
        <f>ROUND(I1301*H1301,2)</f>
        <v>0</v>
      </c>
      <c r="BL1301" s="11" t="s">
        <v>125</v>
      </c>
      <c r="BM1301" s="169" t="s">
        <v>2493</v>
      </c>
    </row>
    <row r="1302" spans="1:65" s="2" customFormat="1" ht="19.5">
      <c r="A1302" s="28"/>
      <c r="B1302" s="29"/>
      <c r="C1302" s="30"/>
      <c r="D1302" s="171" t="s">
        <v>128</v>
      </c>
      <c r="E1302" s="30"/>
      <c r="F1302" s="172" t="s">
        <v>2492</v>
      </c>
      <c r="G1302" s="30"/>
      <c r="H1302" s="30"/>
      <c r="I1302" s="173"/>
      <c r="J1302" s="30"/>
      <c r="K1302" s="30"/>
      <c r="L1302" s="33"/>
      <c r="M1302" s="174"/>
      <c r="N1302" s="175"/>
      <c r="O1302" s="65"/>
      <c r="P1302" s="65"/>
      <c r="Q1302" s="65"/>
      <c r="R1302" s="65"/>
      <c r="S1302" s="65"/>
      <c r="T1302" s="66"/>
      <c r="U1302" s="28"/>
      <c r="V1302" s="28"/>
      <c r="W1302" s="28"/>
      <c r="X1302" s="28"/>
      <c r="Y1302" s="28"/>
      <c r="Z1302" s="28"/>
      <c r="AA1302" s="28"/>
      <c r="AB1302" s="28"/>
      <c r="AC1302" s="28"/>
      <c r="AD1302" s="28"/>
      <c r="AE1302" s="28"/>
      <c r="AT1302" s="11" t="s">
        <v>128</v>
      </c>
      <c r="AU1302" s="11" t="s">
        <v>73</v>
      </c>
    </row>
    <row r="1303" spans="1:65" s="2" customFormat="1" ht="44.25" customHeight="1">
      <c r="A1303" s="28"/>
      <c r="B1303" s="29"/>
      <c r="C1303" s="158" t="s">
        <v>2494</v>
      </c>
      <c r="D1303" s="158" t="s">
        <v>121</v>
      </c>
      <c r="E1303" s="159" t="s">
        <v>2495</v>
      </c>
      <c r="F1303" s="160" t="s">
        <v>2496</v>
      </c>
      <c r="G1303" s="161" t="s">
        <v>131</v>
      </c>
      <c r="H1303" s="162">
        <v>1000</v>
      </c>
      <c r="I1303" s="163"/>
      <c r="J1303" s="164">
        <f>ROUND(I1303*H1303,2)</f>
        <v>0</v>
      </c>
      <c r="K1303" s="160" t="s">
        <v>1</v>
      </c>
      <c r="L1303" s="33"/>
      <c r="M1303" s="165" t="s">
        <v>1</v>
      </c>
      <c r="N1303" s="166" t="s">
        <v>38</v>
      </c>
      <c r="O1303" s="65"/>
      <c r="P1303" s="167">
        <f>O1303*H1303</f>
        <v>0</v>
      </c>
      <c r="Q1303" s="167">
        <v>0</v>
      </c>
      <c r="R1303" s="167">
        <f>Q1303*H1303</f>
        <v>0</v>
      </c>
      <c r="S1303" s="167">
        <v>0</v>
      </c>
      <c r="T1303" s="168">
        <f>S1303*H1303</f>
        <v>0</v>
      </c>
      <c r="U1303" s="28"/>
      <c r="V1303" s="28"/>
      <c r="W1303" s="28"/>
      <c r="X1303" s="28"/>
      <c r="Y1303" s="28"/>
      <c r="Z1303" s="28"/>
      <c r="AA1303" s="28"/>
      <c r="AB1303" s="28"/>
      <c r="AC1303" s="28"/>
      <c r="AD1303" s="28"/>
      <c r="AE1303" s="28"/>
      <c r="AR1303" s="169" t="s">
        <v>125</v>
      </c>
      <c r="AT1303" s="169" t="s">
        <v>121</v>
      </c>
      <c r="AU1303" s="169" t="s">
        <v>73</v>
      </c>
      <c r="AY1303" s="11" t="s">
        <v>126</v>
      </c>
      <c r="BE1303" s="170">
        <f>IF(N1303="základní",J1303,0)</f>
        <v>0</v>
      </c>
      <c r="BF1303" s="170">
        <f>IF(N1303="snížená",J1303,0)</f>
        <v>0</v>
      </c>
      <c r="BG1303" s="170">
        <f>IF(N1303="zákl. přenesená",J1303,0)</f>
        <v>0</v>
      </c>
      <c r="BH1303" s="170">
        <f>IF(N1303="sníž. přenesená",J1303,0)</f>
        <v>0</v>
      </c>
      <c r="BI1303" s="170">
        <f>IF(N1303="nulová",J1303,0)</f>
        <v>0</v>
      </c>
      <c r="BJ1303" s="11" t="s">
        <v>80</v>
      </c>
      <c r="BK1303" s="170">
        <f>ROUND(I1303*H1303,2)</f>
        <v>0</v>
      </c>
      <c r="BL1303" s="11" t="s">
        <v>125</v>
      </c>
      <c r="BM1303" s="169" t="s">
        <v>2497</v>
      </c>
    </row>
    <row r="1304" spans="1:65" s="2" customFormat="1" ht="29.25">
      <c r="A1304" s="28"/>
      <c r="B1304" s="29"/>
      <c r="C1304" s="30"/>
      <c r="D1304" s="171" t="s">
        <v>128</v>
      </c>
      <c r="E1304" s="30"/>
      <c r="F1304" s="172" t="s">
        <v>2496</v>
      </c>
      <c r="G1304" s="30"/>
      <c r="H1304" s="30"/>
      <c r="I1304" s="173"/>
      <c r="J1304" s="30"/>
      <c r="K1304" s="30"/>
      <c r="L1304" s="33"/>
      <c r="M1304" s="174"/>
      <c r="N1304" s="175"/>
      <c r="O1304" s="65"/>
      <c r="P1304" s="65"/>
      <c r="Q1304" s="65"/>
      <c r="R1304" s="65"/>
      <c r="S1304" s="65"/>
      <c r="T1304" s="66"/>
      <c r="U1304" s="28"/>
      <c r="V1304" s="28"/>
      <c r="W1304" s="28"/>
      <c r="X1304" s="28"/>
      <c r="Y1304" s="28"/>
      <c r="Z1304" s="28"/>
      <c r="AA1304" s="28"/>
      <c r="AB1304" s="28"/>
      <c r="AC1304" s="28"/>
      <c r="AD1304" s="28"/>
      <c r="AE1304" s="28"/>
      <c r="AT1304" s="11" t="s">
        <v>128</v>
      </c>
      <c r="AU1304" s="11" t="s">
        <v>73</v>
      </c>
    </row>
    <row r="1305" spans="1:65" s="2" customFormat="1" ht="44.25" customHeight="1">
      <c r="A1305" s="28"/>
      <c r="B1305" s="29"/>
      <c r="C1305" s="158" t="s">
        <v>2498</v>
      </c>
      <c r="D1305" s="158" t="s">
        <v>121</v>
      </c>
      <c r="E1305" s="159" t="s">
        <v>2499</v>
      </c>
      <c r="F1305" s="160" t="s">
        <v>2500</v>
      </c>
      <c r="G1305" s="161" t="s">
        <v>131</v>
      </c>
      <c r="H1305" s="162">
        <v>1000</v>
      </c>
      <c r="I1305" s="163"/>
      <c r="J1305" s="164">
        <f>ROUND(I1305*H1305,2)</f>
        <v>0</v>
      </c>
      <c r="K1305" s="160" t="s">
        <v>1</v>
      </c>
      <c r="L1305" s="33"/>
      <c r="M1305" s="165" t="s">
        <v>1</v>
      </c>
      <c r="N1305" s="166" t="s">
        <v>38</v>
      </c>
      <c r="O1305" s="65"/>
      <c r="P1305" s="167">
        <f>O1305*H1305</f>
        <v>0</v>
      </c>
      <c r="Q1305" s="167">
        <v>0</v>
      </c>
      <c r="R1305" s="167">
        <f>Q1305*H1305</f>
        <v>0</v>
      </c>
      <c r="S1305" s="167">
        <v>0</v>
      </c>
      <c r="T1305" s="168">
        <f>S1305*H1305</f>
        <v>0</v>
      </c>
      <c r="U1305" s="28"/>
      <c r="V1305" s="28"/>
      <c r="W1305" s="28"/>
      <c r="X1305" s="28"/>
      <c r="Y1305" s="28"/>
      <c r="Z1305" s="28"/>
      <c r="AA1305" s="28"/>
      <c r="AB1305" s="28"/>
      <c r="AC1305" s="28"/>
      <c r="AD1305" s="28"/>
      <c r="AE1305" s="28"/>
      <c r="AR1305" s="169" t="s">
        <v>125</v>
      </c>
      <c r="AT1305" s="169" t="s">
        <v>121</v>
      </c>
      <c r="AU1305" s="169" t="s">
        <v>73</v>
      </c>
      <c r="AY1305" s="11" t="s">
        <v>126</v>
      </c>
      <c r="BE1305" s="170">
        <f>IF(N1305="základní",J1305,0)</f>
        <v>0</v>
      </c>
      <c r="BF1305" s="170">
        <f>IF(N1305="snížená",J1305,0)</f>
        <v>0</v>
      </c>
      <c r="BG1305" s="170">
        <f>IF(N1305="zákl. přenesená",J1305,0)</f>
        <v>0</v>
      </c>
      <c r="BH1305" s="170">
        <f>IF(N1305="sníž. přenesená",J1305,0)</f>
        <v>0</v>
      </c>
      <c r="BI1305" s="170">
        <f>IF(N1305="nulová",J1305,0)</f>
        <v>0</v>
      </c>
      <c r="BJ1305" s="11" t="s">
        <v>80</v>
      </c>
      <c r="BK1305" s="170">
        <f>ROUND(I1305*H1305,2)</f>
        <v>0</v>
      </c>
      <c r="BL1305" s="11" t="s">
        <v>125</v>
      </c>
      <c r="BM1305" s="169" t="s">
        <v>2501</v>
      </c>
    </row>
    <row r="1306" spans="1:65" s="2" customFormat="1" ht="29.25">
      <c r="A1306" s="28"/>
      <c r="B1306" s="29"/>
      <c r="C1306" s="30"/>
      <c r="D1306" s="171" t="s">
        <v>128</v>
      </c>
      <c r="E1306" s="30"/>
      <c r="F1306" s="172" t="s">
        <v>2500</v>
      </c>
      <c r="G1306" s="30"/>
      <c r="H1306" s="30"/>
      <c r="I1306" s="173"/>
      <c r="J1306" s="30"/>
      <c r="K1306" s="30"/>
      <c r="L1306" s="33"/>
      <c r="M1306" s="174"/>
      <c r="N1306" s="175"/>
      <c r="O1306" s="65"/>
      <c r="P1306" s="65"/>
      <c r="Q1306" s="65"/>
      <c r="R1306" s="65"/>
      <c r="S1306" s="65"/>
      <c r="T1306" s="66"/>
      <c r="U1306" s="28"/>
      <c r="V1306" s="28"/>
      <c r="W1306" s="28"/>
      <c r="X1306" s="28"/>
      <c r="Y1306" s="28"/>
      <c r="Z1306" s="28"/>
      <c r="AA1306" s="28"/>
      <c r="AB1306" s="28"/>
      <c r="AC1306" s="28"/>
      <c r="AD1306" s="28"/>
      <c r="AE1306" s="28"/>
      <c r="AT1306" s="11" t="s">
        <v>128</v>
      </c>
      <c r="AU1306" s="11" t="s">
        <v>73</v>
      </c>
    </row>
    <row r="1307" spans="1:65" s="2" customFormat="1" ht="44.25" customHeight="1">
      <c r="A1307" s="28"/>
      <c r="B1307" s="29"/>
      <c r="C1307" s="158" t="s">
        <v>2502</v>
      </c>
      <c r="D1307" s="158" t="s">
        <v>121</v>
      </c>
      <c r="E1307" s="159" t="s">
        <v>2503</v>
      </c>
      <c r="F1307" s="160" t="s">
        <v>2504</v>
      </c>
      <c r="G1307" s="161" t="s">
        <v>131</v>
      </c>
      <c r="H1307" s="162">
        <v>1000</v>
      </c>
      <c r="I1307" s="163"/>
      <c r="J1307" s="164">
        <f>ROUND(I1307*H1307,2)</f>
        <v>0</v>
      </c>
      <c r="K1307" s="160" t="s">
        <v>1</v>
      </c>
      <c r="L1307" s="33"/>
      <c r="M1307" s="165" t="s">
        <v>1</v>
      </c>
      <c r="N1307" s="166" t="s">
        <v>38</v>
      </c>
      <c r="O1307" s="65"/>
      <c r="P1307" s="167">
        <f>O1307*H1307</f>
        <v>0</v>
      </c>
      <c r="Q1307" s="167">
        <v>0</v>
      </c>
      <c r="R1307" s="167">
        <f>Q1307*H1307</f>
        <v>0</v>
      </c>
      <c r="S1307" s="167">
        <v>0</v>
      </c>
      <c r="T1307" s="168">
        <f>S1307*H1307</f>
        <v>0</v>
      </c>
      <c r="U1307" s="28"/>
      <c r="V1307" s="28"/>
      <c r="W1307" s="28"/>
      <c r="X1307" s="28"/>
      <c r="Y1307" s="28"/>
      <c r="Z1307" s="28"/>
      <c r="AA1307" s="28"/>
      <c r="AB1307" s="28"/>
      <c r="AC1307" s="28"/>
      <c r="AD1307" s="28"/>
      <c r="AE1307" s="28"/>
      <c r="AR1307" s="169" t="s">
        <v>125</v>
      </c>
      <c r="AT1307" s="169" t="s">
        <v>121</v>
      </c>
      <c r="AU1307" s="169" t="s">
        <v>73</v>
      </c>
      <c r="AY1307" s="11" t="s">
        <v>126</v>
      </c>
      <c r="BE1307" s="170">
        <f>IF(N1307="základní",J1307,0)</f>
        <v>0</v>
      </c>
      <c r="BF1307" s="170">
        <f>IF(N1307="snížená",J1307,0)</f>
        <v>0</v>
      </c>
      <c r="BG1307" s="170">
        <f>IF(N1307="zákl. přenesená",J1307,0)</f>
        <v>0</v>
      </c>
      <c r="BH1307" s="170">
        <f>IF(N1307="sníž. přenesená",J1307,0)</f>
        <v>0</v>
      </c>
      <c r="BI1307" s="170">
        <f>IF(N1307="nulová",J1307,0)</f>
        <v>0</v>
      </c>
      <c r="BJ1307" s="11" t="s">
        <v>80</v>
      </c>
      <c r="BK1307" s="170">
        <f>ROUND(I1307*H1307,2)</f>
        <v>0</v>
      </c>
      <c r="BL1307" s="11" t="s">
        <v>125</v>
      </c>
      <c r="BM1307" s="169" t="s">
        <v>2505</v>
      </c>
    </row>
    <row r="1308" spans="1:65" s="2" customFormat="1" ht="29.25">
      <c r="A1308" s="28"/>
      <c r="B1308" s="29"/>
      <c r="C1308" s="30"/>
      <c r="D1308" s="171" t="s">
        <v>128</v>
      </c>
      <c r="E1308" s="30"/>
      <c r="F1308" s="172" t="s">
        <v>2504</v>
      </c>
      <c r="G1308" s="30"/>
      <c r="H1308" s="30"/>
      <c r="I1308" s="173"/>
      <c r="J1308" s="30"/>
      <c r="K1308" s="30"/>
      <c r="L1308" s="33"/>
      <c r="M1308" s="174"/>
      <c r="N1308" s="175"/>
      <c r="O1308" s="65"/>
      <c r="P1308" s="65"/>
      <c r="Q1308" s="65"/>
      <c r="R1308" s="65"/>
      <c r="S1308" s="65"/>
      <c r="T1308" s="66"/>
      <c r="U1308" s="28"/>
      <c r="V1308" s="28"/>
      <c r="W1308" s="28"/>
      <c r="X1308" s="28"/>
      <c r="Y1308" s="28"/>
      <c r="Z1308" s="28"/>
      <c r="AA1308" s="28"/>
      <c r="AB1308" s="28"/>
      <c r="AC1308" s="28"/>
      <c r="AD1308" s="28"/>
      <c r="AE1308" s="28"/>
      <c r="AT1308" s="11" t="s">
        <v>128</v>
      </c>
      <c r="AU1308" s="11" t="s">
        <v>73</v>
      </c>
    </row>
    <row r="1309" spans="1:65" s="2" customFormat="1" ht="44.25" customHeight="1">
      <c r="A1309" s="28"/>
      <c r="B1309" s="29"/>
      <c r="C1309" s="158" t="s">
        <v>2506</v>
      </c>
      <c r="D1309" s="158" t="s">
        <v>121</v>
      </c>
      <c r="E1309" s="159" t="s">
        <v>2507</v>
      </c>
      <c r="F1309" s="160" t="s">
        <v>2508</v>
      </c>
      <c r="G1309" s="161" t="s">
        <v>131</v>
      </c>
      <c r="H1309" s="162">
        <v>1000</v>
      </c>
      <c r="I1309" s="163"/>
      <c r="J1309" s="164">
        <f>ROUND(I1309*H1309,2)</f>
        <v>0</v>
      </c>
      <c r="K1309" s="160" t="s">
        <v>1</v>
      </c>
      <c r="L1309" s="33"/>
      <c r="M1309" s="165" t="s">
        <v>1</v>
      </c>
      <c r="N1309" s="166" t="s">
        <v>38</v>
      </c>
      <c r="O1309" s="65"/>
      <c r="P1309" s="167">
        <f>O1309*H1309</f>
        <v>0</v>
      </c>
      <c r="Q1309" s="167">
        <v>0</v>
      </c>
      <c r="R1309" s="167">
        <f>Q1309*H1309</f>
        <v>0</v>
      </c>
      <c r="S1309" s="167">
        <v>0</v>
      </c>
      <c r="T1309" s="168">
        <f>S1309*H1309</f>
        <v>0</v>
      </c>
      <c r="U1309" s="28"/>
      <c r="V1309" s="28"/>
      <c r="W1309" s="28"/>
      <c r="X1309" s="28"/>
      <c r="Y1309" s="28"/>
      <c r="Z1309" s="28"/>
      <c r="AA1309" s="28"/>
      <c r="AB1309" s="28"/>
      <c r="AC1309" s="28"/>
      <c r="AD1309" s="28"/>
      <c r="AE1309" s="28"/>
      <c r="AR1309" s="169" t="s">
        <v>125</v>
      </c>
      <c r="AT1309" s="169" t="s">
        <v>121</v>
      </c>
      <c r="AU1309" s="169" t="s">
        <v>73</v>
      </c>
      <c r="AY1309" s="11" t="s">
        <v>126</v>
      </c>
      <c r="BE1309" s="170">
        <f>IF(N1309="základní",J1309,0)</f>
        <v>0</v>
      </c>
      <c r="BF1309" s="170">
        <f>IF(N1309="snížená",J1309,0)</f>
        <v>0</v>
      </c>
      <c r="BG1309" s="170">
        <f>IF(N1309="zákl. přenesená",J1309,0)</f>
        <v>0</v>
      </c>
      <c r="BH1309" s="170">
        <f>IF(N1309="sníž. přenesená",J1309,0)</f>
        <v>0</v>
      </c>
      <c r="BI1309" s="170">
        <f>IF(N1309="nulová",J1309,0)</f>
        <v>0</v>
      </c>
      <c r="BJ1309" s="11" t="s">
        <v>80</v>
      </c>
      <c r="BK1309" s="170">
        <f>ROUND(I1309*H1309,2)</f>
        <v>0</v>
      </c>
      <c r="BL1309" s="11" t="s">
        <v>125</v>
      </c>
      <c r="BM1309" s="169" t="s">
        <v>2509</v>
      </c>
    </row>
    <row r="1310" spans="1:65" s="2" customFormat="1" ht="29.25">
      <c r="A1310" s="28"/>
      <c r="B1310" s="29"/>
      <c r="C1310" s="30"/>
      <c r="D1310" s="171" t="s">
        <v>128</v>
      </c>
      <c r="E1310" s="30"/>
      <c r="F1310" s="172" t="s">
        <v>2508</v>
      </c>
      <c r="G1310" s="30"/>
      <c r="H1310" s="30"/>
      <c r="I1310" s="173"/>
      <c r="J1310" s="30"/>
      <c r="K1310" s="30"/>
      <c r="L1310" s="33"/>
      <c r="M1310" s="174"/>
      <c r="N1310" s="175"/>
      <c r="O1310" s="65"/>
      <c r="P1310" s="65"/>
      <c r="Q1310" s="65"/>
      <c r="R1310" s="65"/>
      <c r="S1310" s="65"/>
      <c r="T1310" s="66"/>
      <c r="U1310" s="28"/>
      <c r="V1310" s="28"/>
      <c r="W1310" s="28"/>
      <c r="X1310" s="28"/>
      <c r="Y1310" s="28"/>
      <c r="Z1310" s="28"/>
      <c r="AA1310" s="28"/>
      <c r="AB1310" s="28"/>
      <c r="AC1310" s="28"/>
      <c r="AD1310" s="28"/>
      <c r="AE1310" s="28"/>
      <c r="AT1310" s="11" t="s">
        <v>128</v>
      </c>
      <c r="AU1310" s="11" t="s">
        <v>73</v>
      </c>
    </row>
    <row r="1311" spans="1:65" s="2" customFormat="1" ht="37.9" customHeight="1">
      <c r="A1311" s="28"/>
      <c r="B1311" s="29"/>
      <c r="C1311" s="158" t="s">
        <v>2510</v>
      </c>
      <c r="D1311" s="158" t="s">
        <v>121</v>
      </c>
      <c r="E1311" s="159" t="s">
        <v>2511</v>
      </c>
      <c r="F1311" s="160" t="s">
        <v>2512</v>
      </c>
      <c r="G1311" s="161" t="s">
        <v>131</v>
      </c>
      <c r="H1311" s="162">
        <v>1000</v>
      </c>
      <c r="I1311" s="163"/>
      <c r="J1311" s="164">
        <f>ROUND(I1311*H1311,2)</f>
        <v>0</v>
      </c>
      <c r="K1311" s="160" t="s">
        <v>1</v>
      </c>
      <c r="L1311" s="33"/>
      <c r="M1311" s="165" t="s">
        <v>1</v>
      </c>
      <c r="N1311" s="166" t="s">
        <v>38</v>
      </c>
      <c r="O1311" s="65"/>
      <c r="P1311" s="167">
        <f>O1311*H1311</f>
        <v>0</v>
      </c>
      <c r="Q1311" s="167">
        <v>0</v>
      </c>
      <c r="R1311" s="167">
        <f>Q1311*H1311</f>
        <v>0</v>
      </c>
      <c r="S1311" s="167">
        <v>0</v>
      </c>
      <c r="T1311" s="168">
        <f>S1311*H1311</f>
        <v>0</v>
      </c>
      <c r="U1311" s="28"/>
      <c r="V1311" s="28"/>
      <c r="W1311" s="28"/>
      <c r="X1311" s="28"/>
      <c r="Y1311" s="28"/>
      <c r="Z1311" s="28"/>
      <c r="AA1311" s="28"/>
      <c r="AB1311" s="28"/>
      <c r="AC1311" s="28"/>
      <c r="AD1311" s="28"/>
      <c r="AE1311" s="28"/>
      <c r="AR1311" s="169" t="s">
        <v>125</v>
      </c>
      <c r="AT1311" s="169" t="s">
        <v>121</v>
      </c>
      <c r="AU1311" s="169" t="s">
        <v>73</v>
      </c>
      <c r="AY1311" s="11" t="s">
        <v>126</v>
      </c>
      <c r="BE1311" s="170">
        <f>IF(N1311="základní",J1311,0)</f>
        <v>0</v>
      </c>
      <c r="BF1311" s="170">
        <f>IF(N1311="snížená",J1311,0)</f>
        <v>0</v>
      </c>
      <c r="BG1311" s="170">
        <f>IF(N1311="zákl. přenesená",J1311,0)</f>
        <v>0</v>
      </c>
      <c r="BH1311" s="170">
        <f>IF(N1311="sníž. přenesená",J1311,0)</f>
        <v>0</v>
      </c>
      <c r="BI1311" s="170">
        <f>IF(N1311="nulová",J1311,0)</f>
        <v>0</v>
      </c>
      <c r="BJ1311" s="11" t="s">
        <v>80</v>
      </c>
      <c r="BK1311" s="170">
        <f>ROUND(I1311*H1311,2)</f>
        <v>0</v>
      </c>
      <c r="BL1311" s="11" t="s">
        <v>125</v>
      </c>
      <c r="BM1311" s="169" t="s">
        <v>2513</v>
      </c>
    </row>
    <row r="1312" spans="1:65" s="2" customFormat="1" ht="19.5">
      <c r="A1312" s="28"/>
      <c r="B1312" s="29"/>
      <c r="C1312" s="30"/>
      <c r="D1312" s="171" t="s">
        <v>128</v>
      </c>
      <c r="E1312" s="30"/>
      <c r="F1312" s="172" t="s">
        <v>2512</v>
      </c>
      <c r="G1312" s="30"/>
      <c r="H1312" s="30"/>
      <c r="I1312" s="173"/>
      <c r="J1312" s="30"/>
      <c r="K1312" s="30"/>
      <c r="L1312" s="33"/>
      <c r="M1312" s="174"/>
      <c r="N1312" s="175"/>
      <c r="O1312" s="65"/>
      <c r="P1312" s="65"/>
      <c r="Q1312" s="65"/>
      <c r="R1312" s="65"/>
      <c r="S1312" s="65"/>
      <c r="T1312" s="66"/>
      <c r="U1312" s="28"/>
      <c r="V1312" s="28"/>
      <c r="W1312" s="28"/>
      <c r="X1312" s="28"/>
      <c r="Y1312" s="28"/>
      <c r="Z1312" s="28"/>
      <c r="AA1312" s="28"/>
      <c r="AB1312" s="28"/>
      <c r="AC1312" s="28"/>
      <c r="AD1312" s="28"/>
      <c r="AE1312" s="28"/>
      <c r="AT1312" s="11" t="s">
        <v>128</v>
      </c>
      <c r="AU1312" s="11" t="s">
        <v>73</v>
      </c>
    </row>
    <row r="1313" spans="1:65" s="2" customFormat="1" ht="37.9" customHeight="1">
      <c r="A1313" s="28"/>
      <c r="B1313" s="29"/>
      <c r="C1313" s="158" t="s">
        <v>2514</v>
      </c>
      <c r="D1313" s="158" t="s">
        <v>121</v>
      </c>
      <c r="E1313" s="159" t="s">
        <v>2515</v>
      </c>
      <c r="F1313" s="160" t="s">
        <v>2516</v>
      </c>
      <c r="G1313" s="161" t="s">
        <v>131</v>
      </c>
      <c r="H1313" s="162">
        <v>1000</v>
      </c>
      <c r="I1313" s="163"/>
      <c r="J1313" s="164">
        <f>ROUND(I1313*H1313,2)</f>
        <v>0</v>
      </c>
      <c r="K1313" s="160" t="s">
        <v>1</v>
      </c>
      <c r="L1313" s="33"/>
      <c r="M1313" s="165" t="s">
        <v>1</v>
      </c>
      <c r="N1313" s="166" t="s">
        <v>38</v>
      </c>
      <c r="O1313" s="65"/>
      <c r="P1313" s="167">
        <f>O1313*H1313</f>
        <v>0</v>
      </c>
      <c r="Q1313" s="167">
        <v>0</v>
      </c>
      <c r="R1313" s="167">
        <f>Q1313*H1313</f>
        <v>0</v>
      </c>
      <c r="S1313" s="167">
        <v>0</v>
      </c>
      <c r="T1313" s="168">
        <f>S1313*H1313</f>
        <v>0</v>
      </c>
      <c r="U1313" s="28"/>
      <c r="V1313" s="28"/>
      <c r="W1313" s="28"/>
      <c r="X1313" s="28"/>
      <c r="Y1313" s="28"/>
      <c r="Z1313" s="28"/>
      <c r="AA1313" s="28"/>
      <c r="AB1313" s="28"/>
      <c r="AC1313" s="28"/>
      <c r="AD1313" s="28"/>
      <c r="AE1313" s="28"/>
      <c r="AR1313" s="169" t="s">
        <v>125</v>
      </c>
      <c r="AT1313" s="169" t="s">
        <v>121</v>
      </c>
      <c r="AU1313" s="169" t="s">
        <v>73</v>
      </c>
      <c r="AY1313" s="11" t="s">
        <v>126</v>
      </c>
      <c r="BE1313" s="170">
        <f>IF(N1313="základní",J1313,0)</f>
        <v>0</v>
      </c>
      <c r="BF1313" s="170">
        <f>IF(N1313="snížená",J1313,0)</f>
        <v>0</v>
      </c>
      <c r="BG1313" s="170">
        <f>IF(N1313="zákl. přenesená",J1313,0)</f>
        <v>0</v>
      </c>
      <c r="BH1313" s="170">
        <f>IF(N1313="sníž. přenesená",J1313,0)</f>
        <v>0</v>
      </c>
      <c r="BI1313" s="170">
        <f>IF(N1313="nulová",J1313,0)</f>
        <v>0</v>
      </c>
      <c r="BJ1313" s="11" t="s">
        <v>80</v>
      </c>
      <c r="BK1313" s="170">
        <f>ROUND(I1313*H1313,2)</f>
        <v>0</v>
      </c>
      <c r="BL1313" s="11" t="s">
        <v>125</v>
      </c>
      <c r="BM1313" s="169" t="s">
        <v>2517</v>
      </c>
    </row>
    <row r="1314" spans="1:65" s="2" customFormat="1" ht="19.5">
      <c r="A1314" s="28"/>
      <c r="B1314" s="29"/>
      <c r="C1314" s="30"/>
      <c r="D1314" s="171" t="s">
        <v>128</v>
      </c>
      <c r="E1314" s="30"/>
      <c r="F1314" s="172" t="s">
        <v>2516</v>
      </c>
      <c r="G1314" s="30"/>
      <c r="H1314" s="30"/>
      <c r="I1314" s="173"/>
      <c r="J1314" s="30"/>
      <c r="K1314" s="30"/>
      <c r="L1314" s="33"/>
      <c r="M1314" s="174"/>
      <c r="N1314" s="175"/>
      <c r="O1314" s="65"/>
      <c r="P1314" s="65"/>
      <c r="Q1314" s="65"/>
      <c r="R1314" s="65"/>
      <c r="S1314" s="65"/>
      <c r="T1314" s="66"/>
      <c r="U1314" s="28"/>
      <c r="V1314" s="28"/>
      <c r="W1314" s="28"/>
      <c r="X1314" s="28"/>
      <c r="Y1314" s="28"/>
      <c r="Z1314" s="28"/>
      <c r="AA1314" s="28"/>
      <c r="AB1314" s="28"/>
      <c r="AC1314" s="28"/>
      <c r="AD1314" s="28"/>
      <c r="AE1314" s="28"/>
      <c r="AT1314" s="11" t="s">
        <v>128</v>
      </c>
      <c r="AU1314" s="11" t="s">
        <v>73</v>
      </c>
    </row>
    <row r="1315" spans="1:65" s="2" customFormat="1" ht="37.9" customHeight="1">
      <c r="A1315" s="28"/>
      <c r="B1315" s="29"/>
      <c r="C1315" s="158" t="s">
        <v>2518</v>
      </c>
      <c r="D1315" s="158" t="s">
        <v>121</v>
      </c>
      <c r="E1315" s="159" t="s">
        <v>2519</v>
      </c>
      <c r="F1315" s="160" t="s">
        <v>2520</v>
      </c>
      <c r="G1315" s="161" t="s">
        <v>131</v>
      </c>
      <c r="H1315" s="162">
        <v>1000</v>
      </c>
      <c r="I1315" s="163"/>
      <c r="J1315" s="164">
        <f>ROUND(I1315*H1315,2)</f>
        <v>0</v>
      </c>
      <c r="K1315" s="160" t="s">
        <v>1</v>
      </c>
      <c r="L1315" s="33"/>
      <c r="M1315" s="165" t="s">
        <v>1</v>
      </c>
      <c r="N1315" s="166" t="s">
        <v>38</v>
      </c>
      <c r="O1315" s="65"/>
      <c r="P1315" s="167">
        <f>O1315*H1315</f>
        <v>0</v>
      </c>
      <c r="Q1315" s="167">
        <v>0</v>
      </c>
      <c r="R1315" s="167">
        <f>Q1315*H1315</f>
        <v>0</v>
      </c>
      <c r="S1315" s="167">
        <v>0</v>
      </c>
      <c r="T1315" s="168">
        <f>S1315*H1315</f>
        <v>0</v>
      </c>
      <c r="U1315" s="28"/>
      <c r="V1315" s="28"/>
      <c r="W1315" s="28"/>
      <c r="X1315" s="28"/>
      <c r="Y1315" s="28"/>
      <c r="Z1315" s="28"/>
      <c r="AA1315" s="28"/>
      <c r="AB1315" s="28"/>
      <c r="AC1315" s="28"/>
      <c r="AD1315" s="28"/>
      <c r="AE1315" s="28"/>
      <c r="AR1315" s="169" t="s">
        <v>125</v>
      </c>
      <c r="AT1315" s="169" t="s">
        <v>121</v>
      </c>
      <c r="AU1315" s="169" t="s">
        <v>73</v>
      </c>
      <c r="AY1315" s="11" t="s">
        <v>126</v>
      </c>
      <c r="BE1315" s="170">
        <f>IF(N1315="základní",J1315,0)</f>
        <v>0</v>
      </c>
      <c r="BF1315" s="170">
        <f>IF(N1315="snížená",J1315,0)</f>
        <v>0</v>
      </c>
      <c r="BG1315" s="170">
        <f>IF(N1315="zákl. přenesená",J1315,0)</f>
        <v>0</v>
      </c>
      <c r="BH1315" s="170">
        <f>IF(N1315="sníž. přenesená",J1315,0)</f>
        <v>0</v>
      </c>
      <c r="BI1315" s="170">
        <f>IF(N1315="nulová",J1315,0)</f>
        <v>0</v>
      </c>
      <c r="BJ1315" s="11" t="s">
        <v>80</v>
      </c>
      <c r="BK1315" s="170">
        <f>ROUND(I1315*H1315,2)</f>
        <v>0</v>
      </c>
      <c r="BL1315" s="11" t="s">
        <v>125</v>
      </c>
      <c r="BM1315" s="169" t="s">
        <v>2521</v>
      </c>
    </row>
    <row r="1316" spans="1:65" s="2" customFormat="1" ht="19.5">
      <c r="A1316" s="28"/>
      <c r="B1316" s="29"/>
      <c r="C1316" s="30"/>
      <c r="D1316" s="171" t="s">
        <v>128</v>
      </c>
      <c r="E1316" s="30"/>
      <c r="F1316" s="172" t="s">
        <v>2520</v>
      </c>
      <c r="G1316" s="30"/>
      <c r="H1316" s="30"/>
      <c r="I1316" s="173"/>
      <c r="J1316" s="30"/>
      <c r="K1316" s="30"/>
      <c r="L1316" s="33"/>
      <c r="M1316" s="174"/>
      <c r="N1316" s="175"/>
      <c r="O1316" s="65"/>
      <c r="P1316" s="65"/>
      <c r="Q1316" s="65"/>
      <c r="R1316" s="65"/>
      <c r="S1316" s="65"/>
      <c r="T1316" s="66"/>
      <c r="U1316" s="28"/>
      <c r="V1316" s="28"/>
      <c r="W1316" s="28"/>
      <c r="X1316" s="28"/>
      <c r="Y1316" s="28"/>
      <c r="Z1316" s="28"/>
      <c r="AA1316" s="28"/>
      <c r="AB1316" s="28"/>
      <c r="AC1316" s="28"/>
      <c r="AD1316" s="28"/>
      <c r="AE1316" s="28"/>
      <c r="AT1316" s="11" t="s">
        <v>128</v>
      </c>
      <c r="AU1316" s="11" t="s">
        <v>73</v>
      </c>
    </row>
    <row r="1317" spans="1:65" s="2" customFormat="1" ht="37.9" customHeight="1">
      <c r="A1317" s="28"/>
      <c r="B1317" s="29"/>
      <c r="C1317" s="158" t="s">
        <v>2522</v>
      </c>
      <c r="D1317" s="158" t="s">
        <v>121</v>
      </c>
      <c r="E1317" s="159" t="s">
        <v>2523</v>
      </c>
      <c r="F1317" s="160" t="s">
        <v>2524</v>
      </c>
      <c r="G1317" s="161" t="s">
        <v>131</v>
      </c>
      <c r="H1317" s="162">
        <v>1000</v>
      </c>
      <c r="I1317" s="163"/>
      <c r="J1317" s="164">
        <f>ROUND(I1317*H1317,2)</f>
        <v>0</v>
      </c>
      <c r="K1317" s="160" t="s">
        <v>1</v>
      </c>
      <c r="L1317" s="33"/>
      <c r="M1317" s="165" t="s">
        <v>1</v>
      </c>
      <c r="N1317" s="166" t="s">
        <v>38</v>
      </c>
      <c r="O1317" s="65"/>
      <c r="P1317" s="167">
        <f>O1317*H1317</f>
        <v>0</v>
      </c>
      <c r="Q1317" s="167">
        <v>0</v>
      </c>
      <c r="R1317" s="167">
        <f>Q1317*H1317</f>
        <v>0</v>
      </c>
      <c r="S1317" s="167">
        <v>0</v>
      </c>
      <c r="T1317" s="168">
        <f>S1317*H1317</f>
        <v>0</v>
      </c>
      <c r="U1317" s="28"/>
      <c r="V1317" s="28"/>
      <c r="W1317" s="28"/>
      <c r="X1317" s="28"/>
      <c r="Y1317" s="28"/>
      <c r="Z1317" s="28"/>
      <c r="AA1317" s="28"/>
      <c r="AB1317" s="28"/>
      <c r="AC1317" s="28"/>
      <c r="AD1317" s="28"/>
      <c r="AE1317" s="28"/>
      <c r="AR1317" s="169" t="s">
        <v>125</v>
      </c>
      <c r="AT1317" s="169" t="s">
        <v>121</v>
      </c>
      <c r="AU1317" s="169" t="s">
        <v>73</v>
      </c>
      <c r="AY1317" s="11" t="s">
        <v>126</v>
      </c>
      <c r="BE1317" s="170">
        <f>IF(N1317="základní",J1317,0)</f>
        <v>0</v>
      </c>
      <c r="BF1317" s="170">
        <f>IF(N1317="snížená",J1317,0)</f>
        <v>0</v>
      </c>
      <c r="BG1317" s="170">
        <f>IF(N1317="zákl. přenesená",J1317,0)</f>
        <v>0</v>
      </c>
      <c r="BH1317" s="170">
        <f>IF(N1317="sníž. přenesená",J1317,0)</f>
        <v>0</v>
      </c>
      <c r="BI1317" s="170">
        <f>IF(N1317="nulová",J1317,0)</f>
        <v>0</v>
      </c>
      <c r="BJ1317" s="11" t="s">
        <v>80</v>
      </c>
      <c r="BK1317" s="170">
        <f>ROUND(I1317*H1317,2)</f>
        <v>0</v>
      </c>
      <c r="BL1317" s="11" t="s">
        <v>125</v>
      </c>
      <c r="BM1317" s="169" t="s">
        <v>2525</v>
      </c>
    </row>
    <row r="1318" spans="1:65" s="2" customFormat="1" ht="19.5">
      <c r="A1318" s="28"/>
      <c r="B1318" s="29"/>
      <c r="C1318" s="30"/>
      <c r="D1318" s="171" t="s">
        <v>128</v>
      </c>
      <c r="E1318" s="30"/>
      <c r="F1318" s="172" t="s">
        <v>2524</v>
      </c>
      <c r="G1318" s="30"/>
      <c r="H1318" s="30"/>
      <c r="I1318" s="173"/>
      <c r="J1318" s="30"/>
      <c r="K1318" s="30"/>
      <c r="L1318" s="33"/>
      <c r="M1318" s="174"/>
      <c r="N1318" s="175"/>
      <c r="O1318" s="65"/>
      <c r="P1318" s="65"/>
      <c r="Q1318" s="65"/>
      <c r="R1318" s="65"/>
      <c r="S1318" s="65"/>
      <c r="T1318" s="66"/>
      <c r="U1318" s="28"/>
      <c r="V1318" s="28"/>
      <c r="W1318" s="28"/>
      <c r="X1318" s="28"/>
      <c r="Y1318" s="28"/>
      <c r="Z1318" s="28"/>
      <c r="AA1318" s="28"/>
      <c r="AB1318" s="28"/>
      <c r="AC1318" s="28"/>
      <c r="AD1318" s="28"/>
      <c r="AE1318" s="28"/>
      <c r="AT1318" s="11" t="s">
        <v>128</v>
      </c>
      <c r="AU1318" s="11" t="s">
        <v>73</v>
      </c>
    </row>
    <row r="1319" spans="1:65" s="2" customFormat="1" ht="37.9" customHeight="1">
      <c r="A1319" s="28"/>
      <c r="B1319" s="29"/>
      <c r="C1319" s="158" t="s">
        <v>2526</v>
      </c>
      <c r="D1319" s="158" t="s">
        <v>121</v>
      </c>
      <c r="E1319" s="159" t="s">
        <v>2527</v>
      </c>
      <c r="F1319" s="160" t="s">
        <v>2528</v>
      </c>
      <c r="G1319" s="161" t="s">
        <v>131</v>
      </c>
      <c r="H1319" s="162">
        <v>1000</v>
      </c>
      <c r="I1319" s="163"/>
      <c r="J1319" s="164">
        <f>ROUND(I1319*H1319,2)</f>
        <v>0</v>
      </c>
      <c r="K1319" s="160" t="s">
        <v>1</v>
      </c>
      <c r="L1319" s="33"/>
      <c r="M1319" s="165" t="s">
        <v>1</v>
      </c>
      <c r="N1319" s="166" t="s">
        <v>38</v>
      </c>
      <c r="O1319" s="65"/>
      <c r="P1319" s="167">
        <f>O1319*H1319</f>
        <v>0</v>
      </c>
      <c r="Q1319" s="167">
        <v>0</v>
      </c>
      <c r="R1319" s="167">
        <f>Q1319*H1319</f>
        <v>0</v>
      </c>
      <c r="S1319" s="167">
        <v>0</v>
      </c>
      <c r="T1319" s="168">
        <f>S1319*H1319</f>
        <v>0</v>
      </c>
      <c r="U1319" s="28"/>
      <c r="V1319" s="28"/>
      <c r="W1319" s="28"/>
      <c r="X1319" s="28"/>
      <c r="Y1319" s="28"/>
      <c r="Z1319" s="28"/>
      <c r="AA1319" s="28"/>
      <c r="AB1319" s="28"/>
      <c r="AC1319" s="28"/>
      <c r="AD1319" s="28"/>
      <c r="AE1319" s="28"/>
      <c r="AR1319" s="169" t="s">
        <v>125</v>
      </c>
      <c r="AT1319" s="169" t="s">
        <v>121</v>
      </c>
      <c r="AU1319" s="169" t="s">
        <v>73</v>
      </c>
      <c r="AY1319" s="11" t="s">
        <v>126</v>
      </c>
      <c r="BE1319" s="170">
        <f>IF(N1319="základní",J1319,0)</f>
        <v>0</v>
      </c>
      <c r="BF1319" s="170">
        <f>IF(N1319="snížená",J1319,0)</f>
        <v>0</v>
      </c>
      <c r="BG1319" s="170">
        <f>IF(N1319="zákl. přenesená",J1319,0)</f>
        <v>0</v>
      </c>
      <c r="BH1319" s="170">
        <f>IF(N1319="sníž. přenesená",J1319,0)</f>
        <v>0</v>
      </c>
      <c r="BI1319" s="170">
        <f>IF(N1319="nulová",J1319,0)</f>
        <v>0</v>
      </c>
      <c r="BJ1319" s="11" t="s">
        <v>80</v>
      </c>
      <c r="BK1319" s="170">
        <f>ROUND(I1319*H1319,2)</f>
        <v>0</v>
      </c>
      <c r="BL1319" s="11" t="s">
        <v>125</v>
      </c>
      <c r="BM1319" s="169" t="s">
        <v>2529</v>
      </c>
    </row>
    <row r="1320" spans="1:65" s="2" customFormat="1" ht="19.5">
      <c r="A1320" s="28"/>
      <c r="B1320" s="29"/>
      <c r="C1320" s="30"/>
      <c r="D1320" s="171" t="s">
        <v>128</v>
      </c>
      <c r="E1320" s="30"/>
      <c r="F1320" s="172" t="s">
        <v>2528</v>
      </c>
      <c r="G1320" s="30"/>
      <c r="H1320" s="30"/>
      <c r="I1320" s="173"/>
      <c r="J1320" s="30"/>
      <c r="K1320" s="30"/>
      <c r="L1320" s="33"/>
      <c r="M1320" s="174"/>
      <c r="N1320" s="175"/>
      <c r="O1320" s="65"/>
      <c r="P1320" s="65"/>
      <c r="Q1320" s="65"/>
      <c r="R1320" s="65"/>
      <c r="S1320" s="65"/>
      <c r="T1320" s="66"/>
      <c r="U1320" s="28"/>
      <c r="V1320" s="28"/>
      <c r="W1320" s="28"/>
      <c r="X1320" s="28"/>
      <c r="Y1320" s="28"/>
      <c r="Z1320" s="28"/>
      <c r="AA1320" s="28"/>
      <c r="AB1320" s="28"/>
      <c r="AC1320" s="28"/>
      <c r="AD1320" s="28"/>
      <c r="AE1320" s="28"/>
      <c r="AT1320" s="11" t="s">
        <v>128</v>
      </c>
      <c r="AU1320" s="11" t="s">
        <v>73</v>
      </c>
    </row>
    <row r="1321" spans="1:65" s="2" customFormat="1" ht="37.9" customHeight="1">
      <c r="A1321" s="28"/>
      <c r="B1321" s="29"/>
      <c r="C1321" s="158" t="s">
        <v>2530</v>
      </c>
      <c r="D1321" s="158" t="s">
        <v>121</v>
      </c>
      <c r="E1321" s="159" t="s">
        <v>2531</v>
      </c>
      <c r="F1321" s="160" t="s">
        <v>2532</v>
      </c>
      <c r="G1321" s="161" t="s">
        <v>131</v>
      </c>
      <c r="H1321" s="162">
        <v>1000</v>
      </c>
      <c r="I1321" s="163"/>
      <c r="J1321" s="164">
        <f>ROUND(I1321*H1321,2)</f>
        <v>0</v>
      </c>
      <c r="K1321" s="160" t="s">
        <v>1</v>
      </c>
      <c r="L1321" s="33"/>
      <c r="M1321" s="165" t="s">
        <v>1</v>
      </c>
      <c r="N1321" s="166" t="s">
        <v>38</v>
      </c>
      <c r="O1321" s="65"/>
      <c r="P1321" s="167">
        <f>O1321*H1321</f>
        <v>0</v>
      </c>
      <c r="Q1321" s="167">
        <v>0</v>
      </c>
      <c r="R1321" s="167">
        <f>Q1321*H1321</f>
        <v>0</v>
      </c>
      <c r="S1321" s="167">
        <v>0</v>
      </c>
      <c r="T1321" s="168">
        <f>S1321*H1321</f>
        <v>0</v>
      </c>
      <c r="U1321" s="28"/>
      <c r="V1321" s="28"/>
      <c r="W1321" s="28"/>
      <c r="X1321" s="28"/>
      <c r="Y1321" s="28"/>
      <c r="Z1321" s="28"/>
      <c r="AA1321" s="28"/>
      <c r="AB1321" s="28"/>
      <c r="AC1321" s="28"/>
      <c r="AD1321" s="28"/>
      <c r="AE1321" s="28"/>
      <c r="AR1321" s="169" t="s">
        <v>125</v>
      </c>
      <c r="AT1321" s="169" t="s">
        <v>121</v>
      </c>
      <c r="AU1321" s="169" t="s">
        <v>73</v>
      </c>
      <c r="AY1321" s="11" t="s">
        <v>126</v>
      </c>
      <c r="BE1321" s="170">
        <f>IF(N1321="základní",J1321,0)</f>
        <v>0</v>
      </c>
      <c r="BF1321" s="170">
        <f>IF(N1321="snížená",J1321,0)</f>
        <v>0</v>
      </c>
      <c r="BG1321" s="170">
        <f>IF(N1321="zákl. přenesená",J1321,0)</f>
        <v>0</v>
      </c>
      <c r="BH1321" s="170">
        <f>IF(N1321="sníž. přenesená",J1321,0)</f>
        <v>0</v>
      </c>
      <c r="BI1321" s="170">
        <f>IF(N1321="nulová",J1321,0)</f>
        <v>0</v>
      </c>
      <c r="BJ1321" s="11" t="s">
        <v>80</v>
      </c>
      <c r="BK1321" s="170">
        <f>ROUND(I1321*H1321,2)</f>
        <v>0</v>
      </c>
      <c r="BL1321" s="11" t="s">
        <v>125</v>
      </c>
      <c r="BM1321" s="169" t="s">
        <v>2533</v>
      </c>
    </row>
    <row r="1322" spans="1:65" s="2" customFormat="1" ht="19.5">
      <c r="A1322" s="28"/>
      <c r="B1322" s="29"/>
      <c r="C1322" s="30"/>
      <c r="D1322" s="171" t="s">
        <v>128</v>
      </c>
      <c r="E1322" s="30"/>
      <c r="F1322" s="172" t="s">
        <v>2532</v>
      </c>
      <c r="G1322" s="30"/>
      <c r="H1322" s="30"/>
      <c r="I1322" s="173"/>
      <c r="J1322" s="30"/>
      <c r="K1322" s="30"/>
      <c r="L1322" s="33"/>
      <c r="M1322" s="174"/>
      <c r="N1322" s="175"/>
      <c r="O1322" s="65"/>
      <c r="P1322" s="65"/>
      <c r="Q1322" s="65"/>
      <c r="R1322" s="65"/>
      <c r="S1322" s="65"/>
      <c r="T1322" s="66"/>
      <c r="U1322" s="28"/>
      <c r="V1322" s="28"/>
      <c r="W1322" s="28"/>
      <c r="X1322" s="28"/>
      <c r="Y1322" s="28"/>
      <c r="Z1322" s="28"/>
      <c r="AA1322" s="28"/>
      <c r="AB1322" s="28"/>
      <c r="AC1322" s="28"/>
      <c r="AD1322" s="28"/>
      <c r="AE1322" s="28"/>
      <c r="AT1322" s="11" t="s">
        <v>128</v>
      </c>
      <c r="AU1322" s="11" t="s">
        <v>73</v>
      </c>
    </row>
    <row r="1323" spans="1:65" s="2" customFormat="1" ht="37.9" customHeight="1">
      <c r="A1323" s="28"/>
      <c r="B1323" s="29"/>
      <c r="C1323" s="158" t="s">
        <v>2534</v>
      </c>
      <c r="D1323" s="158" t="s">
        <v>121</v>
      </c>
      <c r="E1323" s="159" t="s">
        <v>2535</v>
      </c>
      <c r="F1323" s="160" t="s">
        <v>2536</v>
      </c>
      <c r="G1323" s="161" t="s">
        <v>131</v>
      </c>
      <c r="H1323" s="162">
        <v>1000</v>
      </c>
      <c r="I1323" s="163"/>
      <c r="J1323" s="164">
        <f>ROUND(I1323*H1323,2)</f>
        <v>0</v>
      </c>
      <c r="K1323" s="160" t="s">
        <v>1</v>
      </c>
      <c r="L1323" s="33"/>
      <c r="M1323" s="165" t="s">
        <v>1</v>
      </c>
      <c r="N1323" s="166" t="s">
        <v>38</v>
      </c>
      <c r="O1323" s="65"/>
      <c r="P1323" s="167">
        <f>O1323*H1323</f>
        <v>0</v>
      </c>
      <c r="Q1323" s="167">
        <v>0</v>
      </c>
      <c r="R1323" s="167">
        <f>Q1323*H1323</f>
        <v>0</v>
      </c>
      <c r="S1323" s="167">
        <v>0</v>
      </c>
      <c r="T1323" s="168">
        <f>S1323*H1323</f>
        <v>0</v>
      </c>
      <c r="U1323" s="28"/>
      <c r="V1323" s="28"/>
      <c r="W1323" s="28"/>
      <c r="X1323" s="28"/>
      <c r="Y1323" s="28"/>
      <c r="Z1323" s="28"/>
      <c r="AA1323" s="28"/>
      <c r="AB1323" s="28"/>
      <c r="AC1323" s="28"/>
      <c r="AD1323" s="28"/>
      <c r="AE1323" s="28"/>
      <c r="AR1323" s="169" t="s">
        <v>125</v>
      </c>
      <c r="AT1323" s="169" t="s">
        <v>121</v>
      </c>
      <c r="AU1323" s="169" t="s">
        <v>73</v>
      </c>
      <c r="AY1323" s="11" t="s">
        <v>126</v>
      </c>
      <c r="BE1323" s="170">
        <f>IF(N1323="základní",J1323,0)</f>
        <v>0</v>
      </c>
      <c r="BF1323" s="170">
        <f>IF(N1323="snížená",J1323,0)</f>
        <v>0</v>
      </c>
      <c r="BG1323" s="170">
        <f>IF(N1323="zákl. přenesená",J1323,0)</f>
        <v>0</v>
      </c>
      <c r="BH1323" s="170">
        <f>IF(N1323="sníž. přenesená",J1323,0)</f>
        <v>0</v>
      </c>
      <c r="BI1323" s="170">
        <f>IF(N1323="nulová",J1323,0)</f>
        <v>0</v>
      </c>
      <c r="BJ1323" s="11" t="s">
        <v>80</v>
      </c>
      <c r="BK1323" s="170">
        <f>ROUND(I1323*H1323,2)</f>
        <v>0</v>
      </c>
      <c r="BL1323" s="11" t="s">
        <v>125</v>
      </c>
      <c r="BM1323" s="169" t="s">
        <v>2537</v>
      </c>
    </row>
    <row r="1324" spans="1:65" s="2" customFormat="1" ht="19.5">
      <c r="A1324" s="28"/>
      <c r="B1324" s="29"/>
      <c r="C1324" s="30"/>
      <c r="D1324" s="171" t="s">
        <v>128</v>
      </c>
      <c r="E1324" s="30"/>
      <c r="F1324" s="172" t="s">
        <v>2536</v>
      </c>
      <c r="G1324" s="30"/>
      <c r="H1324" s="30"/>
      <c r="I1324" s="173"/>
      <c r="J1324" s="30"/>
      <c r="K1324" s="30"/>
      <c r="L1324" s="33"/>
      <c r="M1324" s="174"/>
      <c r="N1324" s="175"/>
      <c r="O1324" s="65"/>
      <c r="P1324" s="65"/>
      <c r="Q1324" s="65"/>
      <c r="R1324" s="65"/>
      <c r="S1324" s="65"/>
      <c r="T1324" s="66"/>
      <c r="U1324" s="28"/>
      <c r="V1324" s="28"/>
      <c r="W1324" s="28"/>
      <c r="X1324" s="28"/>
      <c r="Y1324" s="28"/>
      <c r="Z1324" s="28"/>
      <c r="AA1324" s="28"/>
      <c r="AB1324" s="28"/>
      <c r="AC1324" s="28"/>
      <c r="AD1324" s="28"/>
      <c r="AE1324" s="28"/>
      <c r="AT1324" s="11" t="s">
        <v>128</v>
      </c>
      <c r="AU1324" s="11" t="s">
        <v>73</v>
      </c>
    </row>
    <row r="1325" spans="1:65" s="2" customFormat="1" ht="37.9" customHeight="1">
      <c r="A1325" s="28"/>
      <c r="B1325" s="29"/>
      <c r="C1325" s="158" t="s">
        <v>2538</v>
      </c>
      <c r="D1325" s="158" t="s">
        <v>121</v>
      </c>
      <c r="E1325" s="159" t="s">
        <v>2539</v>
      </c>
      <c r="F1325" s="160" t="s">
        <v>2540</v>
      </c>
      <c r="G1325" s="161" t="s">
        <v>131</v>
      </c>
      <c r="H1325" s="162">
        <v>1000</v>
      </c>
      <c r="I1325" s="163"/>
      <c r="J1325" s="164">
        <f>ROUND(I1325*H1325,2)</f>
        <v>0</v>
      </c>
      <c r="K1325" s="160" t="s">
        <v>1</v>
      </c>
      <c r="L1325" s="33"/>
      <c r="M1325" s="165" t="s">
        <v>1</v>
      </c>
      <c r="N1325" s="166" t="s">
        <v>38</v>
      </c>
      <c r="O1325" s="65"/>
      <c r="P1325" s="167">
        <f>O1325*H1325</f>
        <v>0</v>
      </c>
      <c r="Q1325" s="167">
        <v>0</v>
      </c>
      <c r="R1325" s="167">
        <f>Q1325*H1325</f>
        <v>0</v>
      </c>
      <c r="S1325" s="167">
        <v>0</v>
      </c>
      <c r="T1325" s="168">
        <f>S1325*H1325</f>
        <v>0</v>
      </c>
      <c r="U1325" s="28"/>
      <c r="V1325" s="28"/>
      <c r="W1325" s="28"/>
      <c r="X1325" s="28"/>
      <c r="Y1325" s="28"/>
      <c r="Z1325" s="28"/>
      <c r="AA1325" s="28"/>
      <c r="AB1325" s="28"/>
      <c r="AC1325" s="28"/>
      <c r="AD1325" s="28"/>
      <c r="AE1325" s="28"/>
      <c r="AR1325" s="169" t="s">
        <v>125</v>
      </c>
      <c r="AT1325" s="169" t="s">
        <v>121</v>
      </c>
      <c r="AU1325" s="169" t="s">
        <v>73</v>
      </c>
      <c r="AY1325" s="11" t="s">
        <v>126</v>
      </c>
      <c r="BE1325" s="170">
        <f>IF(N1325="základní",J1325,0)</f>
        <v>0</v>
      </c>
      <c r="BF1325" s="170">
        <f>IF(N1325="snížená",J1325,0)</f>
        <v>0</v>
      </c>
      <c r="BG1325" s="170">
        <f>IF(N1325="zákl. přenesená",J1325,0)</f>
        <v>0</v>
      </c>
      <c r="BH1325" s="170">
        <f>IF(N1325="sníž. přenesená",J1325,0)</f>
        <v>0</v>
      </c>
      <c r="BI1325" s="170">
        <f>IF(N1325="nulová",J1325,0)</f>
        <v>0</v>
      </c>
      <c r="BJ1325" s="11" t="s">
        <v>80</v>
      </c>
      <c r="BK1325" s="170">
        <f>ROUND(I1325*H1325,2)</f>
        <v>0</v>
      </c>
      <c r="BL1325" s="11" t="s">
        <v>125</v>
      </c>
      <c r="BM1325" s="169" t="s">
        <v>2541</v>
      </c>
    </row>
    <row r="1326" spans="1:65" s="2" customFormat="1" ht="19.5">
      <c r="A1326" s="28"/>
      <c r="B1326" s="29"/>
      <c r="C1326" s="30"/>
      <c r="D1326" s="171" t="s">
        <v>128</v>
      </c>
      <c r="E1326" s="30"/>
      <c r="F1326" s="172" t="s">
        <v>2540</v>
      </c>
      <c r="G1326" s="30"/>
      <c r="H1326" s="30"/>
      <c r="I1326" s="173"/>
      <c r="J1326" s="30"/>
      <c r="K1326" s="30"/>
      <c r="L1326" s="33"/>
      <c r="M1326" s="174"/>
      <c r="N1326" s="175"/>
      <c r="O1326" s="65"/>
      <c r="P1326" s="65"/>
      <c r="Q1326" s="65"/>
      <c r="R1326" s="65"/>
      <c r="S1326" s="65"/>
      <c r="T1326" s="66"/>
      <c r="U1326" s="28"/>
      <c r="V1326" s="28"/>
      <c r="W1326" s="28"/>
      <c r="X1326" s="28"/>
      <c r="Y1326" s="28"/>
      <c r="Z1326" s="28"/>
      <c r="AA1326" s="28"/>
      <c r="AB1326" s="28"/>
      <c r="AC1326" s="28"/>
      <c r="AD1326" s="28"/>
      <c r="AE1326" s="28"/>
      <c r="AT1326" s="11" t="s">
        <v>128</v>
      </c>
      <c r="AU1326" s="11" t="s">
        <v>73</v>
      </c>
    </row>
    <row r="1327" spans="1:65" s="2" customFormat="1" ht="24.2" customHeight="1">
      <c r="A1327" s="28"/>
      <c r="B1327" s="29"/>
      <c r="C1327" s="158" t="s">
        <v>2542</v>
      </c>
      <c r="D1327" s="158" t="s">
        <v>121</v>
      </c>
      <c r="E1327" s="159" t="s">
        <v>2543</v>
      </c>
      <c r="F1327" s="160" t="s">
        <v>2544</v>
      </c>
      <c r="G1327" s="161" t="s">
        <v>131</v>
      </c>
      <c r="H1327" s="162">
        <v>1000</v>
      </c>
      <c r="I1327" s="163"/>
      <c r="J1327" s="164">
        <f>ROUND(I1327*H1327,2)</f>
        <v>0</v>
      </c>
      <c r="K1327" s="160" t="s">
        <v>1</v>
      </c>
      <c r="L1327" s="33"/>
      <c r="M1327" s="165" t="s">
        <v>1</v>
      </c>
      <c r="N1327" s="166" t="s">
        <v>38</v>
      </c>
      <c r="O1327" s="65"/>
      <c r="P1327" s="167">
        <f>O1327*H1327</f>
        <v>0</v>
      </c>
      <c r="Q1327" s="167">
        <v>0</v>
      </c>
      <c r="R1327" s="167">
        <f>Q1327*H1327</f>
        <v>0</v>
      </c>
      <c r="S1327" s="167">
        <v>0</v>
      </c>
      <c r="T1327" s="168">
        <f>S1327*H1327</f>
        <v>0</v>
      </c>
      <c r="U1327" s="28"/>
      <c r="V1327" s="28"/>
      <c r="W1327" s="28"/>
      <c r="X1327" s="28"/>
      <c r="Y1327" s="28"/>
      <c r="Z1327" s="28"/>
      <c r="AA1327" s="28"/>
      <c r="AB1327" s="28"/>
      <c r="AC1327" s="28"/>
      <c r="AD1327" s="28"/>
      <c r="AE1327" s="28"/>
      <c r="AR1327" s="169" t="s">
        <v>125</v>
      </c>
      <c r="AT1327" s="169" t="s">
        <v>121</v>
      </c>
      <c r="AU1327" s="169" t="s">
        <v>73</v>
      </c>
      <c r="AY1327" s="11" t="s">
        <v>126</v>
      </c>
      <c r="BE1327" s="170">
        <f>IF(N1327="základní",J1327,0)</f>
        <v>0</v>
      </c>
      <c r="BF1327" s="170">
        <f>IF(N1327="snížená",J1327,0)</f>
        <v>0</v>
      </c>
      <c r="BG1327" s="170">
        <f>IF(N1327="zákl. přenesená",J1327,0)</f>
        <v>0</v>
      </c>
      <c r="BH1327" s="170">
        <f>IF(N1327="sníž. přenesená",J1327,0)</f>
        <v>0</v>
      </c>
      <c r="BI1327" s="170">
        <f>IF(N1327="nulová",J1327,0)</f>
        <v>0</v>
      </c>
      <c r="BJ1327" s="11" t="s">
        <v>80</v>
      </c>
      <c r="BK1327" s="170">
        <f>ROUND(I1327*H1327,2)</f>
        <v>0</v>
      </c>
      <c r="BL1327" s="11" t="s">
        <v>125</v>
      </c>
      <c r="BM1327" s="169" t="s">
        <v>2545</v>
      </c>
    </row>
    <row r="1328" spans="1:65" s="2" customFormat="1" ht="19.5">
      <c r="A1328" s="28"/>
      <c r="B1328" s="29"/>
      <c r="C1328" s="30"/>
      <c r="D1328" s="171" t="s">
        <v>128</v>
      </c>
      <c r="E1328" s="30"/>
      <c r="F1328" s="172" t="s">
        <v>2544</v>
      </c>
      <c r="G1328" s="30"/>
      <c r="H1328" s="30"/>
      <c r="I1328" s="173"/>
      <c r="J1328" s="30"/>
      <c r="K1328" s="30"/>
      <c r="L1328" s="33"/>
      <c r="M1328" s="174"/>
      <c r="N1328" s="175"/>
      <c r="O1328" s="65"/>
      <c r="P1328" s="65"/>
      <c r="Q1328" s="65"/>
      <c r="R1328" s="65"/>
      <c r="S1328" s="65"/>
      <c r="T1328" s="66"/>
      <c r="U1328" s="28"/>
      <c r="V1328" s="28"/>
      <c r="W1328" s="28"/>
      <c r="X1328" s="28"/>
      <c r="Y1328" s="28"/>
      <c r="Z1328" s="28"/>
      <c r="AA1328" s="28"/>
      <c r="AB1328" s="28"/>
      <c r="AC1328" s="28"/>
      <c r="AD1328" s="28"/>
      <c r="AE1328" s="28"/>
      <c r="AT1328" s="11" t="s">
        <v>128</v>
      </c>
      <c r="AU1328" s="11" t="s">
        <v>73</v>
      </c>
    </row>
    <row r="1329" spans="1:65" s="2" customFormat="1" ht="24.2" customHeight="1">
      <c r="A1329" s="28"/>
      <c r="B1329" s="29"/>
      <c r="C1329" s="158" t="s">
        <v>2546</v>
      </c>
      <c r="D1329" s="158" t="s">
        <v>121</v>
      </c>
      <c r="E1329" s="159" t="s">
        <v>2547</v>
      </c>
      <c r="F1329" s="160" t="s">
        <v>2548</v>
      </c>
      <c r="G1329" s="161" t="s">
        <v>131</v>
      </c>
      <c r="H1329" s="162">
        <v>1000</v>
      </c>
      <c r="I1329" s="163"/>
      <c r="J1329" s="164">
        <f>ROUND(I1329*H1329,2)</f>
        <v>0</v>
      </c>
      <c r="K1329" s="160" t="s">
        <v>1</v>
      </c>
      <c r="L1329" s="33"/>
      <c r="M1329" s="165" t="s">
        <v>1</v>
      </c>
      <c r="N1329" s="166" t="s">
        <v>38</v>
      </c>
      <c r="O1329" s="65"/>
      <c r="P1329" s="167">
        <f>O1329*H1329</f>
        <v>0</v>
      </c>
      <c r="Q1329" s="167">
        <v>0</v>
      </c>
      <c r="R1329" s="167">
        <f>Q1329*H1329</f>
        <v>0</v>
      </c>
      <c r="S1329" s="167">
        <v>0</v>
      </c>
      <c r="T1329" s="168">
        <f>S1329*H1329</f>
        <v>0</v>
      </c>
      <c r="U1329" s="28"/>
      <c r="V1329" s="28"/>
      <c r="W1329" s="28"/>
      <c r="X1329" s="28"/>
      <c r="Y1329" s="28"/>
      <c r="Z1329" s="28"/>
      <c r="AA1329" s="28"/>
      <c r="AB1329" s="28"/>
      <c r="AC1329" s="28"/>
      <c r="AD1329" s="28"/>
      <c r="AE1329" s="28"/>
      <c r="AR1329" s="169" t="s">
        <v>125</v>
      </c>
      <c r="AT1329" s="169" t="s">
        <v>121</v>
      </c>
      <c r="AU1329" s="169" t="s">
        <v>73</v>
      </c>
      <c r="AY1329" s="11" t="s">
        <v>126</v>
      </c>
      <c r="BE1329" s="170">
        <f>IF(N1329="základní",J1329,0)</f>
        <v>0</v>
      </c>
      <c r="BF1329" s="170">
        <f>IF(N1329="snížená",J1329,0)</f>
        <v>0</v>
      </c>
      <c r="BG1329" s="170">
        <f>IF(N1329="zákl. přenesená",J1329,0)</f>
        <v>0</v>
      </c>
      <c r="BH1329" s="170">
        <f>IF(N1329="sníž. přenesená",J1329,0)</f>
        <v>0</v>
      </c>
      <c r="BI1329" s="170">
        <f>IF(N1329="nulová",J1329,0)</f>
        <v>0</v>
      </c>
      <c r="BJ1329" s="11" t="s">
        <v>80</v>
      </c>
      <c r="BK1329" s="170">
        <f>ROUND(I1329*H1329,2)</f>
        <v>0</v>
      </c>
      <c r="BL1329" s="11" t="s">
        <v>125</v>
      </c>
      <c r="BM1329" s="169" t="s">
        <v>2549</v>
      </c>
    </row>
    <row r="1330" spans="1:65" s="2" customFormat="1" ht="19.5">
      <c r="A1330" s="28"/>
      <c r="B1330" s="29"/>
      <c r="C1330" s="30"/>
      <c r="D1330" s="171" t="s">
        <v>128</v>
      </c>
      <c r="E1330" s="30"/>
      <c r="F1330" s="172" t="s">
        <v>2548</v>
      </c>
      <c r="G1330" s="30"/>
      <c r="H1330" s="30"/>
      <c r="I1330" s="173"/>
      <c r="J1330" s="30"/>
      <c r="K1330" s="30"/>
      <c r="L1330" s="33"/>
      <c r="M1330" s="174"/>
      <c r="N1330" s="175"/>
      <c r="O1330" s="65"/>
      <c r="P1330" s="65"/>
      <c r="Q1330" s="65"/>
      <c r="R1330" s="65"/>
      <c r="S1330" s="65"/>
      <c r="T1330" s="66"/>
      <c r="U1330" s="28"/>
      <c r="V1330" s="28"/>
      <c r="W1330" s="28"/>
      <c r="X1330" s="28"/>
      <c r="Y1330" s="28"/>
      <c r="Z1330" s="28"/>
      <c r="AA1330" s="28"/>
      <c r="AB1330" s="28"/>
      <c r="AC1330" s="28"/>
      <c r="AD1330" s="28"/>
      <c r="AE1330" s="28"/>
      <c r="AT1330" s="11" t="s">
        <v>128</v>
      </c>
      <c r="AU1330" s="11" t="s">
        <v>73</v>
      </c>
    </row>
    <row r="1331" spans="1:65" s="2" customFormat="1" ht="24.2" customHeight="1">
      <c r="A1331" s="28"/>
      <c r="B1331" s="29"/>
      <c r="C1331" s="158" t="s">
        <v>2550</v>
      </c>
      <c r="D1331" s="158" t="s">
        <v>121</v>
      </c>
      <c r="E1331" s="159" t="s">
        <v>2551</v>
      </c>
      <c r="F1331" s="160" t="s">
        <v>2552</v>
      </c>
      <c r="G1331" s="161" t="s">
        <v>131</v>
      </c>
      <c r="H1331" s="162">
        <v>1000</v>
      </c>
      <c r="I1331" s="163"/>
      <c r="J1331" s="164">
        <f>ROUND(I1331*H1331,2)</f>
        <v>0</v>
      </c>
      <c r="K1331" s="160" t="s">
        <v>1</v>
      </c>
      <c r="L1331" s="33"/>
      <c r="M1331" s="165" t="s">
        <v>1</v>
      </c>
      <c r="N1331" s="166" t="s">
        <v>38</v>
      </c>
      <c r="O1331" s="65"/>
      <c r="P1331" s="167">
        <f>O1331*H1331</f>
        <v>0</v>
      </c>
      <c r="Q1331" s="167">
        <v>0</v>
      </c>
      <c r="R1331" s="167">
        <f>Q1331*H1331</f>
        <v>0</v>
      </c>
      <c r="S1331" s="167">
        <v>0</v>
      </c>
      <c r="T1331" s="168">
        <f>S1331*H1331</f>
        <v>0</v>
      </c>
      <c r="U1331" s="28"/>
      <c r="V1331" s="28"/>
      <c r="W1331" s="28"/>
      <c r="X1331" s="28"/>
      <c r="Y1331" s="28"/>
      <c r="Z1331" s="28"/>
      <c r="AA1331" s="28"/>
      <c r="AB1331" s="28"/>
      <c r="AC1331" s="28"/>
      <c r="AD1331" s="28"/>
      <c r="AE1331" s="28"/>
      <c r="AR1331" s="169" t="s">
        <v>125</v>
      </c>
      <c r="AT1331" s="169" t="s">
        <v>121</v>
      </c>
      <c r="AU1331" s="169" t="s">
        <v>73</v>
      </c>
      <c r="AY1331" s="11" t="s">
        <v>126</v>
      </c>
      <c r="BE1331" s="170">
        <f>IF(N1331="základní",J1331,0)</f>
        <v>0</v>
      </c>
      <c r="BF1331" s="170">
        <f>IF(N1331="snížená",J1331,0)</f>
        <v>0</v>
      </c>
      <c r="BG1331" s="170">
        <f>IF(N1331="zákl. přenesená",J1331,0)</f>
        <v>0</v>
      </c>
      <c r="BH1331" s="170">
        <f>IF(N1331="sníž. přenesená",J1331,0)</f>
        <v>0</v>
      </c>
      <c r="BI1331" s="170">
        <f>IF(N1331="nulová",J1331,0)</f>
        <v>0</v>
      </c>
      <c r="BJ1331" s="11" t="s">
        <v>80</v>
      </c>
      <c r="BK1331" s="170">
        <f>ROUND(I1331*H1331,2)</f>
        <v>0</v>
      </c>
      <c r="BL1331" s="11" t="s">
        <v>125</v>
      </c>
      <c r="BM1331" s="169" t="s">
        <v>2553</v>
      </c>
    </row>
    <row r="1332" spans="1:65" s="2" customFormat="1" ht="19.5">
      <c r="A1332" s="28"/>
      <c r="B1332" s="29"/>
      <c r="C1332" s="30"/>
      <c r="D1332" s="171" t="s">
        <v>128</v>
      </c>
      <c r="E1332" s="30"/>
      <c r="F1332" s="172" t="s">
        <v>2552</v>
      </c>
      <c r="G1332" s="30"/>
      <c r="H1332" s="30"/>
      <c r="I1332" s="173"/>
      <c r="J1332" s="30"/>
      <c r="K1332" s="30"/>
      <c r="L1332" s="33"/>
      <c r="M1332" s="174"/>
      <c r="N1332" s="175"/>
      <c r="O1332" s="65"/>
      <c r="P1332" s="65"/>
      <c r="Q1332" s="65"/>
      <c r="R1332" s="65"/>
      <c r="S1332" s="65"/>
      <c r="T1332" s="66"/>
      <c r="U1332" s="28"/>
      <c r="V1332" s="28"/>
      <c r="W1332" s="28"/>
      <c r="X1332" s="28"/>
      <c r="Y1332" s="28"/>
      <c r="Z1332" s="28"/>
      <c r="AA1332" s="28"/>
      <c r="AB1332" s="28"/>
      <c r="AC1332" s="28"/>
      <c r="AD1332" s="28"/>
      <c r="AE1332" s="28"/>
      <c r="AT1332" s="11" t="s">
        <v>128</v>
      </c>
      <c r="AU1332" s="11" t="s">
        <v>73</v>
      </c>
    </row>
    <row r="1333" spans="1:65" s="2" customFormat="1" ht="24.2" customHeight="1">
      <c r="A1333" s="28"/>
      <c r="B1333" s="29"/>
      <c r="C1333" s="158" t="s">
        <v>2554</v>
      </c>
      <c r="D1333" s="158" t="s">
        <v>121</v>
      </c>
      <c r="E1333" s="159" t="s">
        <v>2555</v>
      </c>
      <c r="F1333" s="160" t="s">
        <v>2556</v>
      </c>
      <c r="G1333" s="161" t="s">
        <v>131</v>
      </c>
      <c r="H1333" s="162">
        <v>1000</v>
      </c>
      <c r="I1333" s="163"/>
      <c r="J1333" s="164">
        <f>ROUND(I1333*H1333,2)</f>
        <v>0</v>
      </c>
      <c r="K1333" s="160" t="s">
        <v>1</v>
      </c>
      <c r="L1333" s="33"/>
      <c r="M1333" s="165" t="s">
        <v>1</v>
      </c>
      <c r="N1333" s="166" t="s">
        <v>38</v>
      </c>
      <c r="O1333" s="65"/>
      <c r="P1333" s="167">
        <f>O1333*H1333</f>
        <v>0</v>
      </c>
      <c r="Q1333" s="167">
        <v>0</v>
      </c>
      <c r="R1333" s="167">
        <f>Q1333*H1333</f>
        <v>0</v>
      </c>
      <c r="S1333" s="167">
        <v>0</v>
      </c>
      <c r="T1333" s="168">
        <f>S1333*H1333</f>
        <v>0</v>
      </c>
      <c r="U1333" s="28"/>
      <c r="V1333" s="28"/>
      <c r="W1333" s="28"/>
      <c r="X1333" s="28"/>
      <c r="Y1333" s="28"/>
      <c r="Z1333" s="28"/>
      <c r="AA1333" s="28"/>
      <c r="AB1333" s="28"/>
      <c r="AC1333" s="28"/>
      <c r="AD1333" s="28"/>
      <c r="AE1333" s="28"/>
      <c r="AR1333" s="169" t="s">
        <v>125</v>
      </c>
      <c r="AT1333" s="169" t="s">
        <v>121</v>
      </c>
      <c r="AU1333" s="169" t="s">
        <v>73</v>
      </c>
      <c r="AY1333" s="11" t="s">
        <v>126</v>
      </c>
      <c r="BE1333" s="170">
        <f>IF(N1333="základní",J1333,0)</f>
        <v>0</v>
      </c>
      <c r="BF1333" s="170">
        <f>IF(N1333="snížená",J1333,0)</f>
        <v>0</v>
      </c>
      <c r="BG1333" s="170">
        <f>IF(N1333="zákl. přenesená",J1333,0)</f>
        <v>0</v>
      </c>
      <c r="BH1333" s="170">
        <f>IF(N1333="sníž. přenesená",J1333,0)</f>
        <v>0</v>
      </c>
      <c r="BI1333" s="170">
        <f>IF(N1333="nulová",J1333,0)</f>
        <v>0</v>
      </c>
      <c r="BJ1333" s="11" t="s">
        <v>80</v>
      </c>
      <c r="BK1333" s="170">
        <f>ROUND(I1333*H1333,2)</f>
        <v>0</v>
      </c>
      <c r="BL1333" s="11" t="s">
        <v>125</v>
      </c>
      <c r="BM1333" s="169" t="s">
        <v>2557</v>
      </c>
    </row>
    <row r="1334" spans="1:65" s="2" customFormat="1" ht="19.5">
      <c r="A1334" s="28"/>
      <c r="B1334" s="29"/>
      <c r="C1334" s="30"/>
      <c r="D1334" s="171" t="s">
        <v>128</v>
      </c>
      <c r="E1334" s="30"/>
      <c r="F1334" s="172" t="s">
        <v>2556</v>
      </c>
      <c r="G1334" s="30"/>
      <c r="H1334" s="30"/>
      <c r="I1334" s="173"/>
      <c r="J1334" s="30"/>
      <c r="K1334" s="30"/>
      <c r="L1334" s="33"/>
      <c r="M1334" s="174"/>
      <c r="N1334" s="175"/>
      <c r="O1334" s="65"/>
      <c r="P1334" s="65"/>
      <c r="Q1334" s="65"/>
      <c r="R1334" s="65"/>
      <c r="S1334" s="65"/>
      <c r="T1334" s="66"/>
      <c r="U1334" s="28"/>
      <c r="V1334" s="28"/>
      <c r="W1334" s="28"/>
      <c r="X1334" s="28"/>
      <c r="Y1334" s="28"/>
      <c r="Z1334" s="28"/>
      <c r="AA1334" s="28"/>
      <c r="AB1334" s="28"/>
      <c r="AC1334" s="28"/>
      <c r="AD1334" s="28"/>
      <c r="AE1334" s="28"/>
      <c r="AT1334" s="11" t="s">
        <v>128</v>
      </c>
      <c r="AU1334" s="11" t="s">
        <v>73</v>
      </c>
    </row>
    <row r="1335" spans="1:65" s="2" customFormat="1" ht="24.2" customHeight="1">
      <c r="A1335" s="28"/>
      <c r="B1335" s="29"/>
      <c r="C1335" s="158" t="s">
        <v>2558</v>
      </c>
      <c r="D1335" s="158" t="s">
        <v>121</v>
      </c>
      <c r="E1335" s="159" t="s">
        <v>2559</v>
      </c>
      <c r="F1335" s="160" t="s">
        <v>2560</v>
      </c>
      <c r="G1335" s="161" t="s">
        <v>131</v>
      </c>
      <c r="H1335" s="162">
        <v>400</v>
      </c>
      <c r="I1335" s="163"/>
      <c r="J1335" s="164">
        <f>ROUND(I1335*H1335,2)</f>
        <v>0</v>
      </c>
      <c r="K1335" s="160" t="s">
        <v>1</v>
      </c>
      <c r="L1335" s="33"/>
      <c r="M1335" s="165" t="s">
        <v>1</v>
      </c>
      <c r="N1335" s="166" t="s">
        <v>38</v>
      </c>
      <c r="O1335" s="65"/>
      <c r="P1335" s="167">
        <f>O1335*H1335</f>
        <v>0</v>
      </c>
      <c r="Q1335" s="167">
        <v>0</v>
      </c>
      <c r="R1335" s="167">
        <f>Q1335*H1335</f>
        <v>0</v>
      </c>
      <c r="S1335" s="167">
        <v>0</v>
      </c>
      <c r="T1335" s="168">
        <f>S1335*H1335</f>
        <v>0</v>
      </c>
      <c r="U1335" s="28"/>
      <c r="V1335" s="28"/>
      <c r="W1335" s="28"/>
      <c r="X1335" s="28"/>
      <c r="Y1335" s="28"/>
      <c r="Z1335" s="28"/>
      <c r="AA1335" s="28"/>
      <c r="AB1335" s="28"/>
      <c r="AC1335" s="28"/>
      <c r="AD1335" s="28"/>
      <c r="AE1335" s="28"/>
      <c r="AR1335" s="169" t="s">
        <v>125</v>
      </c>
      <c r="AT1335" s="169" t="s">
        <v>121</v>
      </c>
      <c r="AU1335" s="169" t="s">
        <v>73</v>
      </c>
      <c r="AY1335" s="11" t="s">
        <v>126</v>
      </c>
      <c r="BE1335" s="170">
        <f>IF(N1335="základní",J1335,0)</f>
        <v>0</v>
      </c>
      <c r="BF1335" s="170">
        <f>IF(N1335="snížená",J1335,0)</f>
        <v>0</v>
      </c>
      <c r="BG1335" s="170">
        <f>IF(N1335="zákl. přenesená",J1335,0)</f>
        <v>0</v>
      </c>
      <c r="BH1335" s="170">
        <f>IF(N1335="sníž. přenesená",J1335,0)</f>
        <v>0</v>
      </c>
      <c r="BI1335" s="170">
        <f>IF(N1335="nulová",J1335,0)</f>
        <v>0</v>
      </c>
      <c r="BJ1335" s="11" t="s">
        <v>80</v>
      </c>
      <c r="BK1335" s="170">
        <f>ROUND(I1335*H1335,2)</f>
        <v>0</v>
      </c>
      <c r="BL1335" s="11" t="s">
        <v>125</v>
      </c>
      <c r="BM1335" s="169" t="s">
        <v>2561</v>
      </c>
    </row>
    <row r="1336" spans="1:65" s="2" customFormat="1" ht="19.5">
      <c r="A1336" s="28"/>
      <c r="B1336" s="29"/>
      <c r="C1336" s="30"/>
      <c r="D1336" s="171" t="s">
        <v>128</v>
      </c>
      <c r="E1336" s="30"/>
      <c r="F1336" s="172" t="s">
        <v>2560</v>
      </c>
      <c r="G1336" s="30"/>
      <c r="H1336" s="30"/>
      <c r="I1336" s="173"/>
      <c r="J1336" s="30"/>
      <c r="K1336" s="30"/>
      <c r="L1336" s="33"/>
      <c r="M1336" s="174"/>
      <c r="N1336" s="175"/>
      <c r="O1336" s="65"/>
      <c r="P1336" s="65"/>
      <c r="Q1336" s="65"/>
      <c r="R1336" s="65"/>
      <c r="S1336" s="65"/>
      <c r="T1336" s="66"/>
      <c r="U1336" s="28"/>
      <c r="V1336" s="28"/>
      <c r="W1336" s="28"/>
      <c r="X1336" s="28"/>
      <c r="Y1336" s="28"/>
      <c r="Z1336" s="28"/>
      <c r="AA1336" s="28"/>
      <c r="AB1336" s="28"/>
      <c r="AC1336" s="28"/>
      <c r="AD1336" s="28"/>
      <c r="AE1336" s="28"/>
      <c r="AT1336" s="11" t="s">
        <v>128</v>
      </c>
      <c r="AU1336" s="11" t="s">
        <v>73</v>
      </c>
    </row>
    <row r="1337" spans="1:65" s="2" customFormat="1" ht="24.2" customHeight="1">
      <c r="A1337" s="28"/>
      <c r="B1337" s="29"/>
      <c r="C1337" s="158" t="s">
        <v>2562</v>
      </c>
      <c r="D1337" s="158" t="s">
        <v>121</v>
      </c>
      <c r="E1337" s="159" t="s">
        <v>2563</v>
      </c>
      <c r="F1337" s="160" t="s">
        <v>2564</v>
      </c>
      <c r="G1337" s="161" t="s">
        <v>131</v>
      </c>
      <c r="H1337" s="162">
        <v>400</v>
      </c>
      <c r="I1337" s="163"/>
      <c r="J1337" s="164">
        <f>ROUND(I1337*H1337,2)</f>
        <v>0</v>
      </c>
      <c r="K1337" s="160" t="s">
        <v>1</v>
      </c>
      <c r="L1337" s="33"/>
      <c r="M1337" s="165" t="s">
        <v>1</v>
      </c>
      <c r="N1337" s="166" t="s">
        <v>38</v>
      </c>
      <c r="O1337" s="65"/>
      <c r="P1337" s="167">
        <f>O1337*H1337</f>
        <v>0</v>
      </c>
      <c r="Q1337" s="167">
        <v>0</v>
      </c>
      <c r="R1337" s="167">
        <f>Q1337*H1337</f>
        <v>0</v>
      </c>
      <c r="S1337" s="167">
        <v>0</v>
      </c>
      <c r="T1337" s="168">
        <f>S1337*H1337</f>
        <v>0</v>
      </c>
      <c r="U1337" s="28"/>
      <c r="V1337" s="28"/>
      <c r="W1337" s="28"/>
      <c r="X1337" s="28"/>
      <c r="Y1337" s="28"/>
      <c r="Z1337" s="28"/>
      <c r="AA1337" s="28"/>
      <c r="AB1337" s="28"/>
      <c r="AC1337" s="28"/>
      <c r="AD1337" s="28"/>
      <c r="AE1337" s="28"/>
      <c r="AR1337" s="169" t="s">
        <v>125</v>
      </c>
      <c r="AT1337" s="169" t="s">
        <v>121</v>
      </c>
      <c r="AU1337" s="169" t="s">
        <v>73</v>
      </c>
      <c r="AY1337" s="11" t="s">
        <v>126</v>
      </c>
      <c r="BE1337" s="170">
        <f>IF(N1337="základní",J1337,0)</f>
        <v>0</v>
      </c>
      <c r="BF1337" s="170">
        <f>IF(N1337="snížená",J1337,0)</f>
        <v>0</v>
      </c>
      <c r="BG1337" s="170">
        <f>IF(N1337="zákl. přenesená",J1337,0)</f>
        <v>0</v>
      </c>
      <c r="BH1337" s="170">
        <f>IF(N1337="sníž. přenesená",J1337,0)</f>
        <v>0</v>
      </c>
      <c r="BI1337" s="170">
        <f>IF(N1337="nulová",J1337,0)</f>
        <v>0</v>
      </c>
      <c r="BJ1337" s="11" t="s">
        <v>80</v>
      </c>
      <c r="BK1337" s="170">
        <f>ROUND(I1337*H1337,2)</f>
        <v>0</v>
      </c>
      <c r="BL1337" s="11" t="s">
        <v>125</v>
      </c>
      <c r="BM1337" s="169" t="s">
        <v>2565</v>
      </c>
    </row>
    <row r="1338" spans="1:65" s="2" customFormat="1" ht="19.5">
      <c r="A1338" s="28"/>
      <c r="B1338" s="29"/>
      <c r="C1338" s="30"/>
      <c r="D1338" s="171" t="s">
        <v>128</v>
      </c>
      <c r="E1338" s="30"/>
      <c r="F1338" s="172" t="s">
        <v>2564</v>
      </c>
      <c r="G1338" s="30"/>
      <c r="H1338" s="30"/>
      <c r="I1338" s="173"/>
      <c r="J1338" s="30"/>
      <c r="K1338" s="30"/>
      <c r="L1338" s="33"/>
      <c r="M1338" s="174"/>
      <c r="N1338" s="175"/>
      <c r="O1338" s="65"/>
      <c r="P1338" s="65"/>
      <c r="Q1338" s="65"/>
      <c r="R1338" s="65"/>
      <c r="S1338" s="65"/>
      <c r="T1338" s="66"/>
      <c r="U1338" s="28"/>
      <c r="V1338" s="28"/>
      <c r="W1338" s="28"/>
      <c r="X1338" s="28"/>
      <c r="Y1338" s="28"/>
      <c r="Z1338" s="28"/>
      <c r="AA1338" s="28"/>
      <c r="AB1338" s="28"/>
      <c r="AC1338" s="28"/>
      <c r="AD1338" s="28"/>
      <c r="AE1338" s="28"/>
      <c r="AT1338" s="11" t="s">
        <v>128</v>
      </c>
      <c r="AU1338" s="11" t="s">
        <v>73</v>
      </c>
    </row>
    <row r="1339" spans="1:65" s="2" customFormat="1" ht="24.2" customHeight="1">
      <c r="A1339" s="28"/>
      <c r="B1339" s="29"/>
      <c r="C1339" s="158" t="s">
        <v>2566</v>
      </c>
      <c r="D1339" s="158" t="s">
        <v>121</v>
      </c>
      <c r="E1339" s="159" t="s">
        <v>2567</v>
      </c>
      <c r="F1339" s="160" t="s">
        <v>2568</v>
      </c>
      <c r="G1339" s="161" t="s">
        <v>131</v>
      </c>
      <c r="H1339" s="162">
        <v>400</v>
      </c>
      <c r="I1339" s="163"/>
      <c r="J1339" s="164">
        <f>ROUND(I1339*H1339,2)</f>
        <v>0</v>
      </c>
      <c r="K1339" s="160" t="s">
        <v>1</v>
      </c>
      <c r="L1339" s="33"/>
      <c r="M1339" s="165" t="s">
        <v>1</v>
      </c>
      <c r="N1339" s="166" t="s">
        <v>38</v>
      </c>
      <c r="O1339" s="65"/>
      <c r="P1339" s="167">
        <f>O1339*H1339</f>
        <v>0</v>
      </c>
      <c r="Q1339" s="167">
        <v>0</v>
      </c>
      <c r="R1339" s="167">
        <f>Q1339*H1339</f>
        <v>0</v>
      </c>
      <c r="S1339" s="167">
        <v>0</v>
      </c>
      <c r="T1339" s="168">
        <f>S1339*H1339</f>
        <v>0</v>
      </c>
      <c r="U1339" s="28"/>
      <c r="V1339" s="28"/>
      <c r="W1339" s="28"/>
      <c r="X1339" s="28"/>
      <c r="Y1339" s="28"/>
      <c r="Z1339" s="28"/>
      <c r="AA1339" s="28"/>
      <c r="AB1339" s="28"/>
      <c r="AC1339" s="28"/>
      <c r="AD1339" s="28"/>
      <c r="AE1339" s="28"/>
      <c r="AR1339" s="169" t="s">
        <v>125</v>
      </c>
      <c r="AT1339" s="169" t="s">
        <v>121</v>
      </c>
      <c r="AU1339" s="169" t="s">
        <v>73</v>
      </c>
      <c r="AY1339" s="11" t="s">
        <v>126</v>
      </c>
      <c r="BE1339" s="170">
        <f>IF(N1339="základní",J1339,0)</f>
        <v>0</v>
      </c>
      <c r="BF1339" s="170">
        <f>IF(N1339="snížená",J1339,0)</f>
        <v>0</v>
      </c>
      <c r="BG1339" s="170">
        <f>IF(N1339="zákl. přenesená",J1339,0)</f>
        <v>0</v>
      </c>
      <c r="BH1339" s="170">
        <f>IF(N1339="sníž. přenesená",J1339,0)</f>
        <v>0</v>
      </c>
      <c r="BI1339" s="170">
        <f>IF(N1339="nulová",J1339,0)</f>
        <v>0</v>
      </c>
      <c r="BJ1339" s="11" t="s">
        <v>80</v>
      </c>
      <c r="BK1339" s="170">
        <f>ROUND(I1339*H1339,2)</f>
        <v>0</v>
      </c>
      <c r="BL1339" s="11" t="s">
        <v>125</v>
      </c>
      <c r="BM1339" s="169" t="s">
        <v>2569</v>
      </c>
    </row>
    <row r="1340" spans="1:65" s="2" customFormat="1" ht="19.5">
      <c r="A1340" s="28"/>
      <c r="B1340" s="29"/>
      <c r="C1340" s="30"/>
      <c r="D1340" s="171" t="s">
        <v>128</v>
      </c>
      <c r="E1340" s="30"/>
      <c r="F1340" s="172" t="s">
        <v>2568</v>
      </c>
      <c r="G1340" s="30"/>
      <c r="H1340" s="30"/>
      <c r="I1340" s="173"/>
      <c r="J1340" s="30"/>
      <c r="K1340" s="30"/>
      <c r="L1340" s="33"/>
      <c r="M1340" s="174"/>
      <c r="N1340" s="175"/>
      <c r="O1340" s="65"/>
      <c r="P1340" s="65"/>
      <c r="Q1340" s="65"/>
      <c r="R1340" s="65"/>
      <c r="S1340" s="65"/>
      <c r="T1340" s="66"/>
      <c r="U1340" s="28"/>
      <c r="V1340" s="28"/>
      <c r="W1340" s="28"/>
      <c r="X1340" s="28"/>
      <c r="Y1340" s="28"/>
      <c r="Z1340" s="28"/>
      <c r="AA1340" s="28"/>
      <c r="AB1340" s="28"/>
      <c r="AC1340" s="28"/>
      <c r="AD1340" s="28"/>
      <c r="AE1340" s="28"/>
      <c r="AT1340" s="11" t="s">
        <v>128</v>
      </c>
      <c r="AU1340" s="11" t="s">
        <v>73</v>
      </c>
    </row>
    <row r="1341" spans="1:65" s="2" customFormat="1" ht="24.2" customHeight="1">
      <c r="A1341" s="28"/>
      <c r="B1341" s="29"/>
      <c r="C1341" s="158" t="s">
        <v>2570</v>
      </c>
      <c r="D1341" s="158" t="s">
        <v>121</v>
      </c>
      <c r="E1341" s="159" t="s">
        <v>2571</v>
      </c>
      <c r="F1341" s="160" t="s">
        <v>2572</v>
      </c>
      <c r="G1341" s="161" t="s">
        <v>131</v>
      </c>
      <c r="H1341" s="162">
        <v>400</v>
      </c>
      <c r="I1341" s="163"/>
      <c r="J1341" s="164">
        <f>ROUND(I1341*H1341,2)</f>
        <v>0</v>
      </c>
      <c r="K1341" s="160" t="s">
        <v>1</v>
      </c>
      <c r="L1341" s="33"/>
      <c r="M1341" s="165" t="s">
        <v>1</v>
      </c>
      <c r="N1341" s="166" t="s">
        <v>38</v>
      </c>
      <c r="O1341" s="65"/>
      <c r="P1341" s="167">
        <f>O1341*H1341</f>
        <v>0</v>
      </c>
      <c r="Q1341" s="167">
        <v>0</v>
      </c>
      <c r="R1341" s="167">
        <f>Q1341*H1341</f>
        <v>0</v>
      </c>
      <c r="S1341" s="167">
        <v>0</v>
      </c>
      <c r="T1341" s="168">
        <f>S1341*H1341</f>
        <v>0</v>
      </c>
      <c r="U1341" s="28"/>
      <c r="V1341" s="28"/>
      <c r="W1341" s="28"/>
      <c r="X1341" s="28"/>
      <c r="Y1341" s="28"/>
      <c r="Z1341" s="28"/>
      <c r="AA1341" s="28"/>
      <c r="AB1341" s="28"/>
      <c r="AC1341" s="28"/>
      <c r="AD1341" s="28"/>
      <c r="AE1341" s="28"/>
      <c r="AR1341" s="169" t="s">
        <v>125</v>
      </c>
      <c r="AT1341" s="169" t="s">
        <v>121</v>
      </c>
      <c r="AU1341" s="169" t="s">
        <v>73</v>
      </c>
      <c r="AY1341" s="11" t="s">
        <v>126</v>
      </c>
      <c r="BE1341" s="170">
        <f>IF(N1341="základní",J1341,0)</f>
        <v>0</v>
      </c>
      <c r="BF1341" s="170">
        <f>IF(N1341="snížená",J1341,0)</f>
        <v>0</v>
      </c>
      <c r="BG1341" s="170">
        <f>IF(N1341="zákl. přenesená",J1341,0)</f>
        <v>0</v>
      </c>
      <c r="BH1341" s="170">
        <f>IF(N1341="sníž. přenesená",J1341,0)</f>
        <v>0</v>
      </c>
      <c r="BI1341" s="170">
        <f>IF(N1341="nulová",J1341,0)</f>
        <v>0</v>
      </c>
      <c r="BJ1341" s="11" t="s">
        <v>80</v>
      </c>
      <c r="BK1341" s="170">
        <f>ROUND(I1341*H1341,2)</f>
        <v>0</v>
      </c>
      <c r="BL1341" s="11" t="s">
        <v>125</v>
      </c>
      <c r="BM1341" s="169" t="s">
        <v>2573</v>
      </c>
    </row>
    <row r="1342" spans="1:65" s="2" customFormat="1" ht="19.5">
      <c r="A1342" s="28"/>
      <c r="B1342" s="29"/>
      <c r="C1342" s="30"/>
      <c r="D1342" s="171" t="s">
        <v>128</v>
      </c>
      <c r="E1342" s="30"/>
      <c r="F1342" s="172" t="s">
        <v>2572</v>
      </c>
      <c r="G1342" s="30"/>
      <c r="H1342" s="30"/>
      <c r="I1342" s="173"/>
      <c r="J1342" s="30"/>
      <c r="K1342" s="30"/>
      <c r="L1342" s="33"/>
      <c r="M1342" s="174"/>
      <c r="N1342" s="175"/>
      <c r="O1342" s="65"/>
      <c r="P1342" s="65"/>
      <c r="Q1342" s="65"/>
      <c r="R1342" s="65"/>
      <c r="S1342" s="65"/>
      <c r="T1342" s="66"/>
      <c r="U1342" s="28"/>
      <c r="V1342" s="28"/>
      <c r="W1342" s="28"/>
      <c r="X1342" s="28"/>
      <c r="Y1342" s="28"/>
      <c r="Z1342" s="28"/>
      <c r="AA1342" s="28"/>
      <c r="AB1342" s="28"/>
      <c r="AC1342" s="28"/>
      <c r="AD1342" s="28"/>
      <c r="AE1342" s="28"/>
      <c r="AT1342" s="11" t="s">
        <v>128</v>
      </c>
      <c r="AU1342" s="11" t="s">
        <v>73</v>
      </c>
    </row>
    <row r="1343" spans="1:65" s="2" customFormat="1" ht="21.75" customHeight="1">
      <c r="A1343" s="28"/>
      <c r="B1343" s="29"/>
      <c r="C1343" s="158" t="s">
        <v>2574</v>
      </c>
      <c r="D1343" s="158" t="s">
        <v>121</v>
      </c>
      <c r="E1343" s="159" t="s">
        <v>2575</v>
      </c>
      <c r="F1343" s="160" t="s">
        <v>2576</v>
      </c>
      <c r="G1343" s="161" t="s">
        <v>131</v>
      </c>
      <c r="H1343" s="162">
        <v>200</v>
      </c>
      <c r="I1343" s="163"/>
      <c r="J1343" s="164">
        <f>ROUND(I1343*H1343,2)</f>
        <v>0</v>
      </c>
      <c r="K1343" s="160" t="s">
        <v>1</v>
      </c>
      <c r="L1343" s="33"/>
      <c r="M1343" s="165" t="s">
        <v>1</v>
      </c>
      <c r="N1343" s="166" t="s">
        <v>38</v>
      </c>
      <c r="O1343" s="65"/>
      <c r="P1343" s="167">
        <f>O1343*H1343</f>
        <v>0</v>
      </c>
      <c r="Q1343" s="167">
        <v>0</v>
      </c>
      <c r="R1343" s="167">
        <f>Q1343*H1343</f>
        <v>0</v>
      </c>
      <c r="S1343" s="167">
        <v>0</v>
      </c>
      <c r="T1343" s="168">
        <f>S1343*H1343</f>
        <v>0</v>
      </c>
      <c r="U1343" s="28"/>
      <c r="V1343" s="28"/>
      <c r="W1343" s="28"/>
      <c r="X1343" s="28"/>
      <c r="Y1343" s="28"/>
      <c r="Z1343" s="28"/>
      <c r="AA1343" s="28"/>
      <c r="AB1343" s="28"/>
      <c r="AC1343" s="28"/>
      <c r="AD1343" s="28"/>
      <c r="AE1343" s="28"/>
      <c r="AR1343" s="169" t="s">
        <v>125</v>
      </c>
      <c r="AT1343" s="169" t="s">
        <v>121</v>
      </c>
      <c r="AU1343" s="169" t="s">
        <v>73</v>
      </c>
      <c r="AY1343" s="11" t="s">
        <v>126</v>
      </c>
      <c r="BE1343" s="170">
        <f>IF(N1343="základní",J1343,0)</f>
        <v>0</v>
      </c>
      <c r="BF1343" s="170">
        <f>IF(N1343="snížená",J1343,0)</f>
        <v>0</v>
      </c>
      <c r="BG1343" s="170">
        <f>IF(N1343="zákl. přenesená",J1343,0)</f>
        <v>0</v>
      </c>
      <c r="BH1343" s="170">
        <f>IF(N1343="sníž. přenesená",J1343,0)</f>
        <v>0</v>
      </c>
      <c r="BI1343" s="170">
        <f>IF(N1343="nulová",J1343,0)</f>
        <v>0</v>
      </c>
      <c r="BJ1343" s="11" t="s">
        <v>80</v>
      </c>
      <c r="BK1343" s="170">
        <f>ROUND(I1343*H1343,2)</f>
        <v>0</v>
      </c>
      <c r="BL1343" s="11" t="s">
        <v>125</v>
      </c>
      <c r="BM1343" s="169" t="s">
        <v>2577</v>
      </c>
    </row>
    <row r="1344" spans="1:65" s="2" customFormat="1" ht="11.25">
      <c r="A1344" s="28"/>
      <c r="B1344" s="29"/>
      <c r="C1344" s="30"/>
      <c r="D1344" s="171" t="s">
        <v>128</v>
      </c>
      <c r="E1344" s="30"/>
      <c r="F1344" s="172" t="s">
        <v>2576</v>
      </c>
      <c r="G1344" s="30"/>
      <c r="H1344" s="30"/>
      <c r="I1344" s="173"/>
      <c r="J1344" s="30"/>
      <c r="K1344" s="30"/>
      <c r="L1344" s="33"/>
      <c r="M1344" s="174"/>
      <c r="N1344" s="175"/>
      <c r="O1344" s="65"/>
      <c r="P1344" s="65"/>
      <c r="Q1344" s="65"/>
      <c r="R1344" s="65"/>
      <c r="S1344" s="65"/>
      <c r="T1344" s="66"/>
      <c r="U1344" s="28"/>
      <c r="V1344" s="28"/>
      <c r="W1344" s="28"/>
      <c r="X1344" s="28"/>
      <c r="Y1344" s="28"/>
      <c r="Z1344" s="28"/>
      <c r="AA1344" s="28"/>
      <c r="AB1344" s="28"/>
      <c r="AC1344" s="28"/>
      <c r="AD1344" s="28"/>
      <c r="AE1344" s="28"/>
      <c r="AT1344" s="11" t="s">
        <v>128</v>
      </c>
      <c r="AU1344" s="11" t="s">
        <v>73</v>
      </c>
    </row>
    <row r="1345" spans="1:65" s="2" customFormat="1" ht="24.2" customHeight="1">
      <c r="A1345" s="28"/>
      <c r="B1345" s="29"/>
      <c r="C1345" s="158" t="s">
        <v>2578</v>
      </c>
      <c r="D1345" s="158" t="s">
        <v>121</v>
      </c>
      <c r="E1345" s="159" t="s">
        <v>2579</v>
      </c>
      <c r="F1345" s="160" t="s">
        <v>2580</v>
      </c>
      <c r="G1345" s="161" t="s">
        <v>131</v>
      </c>
      <c r="H1345" s="162">
        <v>200</v>
      </c>
      <c r="I1345" s="163"/>
      <c r="J1345" s="164">
        <f>ROUND(I1345*H1345,2)</f>
        <v>0</v>
      </c>
      <c r="K1345" s="160" t="s">
        <v>1</v>
      </c>
      <c r="L1345" s="33"/>
      <c r="M1345" s="165" t="s">
        <v>1</v>
      </c>
      <c r="N1345" s="166" t="s">
        <v>38</v>
      </c>
      <c r="O1345" s="65"/>
      <c r="P1345" s="167">
        <f>O1345*H1345</f>
        <v>0</v>
      </c>
      <c r="Q1345" s="167">
        <v>0</v>
      </c>
      <c r="R1345" s="167">
        <f>Q1345*H1345</f>
        <v>0</v>
      </c>
      <c r="S1345" s="167">
        <v>0</v>
      </c>
      <c r="T1345" s="168">
        <f>S1345*H1345</f>
        <v>0</v>
      </c>
      <c r="U1345" s="28"/>
      <c r="V1345" s="28"/>
      <c r="W1345" s="28"/>
      <c r="X1345" s="28"/>
      <c r="Y1345" s="28"/>
      <c r="Z1345" s="28"/>
      <c r="AA1345" s="28"/>
      <c r="AB1345" s="28"/>
      <c r="AC1345" s="28"/>
      <c r="AD1345" s="28"/>
      <c r="AE1345" s="28"/>
      <c r="AR1345" s="169" t="s">
        <v>125</v>
      </c>
      <c r="AT1345" s="169" t="s">
        <v>121</v>
      </c>
      <c r="AU1345" s="169" t="s">
        <v>73</v>
      </c>
      <c r="AY1345" s="11" t="s">
        <v>126</v>
      </c>
      <c r="BE1345" s="170">
        <f>IF(N1345="základní",J1345,0)</f>
        <v>0</v>
      </c>
      <c r="BF1345" s="170">
        <f>IF(N1345="snížená",J1345,0)</f>
        <v>0</v>
      </c>
      <c r="BG1345" s="170">
        <f>IF(N1345="zákl. přenesená",J1345,0)</f>
        <v>0</v>
      </c>
      <c r="BH1345" s="170">
        <f>IF(N1345="sníž. přenesená",J1345,0)</f>
        <v>0</v>
      </c>
      <c r="BI1345" s="170">
        <f>IF(N1345="nulová",J1345,0)</f>
        <v>0</v>
      </c>
      <c r="BJ1345" s="11" t="s">
        <v>80</v>
      </c>
      <c r="BK1345" s="170">
        <f>ROUND(I1345*H1345,2)</f>
        <v>0</v>
      </c>
      <c r="BL1345" s="11" t="s">
        <v>125</v>
      </c>
      <c r="BM1345" s="169" t="s">
        <v>2581</v>
      </c>
    </row>
    <row r="1346" spans="1:65" s="2" customFormat="1" ht="11.25">
      <c r="A1346" s="28"/>
      <c r="B1346" s="29"/>
      <c r="C1346" s="30"/>
      <c r="D1346" s="171" t="s">
        <v>128</v>
      </c>
      <c r="E1346" s="30"/>
      <c r="F1346" s="172" t="s">
        <v>2580</v>
      </c>
      <c r="G1346" s="30"/>
      <c r="H1346" s="30"/>
      <c r="I1346" s="173"/>
      <c r="J1346" s="30"/>
      <c r="K1346" s="30"/>
      <c r="L1346" s="33"/>
      <c r="M1346" s="174"/>
      <c r="N1346" s="175"/>
      <c r="O1346" s="65"/>
      <c r="P1346" s="65"/>
      <c r="Q1346" s="65"/>
      <c r="R1346" s="65"/>
      <c r="S1346" s="65"/>
      <c r="T1346" s="66"/>
      <c r="U1346" s="28"/>
      <c r="V1346" s="28"/>
      <c r="W1346" s="28"/>
      <c r="X1346" s="28"/>
      <c r="Y1346" s="28"/>
      <c r="Z1346" s="28"/>
      <c r="AA1346" s="28"/>
      <c r="AB1346" s="28"/>
      <c r="AC1346" s="28"/>
      <c r="AD1346" s="28"/>
      <c r="AE1346" s="28"/>
      <c r="AT1346" s="11" t="s">
        <v>128</v>
      </c>
      <c r="AU1346" s="11" t="s">
        <v>73</v>
      </c>
    </row>
    <row r="1347" spans="1:65" s="2" customFormat="1" ht="24.2" customHeight="1">
      <c r="A1347" s="28"/>
      <c r="B1347" s="29"/>
      <c r="C1347" s="158" t="s">
        <v>2582</v>
      </c>
      <c r="D1347" s="158" t="s">
        <v>121</v>
      </c>
      <c r="E1347" s="159" t="s">
        <v>2583</v>
      </c>
      <c r="F1347" s="160" t="s">
        <v>2584</v>
      </c>
      <c r="G1347" s="161" t="s">
        <v>131</v>
      </c>
      <c r="H1347" s="162">
        <v>200</v>
      </c>
      <c r="I1347" s="163"/>
      <c r="J1347" s="164">
        <f>ROUND(I1347*H1347,2)</f>
        <v>0</v>
      </c>
      <c r="K1347" s="160" t="s">
        <v>1</v>
      </c>
      <c r="L1347" s="33"/>
      <c r="M1347" s="165" t="s">
        <v>1</v>
      </c>
      <c r="N1347" s="166" t="s">
        <v>38</v>
      </c>
      <c r="O1347" s="65"/>
      <c r="P1347" s="167">
        <f>O1347*H1347</f>
        <v>0</v>
      </c>
      <c r="Q1347" s="167">
        <v>0</v>
      </c>
      <c r="R1347" s="167">
        <f>Q1347*H1347</f>
        <v>0</v>
      </c>
      <c r="S1347" s="167">
        <v>0</v>
      </c>
      <c r="T1347" s="168">
        <f>S1347*H1347</f>
        <v>0</v>
      </c>
      <c r="U1347" s="28"/>
      <c r="V1347" s="28"/>
      <c r="W1347" s="28"/>
      <c r="X1347" s="28"/>
      <c r="Y1347" s="28"/>
      <c r="Z1347" s="28"/>
      <c r="AA1347" s="28"/>
      <c r="AB1347" s="28"/>
      <c r="AC1347" s="28"/>
      <c r="AD1347" s="28"/>
      <c r="AE1347" s="28"/>
      <c r="AR1347" s="169" t="s">
        <v>125</v>
      </c>
      <c r="AT1347" s="169" t="s">
        <v>121</v>
      </c>
      <c r="AU1347" s="169" t="s">
        <v>73</v>
      </c>
      <c r="AY1347" s="11" t="s">
        <v>126</v>
      </c>
      <c r="BE1347" s="170">
        <f>IF(N1347="základní",J1347,0)</f>
        <v>0</v>
      </c>
      <c r="BF1347" s="170">
        <f>IF(N1347="snížená",J1347,0)</f>
        <v>0</v>
      </c>
      <c r="BG1347" s="170">
        <f>IF(N1347="zákl. přenesená",J1347,0)</f>
        <v>0</v>
      </c>
      <c r="BH1347" s="170">
        <f>IF(N1347="sníž. přenesená",J1347,0)</f>
        <v>0</v>
      </c>
      <c r="BI1347" s="170">
        <f>IF(N1347="nulová",J1347,0)</f>
        <v>0</v>
      </c>
      <c r="BJ1347" s="11" t="s">
        <v>80</v>
      </c>
      <c r="BK1347" s="170">
        <f>ROUND(I1347*H1347,2)</f>
        <v>0</v>
      </c>
      <c r="BL1347" s="11" t="s">
        <v>125</v>
      </c>
      <c r="BM1347" s="169" t="s">
        <v>2585</v>
      </c>
    </row>
    <row r="1348" spans="1:65" s="2" customFormat="1" ht="11.25">
      <c r="A1348" s="28"/>
      <c r="B1348" s="29"/>
      <c r="C1348" s="30"/>
      <c r="D1348" s="171" t="s">
        <v>128</v>
      </c>
      <c r="E1348" s="30"/>
      <c r="F1348" s="172" t="s">
        <v>2584</v>
      </c>
      <c r="G1348" s="30"/>
      <c r="H1348" s="30"/>
      <c r="I1348" s="173"/>
      <c r="J1348" s="30"/>
      <c r="K1348" s="30"/>
      <c r="L1348" s="33"/>
      <c r="M1348" s="174"/>
      <c r="N1348" s="175"/>
      <c r="O1348" s="65"/>
      <c r="P1348" s="65"/>
      <c r="Q1348" s="65"/>
      <c r="R1348" s="65"/>
      <c r="S1348" s="65"/>
      <c r="T1348" s="66"/>
      <c r="U1348" s="28"/>
      <c r="V1348" s="28"/>
      <c r="W1348" s="28"/>
      <c r="X1348" s="28"/>
      <c r="Y1348" s="28"/>
      <c r="Z1348" s="28"/>
      <c r="AA1348" s="28"/>
      <c r="AB1348" s="28"/>
      <c r="AC1348" s="28"/>
      <c r="AD1348" s="28"/>
      <c r="AE1348" s="28"/>
      <c r="AT1348" s="11" t="s">
        <v>128</v>
      </c>
      <c r="AU1348" s="11" t="s">
        <v>73</v>
      </c>
    </row>
    <row r="1349" spans="1:65" s="2" customFormat="1" ht="24.2" customHeight="1">
      <c r="A1349" s="28"/>
      <c r="B1349" s="29"/>
      <c r="C1349" s="158" t="s">
        <v>2586</v>
      </c>
      <c r="D1349" s="158" t="s">
        <v>121</v>
      </c>
      <c r="E1349" s="159" t="s">
        <v>2587</v>
      </c>
      <c r="F1349" s="160" t="s">
        <v>2588</v>
      </c>
      <c r="G1349" s="161" t="s">
        <v>131</v>
      </c>
      <c r="H1349" s="162">
        <v>200</v>
      </c>
      <c r="I1349" s="163"/>
      <c r="J1349" s="164">
        <f>ROUND(I1349*H1349,2)</f>
        <v>0</v>
      </c>
      <c r="K1349" s="160" t="s">
        <v>1</v>
      </c>
      <c r="L1349" s="33"/>
      <c r="M1349" s="165" t="s">
        <v>1</v>
      </c>
      <c r="N1349" s="166" t="s">
        <v>38</v>
      </c>
      <c r="O1349" s="65"/>
      <c r="P1349" s="167">
        <f>O1349*H1349</f>
        <v>0</v>
      </c>
      <c r="Q1349" s="167">
        <v>0</v>
      </c>
      <c r="R1349" s="167">
        <f>Q1349*H1349</f>
        <v>0</v>
      </c>
      <c r="S1349" s="167">
        <v>0</v>
      </c>
      <c r="T1349" s="168">
        <f>S1349*H1349</f>
        <v>0</v>
      </c>
      <c r="U1349" s="28"/>
      <c r="V1349" s="28"/>
      <c r="W1349" s="28"/>
      <c r="X1349" s="28"/>
      <c r="Y1349" s="28"/>
      <c r="Z1349" s="28"/>
      <c r="AA1349" s="28"/>
      <c r="AB1349" s="28"/>
      <c r="AC1349" s="28"/>
      <c r="AD1349" s="28"/>
      <c r="AE1349" s="28"/>
      <c r="AR1349" s="169" t="s">
        <v>125</v>
      </c>
      <c r="AT1349" s="169" t="s">
        <v>121</v>
      </c>
      <c r="AU1349" s="169" t="s">
        <v>73</v>
      </c>
      <c r="AY1349" s="11" t="s">
        <v>126</v>
      </c>
      <c r="BE1349" s="170">
        <f>IF(N1349="základní",J1349,0)</f>
        <v>0</v>
      </c>
      <c r="BF1349" s="170">
        <f>IF(N1349="snížená",J1349,0)</f>
        <v>0</v>
      </c>
      <c r="BG1349" s="170">
        <f>IF(N1349="zákl. přenesená",J1349,0)</f>
        <v>0</v>
      </c>
      <c r="BH1349" s="170">
        <f>IF(N1349="sníž. přenesená",J1349,0)</f>
        <v>0</v>
      </c>
      <c r="BI1349" s="170">
        <f>IF(N1349="nulová",J1349,0)</f>
        <v>0</v>
      </c>
      <c r="BJ1349" s="11" t="s">
        <v>80</v>
      </c>
      <c r="BK1349" s="170">
        <f>ROUND(I1349*H1349,2)</f>
        <v>0</v>
      </c>
      <c r="BL1349" s="11" t="s">
        <v>125</v>
      </c>
      <c r="BM1349" s="169" t="s">
        <v>2589</v>
      </c>
    </row>
    <row r="1350" spans="1:65" s="2" customFormat="1" ht="11.25">
      <c r="A1350" s="28"/>
      <c r="B1350" s="29"/>
      <c r="C1350" s="30"/>
      <c r="D1350" s="171" t="s">
        <v>128</v>
      </c>
      <c r="E1350" s="30"/>
      <c r="F1350" s="172" t="s">
        <v>2588</v>
      </c>
      <c r="G1350" s="30"/>
      <c r="H1350" s="30"/>
      <c r="I1350" s="173"/>
      <c r="J1350" s="30"/>
      <c r="K1350" s="30"/>
      <c r="L1350" s="33"/>
      <c r="M1350" s="174"/>
      <c r="N1350" s="175"/>
      <c r="O1350" s="65"/>
      <c r="P1350" s="65"/>
      <c r="Q1350" s="65"/>
      <c r="R1350" s="65"/>
      <c r="S1350" s="65"/>
      <c r="T1350" s="66"/>
      <c r="U1350" s="28"/>
      <c r="V1350" s="28"/>
      <c r="W1350" s="28"/>
      <c r="X1350" s="28"/>
      <c r="Y1350" s="28"/>
      <c r="Z1350" s="28"/>
      <c r="AA1350" s="28"/>
      <c r="AB1350" s="28"/>
      <c r="AC1350" s="28"/>
      <c r="AD1350" s="28"/>
      <c r="AE1350" s="28"/>
      <c r="AT1350" s="11" t="s">
        <v>128</v>
      </c>
      <c r="AU1350" s="11" t="s">
        <v>73</v>
      </c>
    </row>
    <row r="1351" spans="1:65" s="2" customFormat="1" ht="37.9" customHeight="1">
      <c r="A1351" s="28"/>
      <c r="B1351" s="29"/>
      <c r="C1351" s="158" t="s">
        <v>2590</v>
      </c>
      <c r="D1351" s="158" t="s">
        <v>121</v>
      </c>
      <c r="E1351" s="159" t="s">
        <v>2591</v>
      </c>
      <c r="F1351" s="160" t="s">
        <v>2592</v>
      </c>
      <c r="G1351" s="161" t="s">
        <v>131</v>
      </c>
      <c r="H1351" s="162">
        <v>1800</v>
      </c>
      <c r="I1351" s="163"/>
      <c r="J1351" s="164">
        <f>ROUND(I1351*H1351,2)</f>
        <v>0</v>
      </c>
      <c r="K1351" s="160" t="s">
        <v>1</v>
      </c>
      <c r="L1351" s="33"/>
      <c r="M1351" s="165" t="s">
        <v>1</v>
      </c>
      <c r="N1351" s="166" t="s">
        <v>38</v>
      </c>
      <c r="O1351" s="65"/>
      <c r="P1351" s="167">
        <f>O1351*H1351</f>
        <v>0</v>
      </c>
      <c r="Q1351" s="167">
        <v>0</v>
      </c>
      <c r="R1351" s="167">
        <f>Q1351*H1351</f>
        <v>0</v>
      </c>
      <c r="S1351" s="167">
        <v>0</v>
      </c>
      <c r="T1351" s="168">
        <f>S1351*H1351</f>
        <v>0</v>
      </c>
      <c r="U1351" s="28"/>
      <c r="V1351" s="28"/>
      <c r="W1351" s="28"/>
      <c r="X1351" s="28"/>
      <c r="Y1351" s="28"/>
      <c r="Z1351" s="28"/>
      <c r="AA1351" s="28"/>
      <c r="AB1351" s="28"/>
      <c r="AC1351" s="28"/>
      <c r="AD1351" s="28"/>
      <c r="AE1351" s="28"/>
      <c r="AR1351" s="169" t="s">
        <v>125</v>
      </c>
      <c r="AT1351" s="169" t="s">
        <v>121</v>
      </c>
      <c r="AU1351" s="169" t="s">
        <v>73</v>
      </c>
      <c r="AY1351" s="11" t="s">
        <v>126</v>
      </c>
      <c r="BE1351" s="170">
        <f>IF(N1351="základní",J1351,0)</f>
        <v>0</v>
      </c>
      <c r="BF1351" s="170">
        <f>IF(N1351="snížená",J1351,0)</f>
        <v>0</v>
      </c>
      <c r="BG1351" s="170">
        <f>IF(N1351="zákl. přenesená",J1351,0)</f>
        <v>0</v>
      </c>
      <c r="BH1351" s="170">
        <f>IF(N1351="sníž. přenesená",J1351,0)</f>
        <v>0</v>
      </c>
      <c r="BI1351" s="170">
        <f>IF(N1351="nulová",J1351,0)</f>
        <v>0</v>
      </c>
      <c r="BJ1351" s="11" t="s">
        <v>80</v>
      </c>
      <c r="BK1351" s="170">
        <f>ROUND(I1351*H1351,2)</f>
        <v>0</v>
      </c>
      <c r="BL1351" s="11" t="s">
        <v>125</v>
      </c>
      <c r="BM1351" s="169" t="s">
        <v>2593</v>
      </c>
    </row>
    <row r="1352" spans="1:65" s="2" customFormat="1" ht="19.5">
      <c r="A1352" s="28"/>
      <c r="B1352" s="29"/>
      <c r="C1352" s="30"/>
      <c r="D1352" s="171" t="s">
        <v>128</v>
      </c>
      <c r="E1352" s="30"/>
      <c r="F1352" s="172" t="s">
        <v>2592</v>
      </c>
      <c r="G1352" s="30"/>
      <c r="H1352" s="30"/>
      <c r="I1352" s="173"/>
      <c r="J1352" s="30"/>
      <c r="K1352" s="30"/>
      <c r="L1352" s="33"/>
      <c r="M1352" s="174"/>
      <c r="N1352" s="175"/>
      <c r="O1352" s="65"/>
      <c r="P1352" s="65"/>
      <c r="Q1352" s="65"/>
      <c r="R1352" s="65"/>
      <c r="S1352" s="65"/>
      <c r="T1352" s="66"/>
      <c r="U1352" s="28"/>
      <c r="V1352" s="28"/>
      <c r="W1352" s="28"/>
      <c r="X1352" s="28"/>
      <c r="Y1352" s="28"/>
      <c r="Z1352" s="28"/>
      <c r="AA1352" s="28"/>
      <c r="AB1352" s="28"/>
      <c r="AC1352" s="28"/>
      <c r="AD1352" s="28"/>
      <c r="AE1352" s="28"/>
      <c r="AT1352" s="11" t="s">
        <v>128</v>
      </c>
      <c r="AU1352" s="11" t="s">
        <v>73</v>
      </c>
    </row>
    <row r="1353" spans="1:65" s="2" customFormat="1" ht="37.9" customHeight="1">
      <c r="A1353" s="28"/>
      <c r="B1353" s="29"/>
      <c r="C1353" s="158" t="s">
        <v>2594</v>
      </c>
      <c r="D1353" s="158" t="s">
        <v>121</v>
      </c>
      <c r="E1353" s="159" t="s">
        <v>2595</v>
      </c>
      <c r="F1353" s="160" t="s">
        <v>2596</v>
      </c>
      <c r="G1353" s="161" t="s">
        <v>131</v>
      </c>
      <c r="H1353" s="162">
        <v>1000</v>
      </c>
      <c r="I1353" s="163"/>
      <c r="J1353" s="164">
        <f>ROUND(I1353*H1353,2)</f>
        <v>0</v>
      </c>
      <c r="K1353" s="160" t="s">
        <v>1</v>
      </c>
      <c r="L1353" s="33"/>
      <c r="M1353" s="165" t="s">
        <v>1</v>
      </c>
      <c r="N1353" s="166" t="s">
        <v>38</v>
      </c>
      <c r="O1353" s="65"/>
      <c r="P1353" s="167">
        <f>O1353*H1353</f>
        <v>0</v>
      </c>
      <c r="Q1353" s="167">
        <v>0</v>
      </c>
      <c r="R1353" s="167">
        <f>Q1353*H1353</f>
        <v>0</v>
      </c>
      <c r="S1353" s="167">
        <v>0</v>
      </c>
      <c r="T1353" s="168">
        <f>S1353*H1353</f>
        <v>0</v>
      </c>
      <c r="U1353" s="28"/>
      <c r="V1353" s="28"/>
      <c r="W1353" s="28"/>
      <c r="X1353" s="28"/>
      <c r="Y1353" s="28"/>
      <c r="Z1353" s="28"/>
      <c r="AA1353" s="28"/>
      <c r="AB1353" s="28"/>
      <c r="AC1353" s="28"/>
      <c r="AD1353" s="28"/>
      <c r="AE1353" s="28"/>
      <c r="AR1353" s="169" t="s">
        <v>125</v>
      </c>
      <c r="AT1353" s="169" t="s">
        <v>121</v>
      </c>
      <c r="AU1353" s="169" t="s">
        <v>73</v>
      </c>
      <c r="AY1353" s="11" t="s">
        <v>126</v>
      </c>
      <c r="BE1353" s="170">
        <f>IF(N1353="základní",J1353,0)</f>
        <v>0</v>
      </c>
      <c r="BF1353" s="170">
        <f>IF(N1353="snížená",J1353,0)</f>
        <v>0</v>
      </c>
      <c r="BG1353" s="170">
        <f>IF(N1353="zákl. přenesená",J1353,0)</f>
        <v>0</v>
      </c>
      <c r="BH1353" s="170">
        <f>IF(N1353="sníž. přenesená",J1353,0)</f>
        <v>0</v>
      </c>
      <c r="BI1353" s="170">
        <f>IF(N1353="nulová",J1353,0)</f>
        <v>0</v>
      </c>
      <c r="BJ1353" s="11" t="s">
        <v>80</v>
      </c>
      <c r="BK1353" s="170">
        <f>ROUND(I1353*H1353,2)</f>
        <v>0</v>
      </c>
      <c r="BL1353" s="11" t="s">
        <v>125</v>
      </c>
      <c r="BM1353" s="169" t="s">
        <v>2597</v>
      </c>
    </row>
    <row r="1354" spans="1:65" s="2" customFormat="1" ht="19.5">
      <c r="A1354" s="28"/>
      <c r="B1354" s="29"/>
      <c r="C1354" s="30"/>
      <c r="D1354" s="171" t="s">
        <v>128</v>
      </c>
      <c r="E1354" s="30"/>
      <c r="F1354" s="172" t="s">
        <v>2596</v>
      </c>
      <c r="G1354" s="30"/>
      <c r="H1354" s="30"/>
      <c r="I1354" s="173"/>
      <c r="J1354" s="30"/>
      <c r="K1354" s="30"/>
      <c r="L1354" s="33"/>
      <c r="M1354" s="174"/>
      <c r="N1354" s="175"/>
      <c r="O1354" s="65"/>
      <c r="P1354" s="65"/>
      <c r="Q1354" s="65"/>
      <c r="R1354" s="65"/>
      <c r="S1354" s="65"/>
      <c r="T1354" s="66"/>
      <c r="U1354" s="28"/>
      <c r="V1354" s="28"/>
      <c r="W1354" s="28"/>
      <c r="X1354" s="28"/>
      <c r="Y1354" s="28"/>
      <c r="Z1354" s="28"/>
      <c r="AA1354" s="28"/>
      <c r="AB1354" s="28"/>
      <c r="AC1354" s="28"/>
      <c r="AD1354" s="28"/>
      <c r="AE1354" s="28"/>
      <c r="AT1354" s="11" t="s">
        <v>128</v>
      </c>
      <c r="AU1354" s="11" t="s">
        <v>73</v>
      </c>
    </row>
    <row r="1355" spans="1:65" s="2" customFormat="1" ht="37.9" customHeight="1">
      <c r="A1355" s="28"/>
      <c r="B1355" s="29"/>
      <c r="C1355" s="158" t="s">
        <v>2598</v>
      </c>
      <c r="D1355" s="158" t="s">
        <v>121</v>
      </c>
      <c r="E1355" s="159" t="s">
        <v>2599</v>
      </c>
      <c r="F1355" s="160" t="s">
        <v>2600</v>
      </c>
      <c r="G1355" s="161" t="s">
        <v>131</v>
      </c>
      <c r="H1355" s="162">
        <v>1000</v>
      </c>
      <c r="I1355" s="163"/>
      <c r="J1355" s="164">
        <f>ROUND(I1355*H1355,2)</f>
        <v>0</v>
      </c>
      <c r="K1355" s="160" t="s">
        <v>1</v>
      </c>
      <c r="L1355" s="33"/>
      <c r="M1355" s="165" t="s">
        <v>1</v>
      </c>
      <c r="N1355" s="166" t="s">
        <v>38</v>
      </c>
      <c r="O1355" s="65"/>
      <c r="P1355" s="167">
        <f>O1355*H1355</f>
        <v>0</v>
      </c>
      <c r="Q1355" s="167">
        <v>0</v>
      </c>
      <c r="R1355" s="167">
        <f>Q1355*H1355</f>
        <v>0</v>
      </c>
      <c r="S1355" s="167">
        <v>0</v>
      </c>
      <c r="T1355" s="168">
        <f>S1355*H1355</f>
        <v>0</v>
      </c>
      <c r="U1355" s="28"/>
      <c r="V1355" s="28"/>
      <c r="W1355" s="28"/>
      <c r="X1355" s="28"/>
      <c r="Y1355" s="28"/>
      <c r="Z1355" s="28"/>
      <c r="AA1355" s="28"/>
      <c r="AB1355" s="28"/>
      <c r="AC1355" s="28"/>
      <c r="AD1355" s="28"/>
      <c r="AE1355" s="28"/>
      <c r="AR1355" s="169" t="s">
        <v>125</v>
      </c>
      <c r="AT1355" s="169" t="s">
        <v>121</v>
      </c>
      <c r="AU1355" s="169" t="s">
        <v>73</v>
      </c>
      <c r="AY1355" s="11" t="s">
        <v>126</v>
      </c>
      <c r="BE1355" s="170">
        <f>IF(N1355="základní",J1355,0)</f>
        <v>0</v>
      </c>
      <c r="BF1355" s="170">
        <f>IF(N1355="snížená",J1355,0)</f>
        <v>0</v>
      </c>
      <c r="BG1355" s="170">
        <f>IF(N1355="zákl. přenesená",J1355,0)</f>
        <v>0</v>
      </c>
      <c r="BH1355" s="170">
        <f>IF(N1355="sníž. přenesená",J1355,0)</f>
        <v>0</v>
      </c>
      <c r="BI1355" s="170">
        <f>IF(N1355="nulová",J1355,0)</f>
        <v>0</v>
      </c>
      <c r="BJ1355" s="11" t="s">
        <v>80</v>
      </c>
      <c r="BK1355" s="170">
        <f>ROUND(I1355*H1355,2)</f>
        <v>0</v>
      </c>
      <c r="BL1355" s="11" t="s">
        <v>125</v>
      </c>
      <c r="BM1355" s="169" t="s">
        <v>2601</v>
      </c>
    </row>
    <row r="1356" spans="1:65" s="2" customFormat="1" ht="19.5">
      <c r="A1356" s="28"/>
      <c r="B1356" s="29"/>
      <c r="C1356" s="30"/>
      <c r="D1356" s="171" t="s">
        <v>128</v>
      </c>
      <c r="E1356" s="30"/>
      <c r="F1356" s="172" t="s">
        <v>2600</v>
      </c>
      <c r="G1356" s="30"/>
      <c r="H1356" s="30"/>
      <c r="I1356" s="173"/>
      <c r="J1356" s="30"/>
      <c r="K1356" s="30"/>
      <c r="L1356" s="33"/>
      <c r="M1356" s="174"/>
      <c r="N1356" s="175"/>
      <c r="O1356" s="65"/>
      <c r="P1356" s="65"/>
      <c r="Q1356" s="65"/>
      <c r="R1356" s="65"/>
      <c r="S1356" s="65"/>
      <c r="T1356" s="66"/>
      <c r="U1356" s="28"/>
      <c r="V1356" s="28"/>
      <c r="W1356" s="28"/>
      <c r="X1356" s="28"/>
      <c r="Y1356" s="28"/>
      <c r="Z1356" s="28"/>
      <c r="AA1356" s="28"/>
      <c r="AB1356" s="28"/>
      <c r="AC1356" s="28"/>
      <c r="AD1356" s="28"/>
      <c r="AE1356" s="28"/>
      <c r="AT1356" s="11" t="s">
        <v>128</v>
      </c>
      <c r="AU1356" s="11" t="s">
        <v>73</v>
      </c>
    </row>
    <row r="1357" spans="1:65" s="2" customFormat="1" ht="33" customHeight="1">
      <c r="A1357" s="28"/>
      <c r="B1357" s="29"/>
      <c r="C1357" s="158" t="s">
        <v>2602</v>
      </c>
      <c r="D1357" s="158" t="s">
        <v>121</v>
      </c>
      <c r="E1357" s="159" t="s">
        <v>2603</v>
      </c>
      <c r="F1357" s="160" t="s">
        <v>2604</v>
      </c>
      <c r="G1357" s="161" t="s">
        <v>131</v>
      </c>
      <c r="H1357" s="162">
        <v>1500</v>
      </c>
      <c r="I1357" s="163"/>
      <c r="J1357" s="164">
        <f>ROUND(I1357*H1357,2)</f>
        <v>0</v>
      </c>
      <c r="K1357" s="160" t="s">
        <v>1</v>
      </c>
      <c r="L1357" s="33"/>
      <c r="M1357" s="165" t="s">
        <v>1</v>
      </c>
      <c r="N1357" s="166" t="s">
        <v>38</v>
      </c>
      <c r="O1357" s="65"/>
      <c r="P1357" s="167">
        <f>O1357*H1357</f>
        <v>0</v>
      </c>
      <c r="Q1357" s="167">
        <v>0</v>
      </c>
      <c r="R1357" s="167">
        <f>Q1357*H1357</f>
        <v>0</v>
      </c>
      <c r="S1357" s="167">
        <v>0</v>
      </c>
      <c r="T1357" s="168">
        <f>S1357*H1357</f>
        <v>0</v>
      </c>
      <c r="U1357" s="28"/>
      <c r="V1357" s="28"/>
      <c r="W1357" s="28"/>
      <c r="X1357" s="28"/>
      <c r="Y1357" s="28"/>
      <c r="Z1357" s="28"/>
      <c r="AA1357" s="28"/>
      <c r="AB1357" s="28"/>
      <c r="AC1357" s="28"/>
      <c r="AD1357" s="28"/>
      <c r="AE1357" s="28"/>
      <c r="AR1357" s="169" t="s">
        <v>125</v>
      </c>
      <c r="AT1357" s="169" t="s">
        <v>121</v>
      </c>
      <c r="AU1357" s="169" t="s">
        <v>73</v>
      </c>
      <c r="AY1357" s="11" t="s">
        <v>126</v>
      </c>
      <c r="BE1357" s="170">
        <f>IF(N1357="základní",J1357,0)</f>
        <v>0</v>
      </c>
      <c r="BF1357" s="170">
        <f>IF(N1357="snížená",J1357,0)</f>
        <v>0</v>
      </c>
      <c r="BG1357" s="170">
        <f>IF(N1357="zákl. přenesená",J1357,0)</f>
        <v>0</v>
      </c>
      <c r="BH1357" s="170">
        <f>IF(N1357="sníž. přenesená",J1357,0)</f>
        <v>0</v>
      </c>
      <c r="BI1357" s="170">
        <f>IF(N1357="nulová",J1357,0)</f>
        <v>0</v>
      </c>
      <c r="BJ1357" s="11" t="s">
        <v>80</v>
      </c>
      <c r="BK1357" s="170">
        <f>ROUND(I1357*H1357,2)</f>
        <v>0</v>
      </c>
      <c r="BL1357" s="11" t="s">
        <v>125</v>
      </c>
      <c r="BM1357" s="169" t="s">
        <v>2605</v>
      </c>
    </row>
    <row r="1358" spans="1:65" s="2" customFormat="1" ht="19.5">
      <c r="A1358" s="28"/>
      <c r="B1358" s="29"/>
      <c r="C1358" s="30"/>
      <c r="D1358" s="171" t="s">
        <v>128</v>
      </c>
      <c r="E1358" s="30"/>
      <c r="F1358" s="172" t="s">
        <v>2604</v>
      </c>
      <c r="G1358" s="30"/>
      <c r="H1358" s="30"/>
      <c r="I1358" s="173"/>
      <c r="J1358" s="30"/>
      <c r="K1358" s="30"/>
      <c r="L1358" s="33"/>
      <c r="M1358" s="174"/>
      <c r="N1358" s="175"/>
      <c r="O1358" s="65"/>
      <c r="P1358" s="65"/>
      <c r="Q1358" s="65"/>
      <c r="R1358" s="65"/>
      <c r="S1358" s="65"/>
      <c r="T1358" s="66"/>
      <c r="U1358" s="28"/>
      <c r="V1358" s="28"/>
      <c r="W1358" s="28"/>
      <c r="X1358" s="28"/>
      <c r="Y1358" s="28"/>
      <c r="Z1358" s="28"/>
      <c r="AA1358" s="28"/>
      <c r="AB1358" s="28"/>
      <c r="AC1358" s="28"/>
      <c r="AD1358" s="28"/>
      <c r="AE1358" s="28"/>
      <c r="AT1358" s="11" t="s">
        <v>128</v>
      </c>
      <c r="AU1358" s="11" t="s">
        <v>73</v>
      </c>
    </row>
    <row r="1359" spans="1:65" s="2" customFormat="1" ht="24.2" customHeight="1">
      <c r="A1359" s="28"/>
      <c r="B1359" s="29"/>
      <c r="C1359" s="158" t="s">
        <v>2606</v>
      </c>
      <c r="D1359" s="158" t="s">
        <v>121</v>
      </c>
      <c r="E1359" s="159" t="s">
        <v>2607</v>
      </c>
      <c r="F1359" s="160" t="s">
        <v>2608</v>
      </c>
      <c r="G1359" s="161" t="s">
        <v>131</v>
      </c>
      <c r="H1359" s="162">
        <v>1250</v>
      </c>
      <c r="I1359" s="163"/>
      <c r="J1359" s="164">
        <f>ROUND(I1359*H1359,2)</f>
        <v>0</v>
      </c>
      <c r="K1359" s="160" t="s">
        <v>1</v>
      </c>
      <c r="L1359" s="33"/>
      <c r="M1359" s="165" t="s">
        <v>1</v>
      </c>
      <c r="N1359" s="166" t="s">
        <v>38</v>
      </c>
      <c r="O1359" s="65"/>
      <c r="P1359" s="167">
        <f>O1359*H1359</f>
        <v>0</v>
      </c>
      <c r="Q1359" s="167">
        <v>0</v>
      </c>
      <c r="R1359" s="167">
        <f>Q1359*H1359</f>
        <v>0</v>
      </c>
      <c r="S1359" s="167">
        <v>0</v>
      </c>
      <c r="T1359" s="168">
        <f>S1359*H1359</f>
        <v>0</v>
      </c>
      <c r="U1359" s="28"/>
      <c r="V1359" s="28"/>
      <c r="W1359" s="28"/>
      <c r="X1359" s="28"/>
      <c r="Y1359" s="28"/>
      <c r="Z1359" s="28"/>
      <c r="AA1359" s="28"/>
      <c r="AB1359" s="28"/>
      <c r="AC1359" s="28"/>
      <c r="AD1359" s="28"/>
      <c r="AE1359" s="28"/>
      <c r="AR1359" s="169" t="s">
        <v>125</v>
      </c>
      <c r="AT1359" s="169" t="s">
        <v>121</v>
      </c>
      <c r="AU1359" s="169" t="s">
        <v>73</v>
      </c>
      <c r="AY1359" s="11" t="s">
        <v>126</v>
      </c>
      <c r="BE1359" s="170">
        <f>IF(N1359="základní",J1359,0)</f>
        <v>0</v>
      </c>
      <c r="BF1359" s="170">
        <f>IF(N1359="snížená",J1359,0)</f>
        <v>0</v>
      </c>
      <c r="BG1359" s="170">
        <f>IF(N1359="zákl. přenesená",J1359,0)</f>
        <v>0</v>
      </c>
      <c r="BH1359" s="170">
        <f>IF(N1359="sníž. přenesená",J1359,0)</f>
        <v>0</v>
      </c>
      <c r="BI1359" s="170">
        <f>IF(N1359="nulová",J1359,0)</f>
        <v>0</v>
      </c>
      <c r="BJ1359" s="11" t="s">
        <v>80</v>
      </c>
      <c r="BK1359" s="170">
        <f>ROUND(I1359*H1359,2)</f>
        <v>0</v>
      </c>
      <c r="BL1359" s="11" t="s">
        <v>125</v>
      </c>
      <c r="BM1359" s="169" t="s">
        <v>2609</v>
      </c>
    </row>
    <row r="1360" spans="1:65" s="2" customFormat="1" ht="19.5">
      <c r="A1360" s="28"/>
      <c r="B1360" s="29"/>
      <c r="C1360" s="30"/>
      <c r="D1360" s="171" t="s">
        <v>128</v>
      </c>
      <c r="E1360" s="30"/>
      <c r="F1360" s="172" t="s">
        <v>2608</v>
      </c>
      <c r="G1360" s="30"/>
      <c r="H1360" s="30"/>
      <c r="I1360" s="173"/>
      <c r="J1360" s="30"/>
      <c r="K1360" s="30"/>
      <c r="L1360" s="33"/>
      <c r="M1360" s="174"/>
      <c r="N1360" s="175"/>
      <c r="O1360" s="65"/>
      <c r="P1360" s="65"/>
      <c r="Q1360" s="65"/>
      <c r="R1360" s="65"/>
      <c r="S1360" s="65"/>
      <c r="T1360" s="66"/>
      <c r="U1360" s="28"/>
      <c r="V1360" s="28"/>
      <c r="W1360" s="28"/>
      <c r="X1360" s="28"/>
      <c r="Y1360" s="28"/>
      <c r="Z1360" s="28"/>
      <c r="AA1360" s="28"/>
      <c r="AB1360" s="28"/>
      <c r="AC1360" s="28"/>
      <c r="AD1360" s="28"/>
      <c r="AE1360" s="28"/>
      <c r="AT1360" s="11" t="s">
        <v>128</v>
      </c>
      <c r="AU1360" s="11" t="s">
        <v>73</v>
      </c>
    </row>
    <row r="1361" spans="1:65" s="2" customFormat="1" ht="37.9" customHeight="1">
      <c r="A1361" s="28"/>
      <c r="B1361" s="29"/>
      <c r="C1361" s="158" t="s">
        <v>2610</v>
      </c>
      <c r="D1361" s="158" t="s">
        <v>121</v>
      </c>
      <c r="E1361" s="159" t="s">
        <v>2611</v>
      </c>
      <c r="F1361" s="160" t="s">
        <v>2612</v>
      </c>
      <c r="G1361" s="161" t="s">
        <v>131</v>
      </c>
      <c r="H1361" s="162">
        <v>600</v>
      </c>
      <c r="I1361" s="163"/>
      <c r="J1361" s="164">
        <f>ROUND(I1361*H1361,2)</f>
        <v>0</v>
      </c>
      <c r="K1361" s="160" t="s">
        <v>1</v>
      </c>
      <c r="L1361" s="33"/>
      <c r="M1361" s="165" t="s">
        <v>1</v>
      </c>
      <c r="N1361" s="166" t="s">
        <v>38</v>
      </c>
      <c r="O1361" s="65"/>
      <c r="P1361" s="167">
        <f>O1361*H1361</f>
        <v>0</v>
      </c>
      <c r="Q1361" s="167">
        <v>0</v>
      </c>
      <c r="R1361" s="167">
        <f>Q1361*H1361</f>
        <v>0</v>
      </c>
      <c r="S1361" s="167">
        <v>0</v>
      </c>
      <c r="T1361" s="168">
        <f>S1361*H1361</f>
        <v>0</v>
      </c>
      <c r="U1361" s="28"/>
      <c r="V1361" s="28"/>
      <c r="W1361" s="28"/>
      <c r="X1361" s="28"/>
      <c r="Y1361" s="28"/>
      <c r="Z1361" s="28"/>
      <c r="AA1361" s="28"/>
      <c r="AB1361" s="28"/>
      <c r="AC1361" s="28"/>
      <c r="AD1361" s="28"/>
      <c r="AE1361" s="28"/>
      <c r="AR1361" s="169" t="s">
        <v>125</v>
      </c>
      <c r="AT1361" s="169" t="s">
        <v>121</v>
      </c>
      <c r="AU1361" s="169" t="s">
        <v>73</v>
      </c>
      <c r="AY1361" s="11" t="s">
        <v>126</v>
      </c>
      <c r="BE1361" s="170">
        <f>IF(N1361="základní",J1361,0)</f>
        <v>0</v>
      </c>
      <c r="BF1361" s="170">
        <f>IF(N1361="snížená",J1361,0)</f>
        <v>0</v>
      </c>
      <c r="BG1361" s="170">
        <f>IF(N1361="zákl. přenesená",J1361,0)</f>
        <v>0</v>
      </c>
      <c r="BH1361" s="170">
        <f>IF(N1361="sníž. přenesená",J1361,0)</f>
        <v>0</v>
      </c>
      <c r="BI1361" s="170">
        <f>IF(N1361="nulová",J1361,0)</f>
        <v>0</v>
      </c>
      <c r="BJ1361" s="11" t="s">
        <v>80</v>
      </c>
      <c r="BK1361" s="170">
        <f>ROUND(I1361*H1361,2)</f>
        <v>0</v>
      </c>
      <c r="BL1361" s="11" t="s">
        <v>125</v>
      </c>
      <c r="BM1361" s="169" t="s">
        <v>2613</v>
      </c>
    </row>
    <row r="1362" spans="1:65" s="2" customFormat="1" ht="19.5">
      <c r="A1362" s="28"/>
      <c r="B1362" s="29"/>
      <c r="C1362" s="30"/>
      <c r="D1362" s="171" t="s">
        <v>128</v>
      </c>
      <c r="E1362" s="30"/>
      <c r="F1362" s="172" t="s">
        <v>2612</v>
      </c>
      <c r="G1362" s="30"/>
      <c r="H1362" s="30"/>
      <c r="I1362" s="173"/>
      <c r="J1362" s="30"/>
      <c r="K1362" s="30"/>
      <c r="L1362" s="33"/>
      <c r="M1362" s="174"/>
      <c r="N1362" s="175"/>
      <c r="O1362" s="65"/>
      <c r="P1362" s="65"/>
      <c r="Q1362" s="65"/>
      <c r="R1362" s="65"/>
      <c r="S1362" s="65"/>
      <c r="T1362" s="66"/>
      <c r="U1362" s="28"/>
      <c r="V1362" s="28"/>
      <c r="W1362" s="28"/>
      <c r="X1362" s="28"/>
      <c r="Y1362" s="28"/>
      <c r="Z1362" s="28"/>
      <c r="AA1362" s="28"/>
      <c r="AB1362" s="28"/>
      <c r="AC1362" s="28"/>
      <c r="AD1362" s="28"/>
      <c r="AE1362" s="28"/>
      <c r="AT1362" s="11" t="s">
        <v>128</v>
      </c>
      <c r="AU1362" s="11" t="s">
        <v>73</v>
      </c>
    </row>
    <row r="1363" spans="1:65" s="2" customFormat="1" ht="37.9" customHeight="1">
      <c r="A1363" s="28"/>
      <c r="B1363" s="29"/>
      <c r="C1363" s="158" t="s">
        <v>2614</v>
      </c>
      <c r="D1363" s="158" t="s">
        <v>121</v>
      </c>
      <c r="E1363" s="159" t="s">
        <v>2615</v>
      </c>
      <c r="F1363" s="160" t="s">
        <v>2616</v>
      </c>
      <c r="G1363" s="161" t="s">
        <v>131</v>
      </c>
      <c r="H1363" s="162">
        <v>600</v>
      </c>
      <c r="I1363" s="163"/>
      <c r="J1363" s="164">
        <f>ROUND(I1363*H1363,2)</f>
        <v>0</v>
      </c>
      <c r="K1363" s="160" t="s">
        <v>1</v>
      </c>
      <c r="L1363" s="33"/>
      <c r="M1363" s="165" t="s">
        <v>1</v>
      </c>
      <c r="N1363" s="166" t="s">
        <v>38</v>
      </c>
      <c r="O1363" s="65"/>
      <c r="P1363" s="167">
        <f>O1363*H1363</f>
        <v>0</v>
      </c>
      <c r="Q1363" s="167">
        <v>0</v>
      </c>
      <c r="R1363" s="167">
        <f>Q1363*H1363</f>
        <v>0</v>
      </c>
      <c r="S1363" s="167">
        <v>0</v>
      </c>
      <c r="T1363" s="168">
        <f>S1363*H1363</f>
        <v>0</v>
      </c>
      <c r="U1363" s="28"/>
      <c r="V1363" s="28"/>
      <c r="W1363" s="28"/>
      <c r="X1363" s="28"/>
      <c r="Y1363" s="28"/>
      <c r="Z1363" s="28"/>
      <c r="AA1363" s="28"/>
      <c r="AB1363" s="28"/>
      <c r="AC1363" s="28"/>
      <c r="AD1363" s="28"/>
      <c r="AE1363" s="28"/>
      <c r="AR1363" s="169" t="s">
        <v>125</v>
      </c>
      <c r="AT1363" s="169" t="s">
        <v>121</v>
      </c>
      <c r="AU1363" s="169" t="s">
        <v>73</v>
      </c>
      <c r="AY1363" s="11" t="s">
        <v>126</v>
      </c>
      <c r="BE1363" s="170">
        <f>IF(N1363="základní",J1363,0)</f>
        <v>0</v>
      </c>
      <c r="BF1363" s="170">
        <f>IF(N1363="snížená",J1363,0)</f>
        <v>0</v>
      </c>
      <c r="BG1363" s="170">
        <f>IF(N1363="zákl. přenesená",J1363,0)</f>
        <v>0</v>
      </c>
      <c r="BH1363" s="170">
        <f>IF(N1363="sníž. přenesená",J1363,0)</f>
        <v>0</v>
      </c>
      <c r="BI1363" s="170">
        <f>IF(N1363="nulová",J1363,0)</f>
        <v>0</v>
      </c>
      <c r="BJ1363" s="11" t="s">
        <v>80</v>
      </c>
      <c r="BK1363" s="170">
        <f>ROUND(I1363*H1363,2)</f>
        <v>0</v>
      </c>
      <c r="BL1363" s="11" t="s">
        <v>125</v>
      </c>
      <c r="BM1363" s="169" t="s">
        <v>2617</v>
      </c>
    </row>
    <row r="1364" spans="1:65" s="2" customFormat="1" ht="29.25">
      <c r="A1364" s="28"/>
      <c r="B1364" s="29"/>
      <c r="C1364" s="30"/>
      <c r="D1364" s="171" t="s">
        <v>128</v>
      </c>
      <c r="E1364" s="30"/>
      <c r="F1364" s="172" t="s">
        <v>2616</v>
      </c>
      <c r="G1364" s="30"/>
      <c r="H1364" s="30"/>
      <c r="I1364" s="173"/>
      <c r="J1364" s="30"/>
      <c r="K1364" s="30"/>
      <c r="L1364" s="33"/>
      <c r="M1364" s="174"/>
      <c r="N1364" s="175"/>
      <c r="O1364" s="65"/>
      <c r="P1364" s="65"/>
      <c r="Q1364" s="65"/>
      <c r="R1364" s="65"/>
      <c r="S1364" s="65"/>
      <c r="T1364" s="66"/>
      <c r="U1364" s="28"/>
      <c r="V1364" s="28"/>
      <c r="W1364" s="28"/>
      <c r="X1364" s="28"/>
      <c r="Y1364" s="28"/>
      <c r="Z1364" s="28"/>
      <c r="AA1364" s="28"/>
      <c r="AB1364" s="28"/>
      <c r="AC1364" s="28"/>
      <c r="AD1364" s="28"/>
      <c r="AE1364" s="28"/>
      <c r="AT1364" s="11" t="s">
        <v>128</v>
      </c>
      <c r="AU1364" s="11" t="s">
        <v>73</v>
      </c>
    </row>
    <row r="1365" spans="1:65" s="2" customFormat="1" ht="37.9" customHeight="1">
      <c r="A1365" s="28"/>
      <c r="B1365" s="29"/>
      <c r="C1365" s="158" t="s">
        <v>2618</v>
      </c>
      <c r="D1365" s="158" t="s">
        <v>121</v>
      </c>
      <c r="E1365" s="159" t="s">
        <v>2619</v>
      </c>
      <c r="F1365" s="160" t="s">
        <v>2620</v>
      </c>
      <c r="G1365" s="161" t="s">
        <v>131</v>
      </c>
      <c r="H1365" s="162">
        <v>400</v>
      </c>
      <c r="I1365" s="163"/>
      <c r="J1365" s="164">
        <f>ROUND(I1365*H1365,2)</f>
        <v>0</v>
      </c>
      <c r="K1365" s="160" t="s">
        <v>1</v>
      </c>
      <c r="L1365" s="33"/>
      <c r="M1365" s="165" t="s">
        <v>1</v>
      </c>
      <c r="N1365" s="166" t="s">
        <v>38</v>
      </c>
      <c r="O1365" s="65"/>
      <c r="P1365" s="167">
        <f>O1365*H1365</f>
        <v>0</v>
      </c>
      <c r="Q1365" s="167">
        <v>0</v>
      </c>
      <c r="R1365" s="167">
        <f>Q1365*H1365</f>
        <v>0</v>
      </c>
      <c r="S1365" s="167">
        <v>0</v>
      </c>
      <c r="T1365" s="168">
        <f>S1365*H1365</f>
        <v>0</v>
      </c>
      <c r="U1365" s="28"/>
      <c r="V1365" s="28"/>
      <c r="W1365" s="28"/>
      <c r="X1365" s="28"/>
      <c r="Y1365" s="28"/>
      <c r="Z1365" s="28"/>
      <c r="AA1365" s="28"/>
      <c r="AB1365" s="28"/>
      <c r="AC1365" s="28"/>
      <c r="AD1365" s="28"/>
      <c r="AE1365" s="28"/>
      <c r="AR1365" s="169" t="s">
        <v>125</v>
      </c>
      <c r="AT1365" s="169" t="s">
        <v>121</v>
      </c>
      <c r="AU1365" s="169" t="s">
        <v>73</v>
      </c>
      <c r="AY1365" s="11" t="s">
        <v>126</v>
      </c>
      <c r="BE1365" s="170">
        <f>IF(N1365="základní",J1365,0)</f>
        <v>0</v>
      </c>
      <c r="BF1365" s="170">
        <f>IF(N1365="snížená",J1365,0)</f>
        <v>0</v>
      </c>
      <c r="BG1365" s="170">
        <f>IF(N1365="zákl. přenesená",J1365,0)</f>
        <v>0</v>
      </c>
      <c r="BH1365" s="170">
        <f>IF(N1365="sníž. přenesená",J1365,0)</f>
        <v>0</v>
      </c>
      <c r="BI1365" s="170">
        <f>IF(N1365="nulová",J1365,0)</f>
        <v>0</v>
      </c>
      <c r="BJ1365" s="11" t="s">
        <v>80</v>
      </c>
      <c r="BK1365" s="170">
        <f>ROUND(I1365*H1365,2)</f>
        <v>0</v>
      </c>
      <c r="BL1365" s="11" t="s">
        <v>125</v>
      </c>
      <c r="BM1365" s="169" t="s">
        <v>2621</v>
      </c>
    </row>
    <row r="1366" spans="1:65" s="2" customFormat="1" ht="19.5">
      <c r="A1366" s="28"/>
      <c r="B1366" s="29"/>
      <c r="C1366" s="30"/>
      <c r="D1366" s="171" t="s">
        <v>128</v>
      </c>
      <c r="E1366" s="30"/>
      <c r="F1366" s="172" t="s">
        <v>2620</v>
      </c>
      <c r="G1366" s="30"/>
      <c r="H1366" s="30"/>
      <c r="I1366" s="173"/>
      <c r="J1366" s="30"/>
      <c r="K1366" s="30"/>
      <c r="L1366" s="33"/>
      <c r="M1366" s="174"/>
      <c r="N1366" s="175"/>
      <c r="O1366" s="65"/>
      <c r="P1366" s="65"/>
      <c r="Q1366" s="65"/>
      <c r="R1366" s="65"/>
      <c r="S1366" s="65"/>
      <c r="T1366" s="66"/>
      <c r="U1366" s="28"/>
      <c r="V1366" s="28"/>
      <c r="W1366" s="28"/>
      <c r="X1366" s="28"/>
      <c r="Y1366" s="28"/>
      <c r="Z1366" s="28"/>
      <c r="AA1366" s="28"/>
      <c r="AB1366" s="28"/>
      <c r="AC1366" s="28"/>
      <c r="AD1366" s="28"/>
      <c r="AE1366" s="28"/>
      <c r="AT1366" s="11" t="s">
        <v>128</v>
      </c>
      <c r="AU1366" s="11" t="s">
        <v>73</v>
      </c>
    </row>
    <row r="1367" spans="1:65" s="2" customFormat="1" ht="33" customHeight="1">
      <c r="A1367" s="28"/>
      <c r="B1367" s="29"/>
      <c r="C1367" s="158" t="s">
        <v>2622</v>
      </c>
      <c r="D1367" s="158" t="s">
        <v>121</v>
      </c>
      <c r="E1367" s="159" t="s">
        <v>2623</v>
      </c>
      <c r="F1367" s="160" t="s">
        <v>2624</v>
      </c>
      <c r="G1367" s="161" t="s">
        <v>131</v>
      </c>
      <c r="H1367" s="162">
        <v>600</v>
      </c>
      <c r="I1367" s="163"/>
      <c r="J1367" s="164">
        <f>ROUND(I1367*H1367,2)</f>
        <v>0</v>
      </c>
      <c r="K1367" s="160" t="s">
        <v>1</v>
      </c>
      <c r="L1367" s="33"/>
      <c r="M1367" s="165" t="s">
        <v>1</v>
      </c>
      <c r="N1367" s="166" t="s">
        <v>38</v>
      </c>
      <c r="O1367" s="65"/>
      <c r="P1367" s="167">
        <f>O1367*H1367</f>
        <v>0</v>
      </c>
      <c r="Q1367" s="167">
        <v>0</v>
      </c>
      <c r="R1367" s="167">
        <f>Q1367*H1367</f>
        <v>0</v>
      </c>
      <c r="S1367" s="167">
        <v>0</v>
      </c>
      <c r="T1367" s="168">
        <f>S1367*H1367</f>
        <v>0</v>
      </c>
      <c r="U1367" s="28"/>
      <c r="V1367" s="28"/>
      <c r="W1367" s="28"/>
      <c r="X1367" s="28"/>
      <c r="Y1367" s="28"/>
      <c r="Z1367" s="28"/>
      <c r="AA1367" s="28"/>
      <c r="AB1367" s="28"/>
      <c r="AC1367" s="28"/>
      <c r="AD1367" s="28"/>
      <c r="AE1367" s="28"/>
      <c r="AR1367" s="169" t="s">
        <v>125</v>
      </c>
      <c r="AT1367" s="169" t="s">
        <v>121</v>
      </c>
      <c r="AU1367" s="169" t="s">
        <v>73</v>
      </c>
      <c r="AY1367" s="11" t="s">
        <v>126</v>
      </c>
      <c r="BE1367" s="170">
        <f>IF(N1367="základní",J1367,0)</f>
        <v>0</v>
      </c>
      <c r="BF1367" s="170">
        <f>IF(N1367="snížená",J1367,0)</f>
        <v>0</v>
      </c>
      <c r="BG1367" s="170">
        <f>IF(N1367="zákl. přenesená",J1367,0)</f>
        <v>0</v>
      </c>
      <c r="BH1367" s="170">
        <f>IF(N1367="sníž. přenesená",J1367,0)</f>
        <v>0</v>
      </c>
      <c r="BI1367" s="170">
        <f>IF(N1367="nulová",J1367,0)</f>
        <v>0</v>
      </c>
      <c r="BJ1367" s="11" t="s">
        <v>80</v>
      </c>
      <c r="BK1367" s="170">
        <f>ROUND(I1367*H1367,2)</f>
        <v>0</v>
      </c>
      <c r="BL1367" s="11" t="s">
        <v>125</v>
      </c>
      <c r="BM1367" s="169" t="s">
        <v>2625</v>
      </c>
    </row>
    <row r="1368" spans="1:65" s="2" customFormat="1" ht="19.5">
      <c r="A1368" s="28"/>
      <c r="B1368" s="29"/>
      <c r="C1368" s="30"/>
      <c r="D1368" s="171" t="s">
        <v>128</v>
      </c>
      <c r="E1368" s="30"/>
      <c r="F1368" s="172" t="s">
        <v>2624</v>
      </c>
      <c r="G1368" s="30"/>
      <c r="H1368" s="30"/>
      <c r="I1368" s="173"/>
      <c r="J1368" s="30"/>
      <c r="K1368" s="30"/>
      <c r="L1368" s="33"/>
      <c r="M1368" s="174"/>
      <c r="N1368" s="175"/>
      <c r="O1368" s="65"/>
      <c r="P1368" s="65"/>
      <c r="Q1368" s="65"/>
      <c r="R1368" s="65"/>
      <c r="S1368" s="65"/>
      <c r="T1368" s="66"/>
      <c r="U1368" s="28"/>
      <c r="V1368" s="28"/>
      <c r="W1368" s="28"/>
      <c r="X1368" s="28"/>
      <c r="Y1368" s="28"/>
      <c r="Z1368" s="28"/>
      <c r="AA1368" s="28"/>
      <c r="AB1368" s="28"/>
      <c r="AC1368" s="28"/>
      <c r="AD1368" s="28"/>
      <c r="AE1368" s="28"/>
      <c r="AT1368" s="11" t="s">
        <v>128</v>
      </c>
      <c r="AU1368" s="11" t="s">
        <v>73</v>
      </c>
    </row>
    <row r="1369" spans="1:65" s="2" customFormat="1" ht="24.2" customHeight="1">
      <c r="A1369" s="28"/>
      <c r="B1369" s="29"/>
      <c r="C1369" s="158" t="s">
        <v>2626</v>
      </c>
      <c r="D1369" s="158" t="s">
        <v>121</v>
      </c>
      <c r="E1369" s="159" t="s">
        <v>2627</v>
      </c>
      <c r="F1369" s="160" t="s">
        <v>2628</v>
      </c>
      <c r="G1369" s="161" t="s">
        <v>131</v>
      </c>
      <c r="H1369" s="162">
        <v>600</v>
      </c>
      <c r="I1369" s="163"/>
      <c r="J1369" s="164">
        <f>ROUND(I1369*H1369,2)</f>
        <v>0</v>
      </c>
      <c r="K1369" s="160" t="s">
        <v>1</v>
      </c>
      <c r="L1369" s="33"/>
      <c r="M1369" s="165" t="s">
        <v>1</v>
      </c>
      <c r="N1369" s="166" t="s">
        <v>38</v>
      </c>
      <c r="O1369" s="65"/>
      <c r="P1369" s="167">
        <f>O1369*H1369</f>
        <v>0</v>
      </c>
      <c r="Q1369" s="167">
        <v>0</v>
      </c>
      <c r="R1369" s="167">
        <f>Q1369*H1369</f>
        <v>0</v>
      </c>
      <c r="S1369" s="167">
        <v>0</v>
      </c>
      <c r="T1369" s="168">
        <f>S1369*H1369</f>
        <v>0</v>
      </c>
      <c r="U1369" s="28"/>
      <c r="V1369" s="28"/>
      <c r="W1369" s="28"/>
      <c r="X1369" s="28"/>
      <c r="Y1369" s="28"/>
      <c r="Z1369" s="28"/>
      <c r="AA1369" s="28"/>
      <c r="AB1369" s="28"/>
      <c r="AC1369" s="28"/>
      <c r="AD1369" s="28"/>
      <c r="AE1369" s="28"/>
      <c r="AR1369" s="169" t="s">
        <v>125</v>
      </c>
      <c r="AT1369" s="169" t="s">
        <v>121</v>
      </c>
      <c r="AU1369" s="169" t="s">
        <v>73</v>
      </c>
      <c r="AY1369" s="11" t="s">
        <v>126</v>
      </c>
      <c r="BE1369" s="170">
        <f>IF(N1369="základní",J1369,0)</f>
        <v>0</v>
      </c>
      <c r="BF1369" s="170">
        <f>IF(N1369="snížená",J1369,0)</f>
        <v>0</v>
      </c>
      <c r="BG1369" s="170">
        <f>IF(N1369="zákl. přenesená",J1369,0)</f>
        <v>0</v>
      </c>
      <c r="BH1369" s="170">
        <f>IF(N1369="sníž. přenesená",J1369,0)</f>
        <v>0</v>
      </c>
      <c r="BI1369" s="170">
        <f>IF(N1369="nulová",J1369,0)</f>
        <v>0</v>
      </c>
      <c r="BJ1369" s="11" t="s">
        <v>80</v>
      </c>
      <c r="BK1369" s="170">
        <f>ROUND(I1369*H1369,2)</f>
        <v>0</v>
      </c>
      <c r="BL1369" s="11" t="s">
        <v>125</v>
      </c>
      <c r="BM1369" s="169" t="s">
        <v>2629</v>
      </c>
    </row>
    <row r="1370" spans="1:65" s="2" customFormat="1" ht="19.5">
      <c r="A1370" s="28"/>
      <c r="B1370" s="29"/>
      <c r="C1370" s="30"/>
      <c r="D1370" s="171" t="s">
        <v>128</v>
      </c>
      <c r="E1370" s="30"/>
      <c r="F1370" s="172" t="s">
        <v>2628</v>
      </c>
      <c r="G1370" s="30"/>
      <c r="H1370" s="30"/>
      <c r="I1370" s="173"/>
      <c r="J1370" s="30"/>
      <c r="K1370" s="30"/>
      <c r="L1370" s="33"/>
      <c r="M1370" s="174"/>
      <c r="N1370" s="175"/>
      <c r="O1370" s="65"/>
      <c r="P1370" s="65"/>
      <c r="Q1370" s="65"/>
      <c r="R1370" s="65"/>
      <c r="S1370" s="65"/>
      <c r="T1370" s="66"/>
      <c r="U1370" s="28"/>
      <c r="V1370" s="28"/>
      <c r="W1370" s="28"/>
      <c r="X1370" s="28"/>
      <c r="Y1370" s="28"/>
      <c r="Z1370" s="28"/>
      <c r="AA1370" s="28"/>
      <c r="AB1370" s="28"/>
      <c r="AC1370" s="28"/>
      <c r="AD1370" s="28"/>
      <c r="AE1370" s="28"/>
      <c r="AT1370" s="11" t="s">
        <v>128</v>
      </c>
      <c r="AU1370" s="11" t="s">
        <v>73</v>
      </c>
    </row>
    <row r="1371" spans="1:65" s="2" customFormat="1" ht="16.5" customHeight="1">
      <c r="A1371" s="28"/>
      <c r="B1371" s="29"/>
      <c r="C1371" s="158" t="s">
        <v>2630</v>
      </c>
      <c r="D1371" s="158" t="s">
        <v>121</v>
      </c>
      <c r="E1371" s="159" t="s">
        <v>2631</v>
      </c>
      <c r="F1371" s="160" t="s">
        <v>2632</v>
      </c>
      <c r="G1371" s="161" t="s">
        <v>136</v>
      </c>
      <c r="H1371" s="162">
        <v>100</v>
      </c>
      <c r="I1371" s="163"/>
      <c r="J1371" s="164">
        <f>ROUND(I1371*H1371,2)</f>
        <v>0</v>
      </c>
      <c r="K1371" s="160" t="s">
        <v>1</v>
      </c>
      <c r="L1371" s="33"/>
      <c r="M1371" s="165" t="s">
        <v>1</v>
      </c>
      <c r="N1371" s="166" t="s">
        <v>38</v>
      </c>
      <c r="O1371" s="65"/>
      <c r="P1371" s="167">
        <f>O1371*H1371</f>
        <v>0</v>
      </c>
      <c r="Q1371" s="167">
        <v>0</v>
      </c>
      <c r="R1371" s="167">
        <f>Q1371*H1371</f>
        <v>0</v>
      </c>
      <c r="S1371" s="167">
        <v>0</v>
      </c>
      <c r="T1371" s="168">
        <f>S1371*H1371</f>
        <v>0</v>
      </c>
      <c r="U1371" s="28"/>
      <c r="V1371" s="28"/>
      <c r="W1371" s="28"/>
      <c r="X1371" s="28"/>
      <c r="Y1371" s="28"/>
      <c r="Z1371" s="28"/>
      <c r="AA1371" s="28"/>
      <c r="AB1371" s="28"/>
      <c r="AC1371" s="28"/>
      <c r="AD1371" s="28"/>
      <c r="AE1371" s="28"/>
      <c r="AR1371" s="169" t="s">
        <v>125</v>
      </c>
      <c r="AT1371" s="169" t="s">
        <v>121</v>
      </c>
      <c r="AU1371" s="169" t="s">
        <v>73</v>
      </c>
      <c r="AY1371" s="11" t="s">
        <v>126</v>
      </c>
      <c r="BE1371" s="170">
        <f>IF(N1371="základní",J1371,0)</f>
        <v>0</v>
      </c>
      <c r="BF1371" s="170">
        <f>IF(N1371="snížená",J1371,0)</f>
        <v>0</v>
      </c>
      <c r="BG1371" s="170">
        <f>IF(N1371="zákl. přenesená",J1371,0)</f>
        <v>0</v>
      </c>
      <c r="BH1371" s="170">
        <f>IF(N1371="sníž. přenesená",J1371,0)</f>
        <v>0</v>
      </c>
      <c r="BI1371" s="170">
        <f>IF(N1371="nulová",J1371,0)</f>
        <v>0</v>
      </c>
      <c r="BJ1371" s="11" t="s">
        <v>80</v>
      </c>
      <c r="BK1371" s="170">
        <f>ROUND(I1371*H1371,2)</f>
        <v>0</v>
      </c>
      <c r="BL1371" s="11" t="s">
        <v>125</v>
      </c>
      <c r="BM1371" s="169" t="s">
        <v>2633</v>
      </c>
    </row>
    <row r="1372" spans="1:65" s="2" customFormat="1" ht="11.25">
      <c r="A1372" s="28"/>
      <c r="B1372" s="29"/>
      <c r="C1372" s="30"/>
      <c r="D1372" s="171" t="s">
        <v>128</v>
      </c>
      <c r="E1372" s="30"/>
      <c r="F1372" s="172" t="s">
        <v>2632</v>
      </c>
      <c r="G1372" s="30"/>
      <c r="H1372" s="30"/>
      <c r="I1372" s="173"/>
      <c r="J1372" s="30"/>
      <c r="K1372" s="30"/>
      <c r="L1372" s="33"/>
      <c r="M1372" s="174"/>
      <c r="N1372" s="175"/>
      <c r="O1372" s="65"/>
      <c r="P1372" s="65"/>
      <c r="Q1372" s="65"/>
      <c r="R1372" s="65"/>
      <c r="S1372" s="65"/>
      <c r="T1372" s="66"/>
      <c r="U1372" s="28"/>
      <c r="V1372" s="28"/>
      <c r="W1372" s="28"/>
      <c r="X1372" s="28"/>
      <c r="Y1372" s="28"/>
      <c r="Z1372" s="28"/>
      <c r="AA1372" s="28"/>
      <c r="AB1372" s="28"/>
      <c r="AC1372" s="28"/>
      <c r="AD1372" s="28"/>
      <c r="AE1372" s="28"/>
      <c r="AT1372" s="11" t="s">
        <v>128</v>
      </c>
      <c r="AU1372" s="11" t="s">
        <v>73</v>
      </c>
    </row>
    <row r="1373" spans="1:65" s="2" customFormat="1" ht="21.75" customHeight="1">
      <c r="A1373" s="28"/>
      <c r="B1373" s="29"/>
      <c r="C1373" s="158" t="s">
        <v>2634</v>
      </c>
      <c r="D1373" s="158" t="s">
        <v>121</v>
      </c>
      <c r="E1373" s="159" t="s">
        <v>2635</v>
      </c>
      <c r="F1373" s="160" t="s">
        <v>2636</v>
      </c>
      <c r="G1373" s="161" t="s">
        <v>136</v>
      </c>
      <c r="H1373" s="162">
        <v>100</v>
      </c>
      <c r="I1373" s="163"/>
      <c r="J1373" s="164">
        <f>ROUND(I1373*H1373,2)</f>
        <v>0</v>
      </c>
      <c r="K1373" s="160" t="s">
        <v>1</v>
      </c>
      <c r="L1373" s="33"/>
      <c r="M1373" s="165" t="s">
        <v>1</v>
      </c>
      <c r="N1373" s="166" t="s">
        <v>38</v>
      </c>
      <c r="O1373" s="65"/>
      <c r="P1373" s="167">
        <f>O1373*H1373</f>
        <v>0</v>
      </c>
      <c r="Q1373" s="167">
        <v>0</v>
      </c>
      <c r="R1373" s="167">
        <f>Q1373*H1373</f>
        <v>0</v>
      </c>
      <c r="S1373" s="167">
        <v>0</v>
      </c>
      <c r="T1373" s="168">
        <f>S1373*H1373</f>
        <v>0</v>
      </c>
      <c r="U1373" s="28"/>
      <c r="V1373" s="28"/>
      <c r="W1373" s="28"/>
      <c r="X1373" s="28"/>
      <c r="Y1373" s="28"/>
      <c r="Z1373" s="28"/>
      <c r="AA1373" s="28"/>
      <c r="AB1373" s="28"/>
      <c r="AC1373" s="28"/>
      <c r="AD1373" s="28"/>
      <c r="AE1373" s="28"/>
      <c r="AR1373" s="169" t="s">
        <v>125</v>
      </c>
      <c r="AT1373" s="169" t="s">
        <v>121</v>
      </c>
      <c r="AU1373" s="169" t="s">
        <v>73</v>
      </c>
      <c r="AY1373" s="11" t="s">
        <v>126</v>
      </c>
      <c r="BE1373" s="170">
        <f>IF(N1373="základní",J1373,0)</f>
        <v>0</v>
      </c>
      <c r="BF1373" s="170">
        <f>IF(N1373="snížená",J1373,0)</f>
        <v>0</v>
      </c>
      <c r="BG1373" s="170">
        <f>IF(N1373="zákl. přenesená",J1373,0)</f>
        <v>0</v>
      </c>
      <c r="BH1373" s="170">
        <f>IF(N1373="sníž. přenesená",J1373,0)</f>
        <v>0</v>
      </c>
      <c r="BI1373" s="170">
        <f>IF(N1373="nulová",J1373,0)</f>
        <v>0</v>
      </c>
      <c r="BJ1373" s="11" t="s">
        <v>80</v>
      </c>
      <c r="BK1373" s="170">
        <f>ROUND(I1373*H1373,2)</f>
        <v>0</v>
      </c>
      <c r="BL1373" s="11" t="s">
        <v>125</v>
      </c>
      <c r="BM1373" s="169" t="s">
        <v>2637</v>
      </c>
    </row>
    <row r="1374" spans="1:65" s="2" customFormat="1" ht="11.25">
      <c r="A1374" s="28"/>
      <c r="B1374" s="29"/>
      <c r="C1374" s="30"/>
      <c r="D1374" s="171" t="s">
        <v>128</v>
      </c>
      <c r="E1374" s="30"/>
      <c r="F1374" s="172" t="s">
        <v>2636</v>
      </c>
      <c r="G1374" s="30"/>
      <c r="H1374" s="30"/>
      <c r="I1374" s="173"/>
      <c r="J1374" s="30"/>
      <c r="K1374" s="30"/>
      <c r="L1374" s="33"/>
      <c r="M1374" s="174"/>
      <c r="N1374" s="175"/>
      <c r="O1374" s="65"/>
      <c r="P1374" s="65"/>
      <c r="Q1374" s="65"/>
      <c r="R1374" s="65"/>
      <c r="S1374" s="65"/>
      <c r="T1374" s="66"/>
      <c r="U1374" s="28"/>
      <c r="V1374" s="28"/>
      <c r="W1374" s="28"/>
      <c r="X1374" s="28"/>
      <c r="Y1374" s="28"/>
      <c r="Z1374" s="28"/>
      <c r="AA1374" s="28"/>
      <c r="AB1374" s="28"/>
      <c r="AC1374" s="28"/>
      <c r="AD1374" s="28"/>
      <c r="AE1374" s="28"/>
      <c r="AT1374" s="11" t="s">
        <v>128</v>
      </c>
      <c r="AU1374" s="11" t="s">
        <v>73</v>
      </c>
    </row>
    <row r="1375" spans="1:65" s="2" customFormat="1" ht="24.2" customHeight="1">
      <c r="A1375" s="28"/>
      <c r="B1375" s="29"/>
      <c r="C1375" s="158" t="s">
        <v>2638</v>
      </c>
      <c r="D1375" s="158" t="s">
        <v>121</v>
      </c>
      <c r="E1375" s="159" t="s">
        <v>2639</v>
      </c>
      <c r="F1375" s="160" t="s">
        <v>2640</v>
      </c>
      <c r="G1375" s="161" t="s">
        <v>131</v>
      </c>
      <c r="H1375" s="162">
        <v>400</v>
      </c>
      <c r="I1375" s="163"/>
      <c r="J1375" s="164">
        <f>ROUND(I1375*H1375,2)</f>
        <v>0</v>
      </c>
      <c r="K1375" s="160" t="s">
        <v>1</v>
      </c>
      <c r="L1375" s="33"/>
      <c r="M1375" s="165" t="s">
        <v>1</v>
      </c>
      <c r="N1375" s="166" t="s">
        <v>38</v>
      </c>
      <c r="O1375" s="65"/>
      <c r="P1375" s="167">
        <f>O1375*H1375</f>
        <v>0</v>
      </c>
      <c r="Q1375" s="167">
        <v>0</v>
      </c>
      <c r="R1375" s="167">
        <f>Q1375*H1375</f>
        <v>0</v>
      </c>
      <c r="S1375" s="167">
        <v>0</v>
      </c>
      <c r="T1375" s="168">
        <f>S1375*H1375</f>
        <v>0</v>
      </c>
      <c r="U1375" s="28"/>
      <c r="V1375" s="28"/>
      <c r="W1375" s="28"/>
      <c r="X1375" s="28"/>
      <c r="Y1375" s="28"/>
      <c r="Z1375" s="28"/>
      <c r="AA1375" s="28"/>
      <c r="AB1375" s="28"/>
      <c r="AC1375" s="28"/>
      <c r="AD1375" s="28"/>
      <c r="AE1375" s="28"/>
      <c r="AR1375" s="169" t="s">
        <v>125</v>
      </c>
      <c r="AT1375" s="169" t="s">
        <v>121</v>
      </c>
      <c r="AU1375" s="169" t="s">
        <v>73</v>
      </c>
      <c r="AY1375" s="11" t="s">
        <v>126</v>
      </c>
      <c r="BE1375" s="170">
        <f>IF(N1375="základní",J1375,0)</f>
        <v>0</v>
      </c>
      <c r="BF1375" s="170">
        <f>IF(N1375="snížená",J1375,0)</f>
        <v>0</v>
      </c>
      <c r="BG1375" s="170">
        <f>IF(N1375="zákl. přenesená",J1375,0)</f>
        <v>0</v>
      </c>
      <c r="BH1375" s="170">
        <f>IF(N1375="sníž. přenesená",J1375,0)</f>
        <v>0</v>
      </c>
      <c r="BI1375" s="170">
        <f>IF(N1375="nulová",J1375,0)</f>
        <v>0</v>
      </c>
      <c r="BJ1375" s="11" t="s">
        <v>80</v>
      </c>
      <c r="BK1375" s="170">
        <f>ROUND(I1375*H1375,2)</f>
        <v>0</v>
      </c>
      <c r="BL1375" s="11" t="s">
        <v>125</v>
      </c>
      <c r="BM1375" s="169" t="s">
        <v>2641</v>
      </c>
    </row>
    <row r="1376" spans="1:65" s="2" customFormat="1" ht="11.25">
      <c r="A1376" s="28"/>
      <c r="B1376" s="29"/>
      <c r="C1376" s="30"/>
      <c r="D1376" s="171" t="s">
        <v>128</v>
      </c>
      <c r="E1376" s="30"/>
      <c r="F1376" s="172" t="s">
        <v>2640</v>
      </c>
      <c r="G1376" s="30"/>
      <c r="H1376" s="30"/>
      <c r="I1376" s="173"/>
      <c r="J1376" s="30"/>
      <c r="K1376" s="30"/>
      <c r="L1376" s="33"/>
      <c r="M1376" s="174"/>
      <c r="N1376" s="175"/>
      <c r="O1376" s="65"/>
      <c r="P1376" s="65"/>
      <c r="Q1376" s="65"/>
      <c r="R1376" s="65"/>
      <c r="S1376" s="65"/>
      <c r="T1376" s="66"/>
      <c r="U1376" s="28"/>
      <c r="V1376" s="28"/>
      <c r="W1376" s="28"/>
      <c r="X1376" s="28"/>
      <c r="Y1376" s="28"/>
      <c r="Z1376" s="28"/>
      <c r="AA1376" s="28"/>
      <c r="AB1376" s="28"/>
      <c r="AC1376" s="28"/>
      <c r="AD1376" s="28"/>
      <c r="AE1376" s="28"/>
      <c r="AT1376" s="11" t="s">
        <v>128</v>
      </c>
      <c r="AU1376" s="11" t="s">
        <v>73</v>
      </c>
    </row>
    <row r="1377" spans="1:65" s="2" customFormat="1" ht="24.2" customHeight="1">
      <c r="A1377" s="28"/>
      <c r="B1377" s="29"/>
      <c r="C1377" s="158" t="s">
        <v>2642</v>
      </c>
      <c r="D1377" s="158" t="s">
        <v>121</v>
      </c>
      <c r="E1377" s="159" t="s">
        <v>2643</v>
      </c>
      <c r="F1377" s="160" t="s">
        <v>2644</v>
      </c>
      <c r="G1377" s="161" t="s">
        <v>131</v>
      </c>
      <c r="H1377" s="162">
        <v>200</v>
      </c>
      <c r="I1377" s="163"/>
      <c r="J1377" s="164">
        <f>ROUND(I1377*H1377,2)</f>
        <v>0</v>
      </c>
      <c r="K1377" s="160" t="s">
        <v>1</v>
      </c>
      <c r="L1377" s="33"/>
      <c r="M1377" s="165" t="s">
        <v>1</v>
      </c>
      <c r="N1377" s="166" t="s">
        <v>38</v>
      </c>
      <c r="O1377" s="65"/>
      <c r="P1377" s="167">
        <f>O1377*H1377</f>
        <v>0</v>
      </c>
      <c r="Q1377" s="167">
        <v>0</v>
      </c>
      <c r="R1377" s="167">
        <f>Q1377*H1377</f>
        <v>0</v>
      </c>
      <c r="S1377" s="167">
        <v>0</v>
      </c>
      <c r="T1377" s="168">
        <f>S1377*H1377</f>
        <v>0</v>
      </c>
      <c r="U1377" s="28"/>
      <c r="V1377" s="28"/>
      <c r="W1377" s="28"/>
      <c r="X1377" s="28"/>
      <c r="Y1377" s="28"/>
      <c r="Z1377" s="28"/>
      <c r="AA1377" s="28"/>
      <c r="AB1377" s="28"/>
      <c r="AC1377" s="28"/>
      <c r="AD1377" s="28"/>
      <c r="AE1377" s="28"/>
      <c r="AR1377" s="169" t="s">
        <v>125</v>
      </c>
      <c r="AT1377" s="169" t="s">
        <v>121</v>
      </c>
      <c r="AU1377" s="169" t="s">
        <v>73</v>
      </c>
      <c r="AY1377" s="11" t="s">
        <v>126</v>
      </c>
      <c r="BE1377" s="170">
        <f>IF(N1377="základní",J1377,0)</f>
        <v>0</v>
      </c>
      <c r="BF1377" s="170">
        <f>IF(N1377="snížená",J1377,0)</f>
        <v>0</v>
      </c>
      <c r="BG1377" s="170">
        <f>IF(N1377="zákl. přenesená",J1377,0)</f>
        <v>0</v>
      </c>
      <c r="BH1377" s="170">
        <f>IF(N1377="sníž. přenesená",J1377,0)</f>
        <v>0</v>
      </c>
      <c r="BI1377" s="170">
        <f>IF(N1377="nulová",J1377,0)</f>
        <v>0</v>
      </c>
      <c r="BJ1377" s="11" t="s">
        <v>80</v>
      </c>
      <c r="BK1377" s="170">
        <f>ROUND(I1377*H1377,2)</f>
        <v>0</v>
      </c>
      <c r="BL1377" s="11" t="s">
        <v>125</v>
      </c>
      <c r="BM1377" s="169" t="s">
        <v>2645</v>
      </c>
    </row>
    <row r="1378" spans="1:65" s="2" customFormat="1" ht="11.25">
      <c r="A1378" s="28"/>
      <c r="B1378" s="29"/>
      <c r="C1378" s="30"/>
      <c r="D1378" s="171" t="s">
        <v>128</v>
      </c>
      <c r="E1378" s="30"/>
      <c r="F1378" s="172" t="s">
        <v>2644</v>
      </c>
      <c r="G1378" s="30"/>
      <c r="H1378" s="30"/>
      <c r="I1378" s="173"/>
      <c r="J1378" s="30"/>
      <c r="K1378" s="30"/>
      <c r="L1378" s="33"/>
      <c r="M1378" s="174"/>
      <c r="N1378" s="175"/>
      <c r="O1378" s="65"/>
      <c r="P1378" s="65"/>
      <c r="Q1378" s="65"/>
      <c r="R1378" s="65"/>
      <c r="S1378" s="65"/>
      <c r="T1378" s="66"/>
      <c r="U1378" s="28"/>
      <c r="V1378" s="28"/>
      <c r="W1378" s="28"/>
      <c r="X1378" s="28"/>
      <c r="Y1378" s="28"/>
      <c r="Z1378" s="28"/>
      <c r="AA1378" s="28"/>
      <c r="AB1378" s="28"/>
      <c r="AC1378" s="28"/>
      <c r="AD1378" s="28"/>
      <c r="AE1378" s="28"/>
      <c r="AT1378" s="11" t="s">
        <v>128</v>
      </c>
      <c r="AU1378" s="11" t="s">
        <v>73</v>
      </c>
    </row>
    <row r="1379" spans="1:65" s="2" customFormat="1" ht="24.2" customHeight="1">
      <c r="A1379" s="28"/>
      <c r="B1379" s="29"/>
      <c r="C1379" s="158" t="s">
        <v>2646</v>
      </c>
      <c r="D1379" s="158" t="s">
        <v>121</v>
      </c>
      <c r="E1379" s="159" t="s">
        <v>2647</v>
      </c>
      <c r="F1379" s="160" t="s">
        <v>2648</v>
      </c>
      <c r="G1379" s="161" t="s">
        <v>131</v>
      </c>
      <c r="H1379" s="162">
        <v>200</v>
      </c>
      <c r="I1379" s="163"/>
      <c r="J1379" s="164">
        <f>ROUND(I1379*H1379,2)</f>
        <v>0</v>
      </c>
      <c r="K1379" s="160" t="s">
        <v>1</v>
      </c>
      <c r="L1379" s="33"/>
      <c r="M1379" s="165" t="s">
        <v>1</v>
      </c>
      <c r="N1379" s="166" t="s">
        <v>38</v>
      </c>
      <c r="O1379" s="65"/>
      <c r="P1379" s="167">
        <f>O1379*H1379</f>
        <v>0</v>
      </c>
      <c r="Q1379" s="167">
        <v>0</v>
      </c>
      <c r="R1379" s="167">
        <f>Q1379*H1379</f>
        <v>0</v>
      </c>
      <c r="S1379" s="167">
        <v>0</v>
      </c>
      <c r="T1379" s="168">
        <f>S1379*H1379</f>
        <v>0</v>
      </c>
      <c r="U1379" s="28"/>
      <c r="V1379" s="28"/>
      <c r="W1379" s="28"/>
      <c r="X1379" s="28"/>
      <c r="Y1379" s="28"/>
      <c r="Z1379" s="28"/>
      <c r="AA1379" s="28"/>
      <c r="AB1379" s="28"/>
      <c r="AC1379" s="28"/>
      <c r="AD1379" s="28"/>
      <c r="AE1379" s="28"/>
      <c r="AR1379" s="169" t="s">
        <v>125</v>
      </c>
      <c r="AT1379" s="169" t="s">
        <v>121</v>
      </c>
      <c r="AU1379" s="169" t="s">
        <v>73</v>
      </c>
      <c r="AY1379" s="11" t="s">
        <v>126</v>
      </c>
      <c r="BE1379" s="170">
        <f>IF(N1379="základní",J1379,0)</f>
        <v>0</v>
      </c>
      <c r="BF1379" s="170">
        <f>IF(N1379="snížená",J1379,0)</f>
        <v>0</v>
      </c>
      <c r="BG1379" s="170">
        <f>IF(N1379="zákl. přenesená",J1379,0)</f>
        <v>0</v>
      </c>
      <c r="BH1379" s="170">
        <f>IF(N1379="sníž. přenesená",J1379,0)</f>
        <v>0</v>
      </c>
      <c r="BI1379" s="170">
        <f>IF(N1379="nulová",J1379,0)</f>
        <v>0</v>
      </c>
      <c r="BJ1379" s="11" t="s">
        <v>80</v>
      </c>
      <c r="BK1379" s="170">
        <f>ROUND(I1379*H1379,2)</f>
        <v>0</v>
      </c>
      <c r="BL1379" s="11" t="s">
        <v>125</v>
      </c>
      <c r="BM1379" s="169" t="s">
        <v>2649</v>
      </c>
    </row>
    <row r="1380" spans="1:65" s="2" customFormat="1" ht="11.25">
      <c r="A1380" s="28"/>
      <c r="B1380" s="29"/>
      <c r="C1380" s="30"/>
      <c r="D1380" s="171" t="s">
        <v>128</v>
      </c>
      <c r="E1380" s="30"/>
      <c r="F1380" s="172" t="s">
        <v>2648</v>
      </c>
      <c r="G1380" s="30"/>
      <c r="H1380" s="30"/>
      <c r="I1380" s="173"/>
      <c r="J1380" s="30"/>
      <c r="K1380" s="30"/>
      <c r="L1380" s="33"/>
      <c r="M1380" s="174"/>
      <c r="N1380" s="175"/>
      <c r="O1380" s="65"/>
      <c r="P1380" s="65"/>
      <c r="Q1380" s="65"/>
      <c r="R1380" s="65"/>
      <c r="S1380" s="65"/>
      <c r="T1380" s="66"/>
      <c r="U1380" s="28"/>
      <c r="V1380" s="28"/>
      <c r="W1380" s="28"/>
      <c r="X1380" s="28"/>
      <c r="Y1380" s="28"/>
      <c r="Z1380" s="28"/>
      <c r="AA1380" s="28"/>
      <c r="AB1380" s="28"/>
      <c r="AC1380" s="28"/>
      <c r="AD1380" s="28"/>
      <c r="AE1380" s="28"/>
      <c r="AT1380" s="11" t="s">
        <v>128</v>
      </c>
      <c r="AU1380" s="11" t="s">
        <v>73</v>
      </c>
    </row>
    <row r="1381" spans="1:65" s="2" customFormat="1" ht="24.2" customHeight="1">
      <c r="A1381" s="28"/>
      <c r="B1381" s="29"/>
      <c r="C1381" s="158" t="s">
        <v>2650</v>
      </c>
      <c r="D1381" s="158" t="s">
        <v>121</v>
      </c>
      <c r="E1381" s="159" t="s">
        <v>2651</v>
      </c>
      <c r="F1381" s="160" t="s">
        <v>2652</v>
      </c>
      <c r="G1381" s="161" t="s">
        <v>131</v>
      </c>
      <c r="H1381" s="162">
        <v>200</v>
      </c>
      <c r="I1381" s="163"/>
      <c r="J1381" s="164">
        <f>ROUND(I1381*H1381,2)</f>
        <v>0</v>
      </c>
      <c r="K1381" s="160" t="s">
        <v>1</v>
      </c>
      <c r="L1381" s="33"/>
      <c r="M1381" s="165" t="s">
        <v>1</v>
      </c>
      <c r="N1381" s="166" t="s">
        <v>38</v>
      </c>
      <c r="O1381" s="65"/>
      <c r="P1381" s="167">
        <f>O1381*H1381</f>
        <v>0</v>
      </c>
      <c r="Q1381" s="167">
        <v>0</v>
      </c>
      <c r="R1381" s="167">
        <f>Q1381*H1381</f>
        <v>0</v>
      </c>
      <c r="S1381" s="167">
        <v>0</v>
      </c>
      <c r="T1381" s="168">
        <f>S1381*H1381</f>
        <v>0</v>
      </c>
      <c r="U1381" s="28"/>
      <c r="V1381" s="28"/>
      <c r="W1381" s="28"/>
      <c r="X1381" s="28"/>
      <c r="Y1381" s="28"/>
      <c r="Z1381" s="28"/>
      <c r="AA1381" s="28"/>
      <c r="AB1381" s="28"/>
      <c r="AC1381" s="28"/>
      <c r="AD1381" s="28"/>
      <c r="AE1381" s="28"/>
      <c r="AR1381" s="169" t="s">
        <v>125</v>
      </c>
      <c r="AT1381" s="169" t="s">
        <v>121</v>
      </c>
      <c r="AU1381" s="169" t="s">
        <v>73</v>
      </c>
      <c r="AY1381" s="11" t="s">
        <v>126</v>
      </c>
      <c r="BE1381" s="170">
        <f>IF(N1381="základní",J1381,0)</f>
        <v>0</v>
      </c>
      <c r="BF1381" s="170">
        <f>IF(N1381="snížená",J1381,0)</f>
        <v>0</v>
      </c>
      <c r="BG1381" s="170">
        <f>IF(N1381="zákl. přenesená",J1381,0)</f>
        <v>0</v>
      </c>
      <c r="BH1381" s="170">
        <f>IF(N1381="sníž. přenesená",J1381,0)</f>
        <v>0</v>
      </c>
      <c r="BI1381" s="170">
        <f>IF(N1381="nulová",J1381,0)</f>
        <v>0</v>
      </c>
      <c r="BJ1381" s="11" t="s">
        <v>80</v>
      </c>
      <c r="BK1381" s="170">
        <f>ROUND(I1381*H1381,2)</f>
        <v>0</v>
      </c>
      <c r="BL1381" s="11" t="s">
        <v>125</v>
      </c>
      <c r="BM1381" s="169" t="s">
        <v>2653</v>
      </c>
    </row>
    <row r="1382" spans="1:65" s="2" customFormat="1" ht="11.25">
      <c r="A1382" s="28"/>
      <c r="B1382" s="29"/>
      <c r="C1382" s="30"/>
      <c r="D1382" s="171" t="s">
        <v>128</v>
      </c>
      <c r="E1382" s="30"/>
      <c r="F1382" s="172" t="s">
        <v>2652</v>
      </c>
      <c r="G1382" s="30"/>
      <c r="H1382" s="30"/>
      <c r="I1382" s="173"/>
      <c r="J1382" s="30"/>
      <c r="K1382" s="30"/>
      <c r="L1382" s="33"/>
      <c r="M1382" s="174"/>
      <c r="N1382" s="175"/>
      <c r="O1382" s="65"/>
      <c r="P1382" s="65"/>
      <c r="Q1382" s="65"/>
      <c r="R1382" s="65"/>
      <c r="S1382" s="65"/>
      <c r="T1382" s="66"/>
      <c r="U1382" s="28"/>
      <c r="V1382" s="28"/>
      <c r="W1382" s="28"/>
      <c r="X1382" s="28"/>
      <c r="Y1382" s="28"/>
      <c r="Z1382" s="28"/>
      <c r="AA1382" s="28"/>
      <c r="AB1382" s="28"/>
      <c r="AC1382" s="28"/>
      <c r="AD1382" s="28"/>
      <c r="AE1382" s="28"/>
      <c r="AT1382" s="11" t="s">
        <v>128</v>
      </c>
      <c r="AU1382" s="11" t="s">
        <v>73</v>
      </c>
    </row>
    <row r="1383" spans="1:65" s="2" customFormat="1" ht="24.2" customHeight="1">
      <c r="A1383" s="28"/>
      <c r="B1383" s="29"/>
      <c r="C1383" s="158" t="s">
        <v>2654</v>
      </c>
      <c r="D1383" s="158" t="s">
        <v>121</v>
      </c>
      <c r="E1383" s="159" t="s">
        <v>2655</v>
      </c>
      <c r="F1383" s="160" t="s">
        <v>2656</v>
      </c>
      <c r="G1383" s="161" t="s">
        <v>131</v>
      </c>
      <c r="H1383" s="162">
        <v>200</v>
      </c>
      <c r="I1383" s="163"/>
      <c r="J1383" s="164">
        <f>ROUND(I1383*H1383,2)</f>
        <v>0</v>
      </c>
      <c r="K1383" s="160" t="s">
        <v>1</v>
      </c>
      <c r="L1383" s="33"/>
      <c r="M1383" s="165" t="s">
        <v>1</v>
      </c>
      <c r="N1383" s="166" t="s">
        <v>38</v>
      </c>
      <c r="O1383" s="65"/>
      <c r="P1383" s="167">
        <f>O1383*H1383</f>
        <v>0</v>
      </c>
      <c r="Q1383" s="167">
        <v>0</v>
      </c>
      <c r="R1383" s="167">
        <f>Q1383*H1383</f>
        <v>0</v>
      </c>
      <c r="S1383" s="167">
        <v>0</v>
      </c>
      <c r="T1383" s="168">
        <f>S1383*H1383</f>
        <v>0</v>
      </c>
      <c r="U1383" s="28"/>
      <c r="V1383" s="28"/>
      <c r="W1383" s="28"/>
      <c r="X1383" s="28"/>
      <c r="Y1383" s="28"/>
      <c r="Z1383" s="28"/>
      <c r="AA1383" s="28"/>
      <c r="AB1383" s="28"/>
      <c r="AC1383" s="28"/>
      <c r="AD1383" s="28"/>
      <c r="AE1383" s="28"/>
      <c r="AR1383" s="169" t="s">
        <v>125</v>
      </c>
      <c r="AT1383" s="169" t="s">
        <v>121</v>
      </c>
      <c r="AU1383" s="169" t="s">
        <v>73</v>
      </c>
      <c r="AY1383" s="11" t="s">
        <v>126</v>
      </c>
      <c r="BE1383" s="170">
        <f>IF(N1383="základní",J1383,0)</f>
        <v>0</v>
      </c>
      <c r="BF1383" s="170">
        <f>IF(N1383="snížená",J1383,0)</f>
        <v>0</v>
      </c>
      <c r="BG1383" s="170">
        <f>IF(N1383="zákl. přenesená",J1383,0)</f>
        <v>0</v>
      </c>
      <c r="BH1383" s="170">
        <f>IF(N1383="sníž. přenesená",J1383,0)</f>
        <v>0</v>
      </c>
      <c r="BI1383" s="170">
        <f>IF(N1383="nulová",J1383,0)</f>
        <v>0</v>
      </c>
      <c r="BJ1383" s="11" t="s">
        <v>80</v>
      </c>
      <c r="BK1383" s="170">
        <f>ROUND(I1383*H1383,2)</f>
        <v>0</v>
      </c>
      <c r="BL1383" s="11" t="s">
        <v>125</v>
      </c>
      <c r="BM1383" s="169" t="s">
        <v>2657</v>
      </c>
    </row>
    <row r="1384" spans="1:65" s="2" customFormat="1" ht="19.5">
      <c r="A1384" s="28"/>
      <c r="B1384" s="29"/>
      <c r="C1384" s="30"/>
      <c r="D1384" s="171" t="s">
        <v>128</v>
      </c>
      <c r="E1384" s="30"/>
      <c r="F1384" s="172" t="s">
        <v>2656</v>
      </c>
      <c r="G1384" s="30"/>
      <c r="H1384" s="30"/>
      <c r="I1384" s="173"/>
      <c r="J1384" s="30"/>
      <c r="K1384" s="30"/>
      <c r="L1384" s="33"/>
      <c r="M1384" s="174"/>
      <c r="N1384" s="175"/>
      <c r="O1384" s="65"/>
      <c r="P1384" s="65"/>
      <c r="Q1384" s="65"/>
      <c r="R1384" s="65"/>
      <c r="S1384" s="65"/>
      <c r="T1384" s="66"/>
      <c r="U1384" s="28"/>
      <c r="V1384" s="28"/>
      <c r="W1384" s="28"/>
      <c r="X1384" s="28"/>
      <c r="Y1384" s="28"/>
      <c r="Z1384" s="28"/>
      <c r="AA1384" s="28"/>
      <c r="AB1384" s="28"/>
      <c r="AC1384" s="28"/>
      <c r="AD1384" s="28"/>
      <c r="AE1384" s="28"/>
      <c r="AT1384" s="11" t="s">
        <v>128</v>
      </c>
      <c r="AU1384" s="11" t="s">
        <v>73</v>
      </c>
    </row>
    <row r="1385" spans="1:65" s="2" customFormat="1" ht="24.2" customHeight="1">
      <c r="A1385" s="28"/>
      <c r="B1385" s="29"/>
      <c r="C1385" s="158" t="s">
        <v>2658</v>
      </c>
      <c r="D1385" s="158" t="s">
        <v>121</v>
      </c>
      <c r="E1385" s="159" t="s">
        <v>2659</v>
      </c>
      <c r="F1385" s="160" t="s">
        <v>2660</v>
      </c>
      <c r="G1385" s="161" t="s">
        <v>131</v>
      </c>
      <c r="H1385" s="162">
        <v>200</v>
      </c>
      <c r="I1385" s="163"/>
      <c r="J1385" s="164">
        <f>ROUND(I1385*H1385,2)</f>
        <v>0</v>
      </c>
      <c r="K1385" s="160" t="s">
        <v>1</v>
      </c>
      <c r="L1385" s="33"/>
      <c r="M1385" s="165" t="s">
        <v>1</v>
      </c>
      <c r="N1385" s="166" t="s">
        <v>38</v>
      </c>
      <c r="O1385" s="65"/>
      <c r="P1385" s="167">
        <f>O1385*H1385</f>
        <v>0</v>
      </c>
      <c r="Q1385" s="167">
        <v>0</v>
      </c>
      <c r="R1385" s="167">
        <f>Q1385*H1385</f>
        <v>0</v>
      </c>
      <c r="S1385" s="167">
        <v>0</v>
      </c>
      <c r="T1385" s="168">
        <f>S1385*H1385</f>
        <v>0</v>
      </c>
      <c r="U1385" s="28"/>
      <c r="V1385" s="28"/>
      <c r="W1385" s="28"/>
      <c r="X1385" s="28"/>
      <c r="Y1385" s="28"/>
      <c r="Z1385" s="28"/>
      <c r="AA1385" s="28"/>
      <c r="AB1385" s="28"/>
      <c r="AC1385" s="28"/>
      <c r="AD1385" s="28"/>
      <c r="AE1385" s="28"/>
      <c r="AR1385" s="169" t="s">
        <v>125</v>
      </c>
      <c r="AT1385" s="169" t="s">
        <v>121</v>
      </c>
      <c r="AU1385" s="169" t="s">
        <v>73</v>
      </c>
      <c r="AY1385" s="11" t="s">
        <v>126</v>
      </c>
      <c r="BE1385" s="170">
        <f>IF(N1385="základní",J1385,0)</f>
        <v>0</v>
      </c>
      <c r="BF1385" s="170">
        <f>IF(N1385="snížená",J1385,0)</f>
        <v>0</v>
      </c>
      <c r="BG1385" s="170">
        <f>IF(N1385="zákl. přenesená",J1385,0)</f>
        <v>0</v>
      </c>
      <c r="BH1385" s="170">
        <f>IF(N1385="sníž. přenesená",J1385,0)</f>
        <v>0</v>
      </c>
      <c r="BI1385" s="170">
        <f>IF(N1385="nulová",J1385,0)</f>
        <v>0</v>
      </c>
      <c r="BJ1385" s="11" t="s">
        <v>80</v>
      </c>
      <c r="BK1385" s="170">
        <f>ROUND(I1385*H1385,2)</f>
        <v>0</v>
      </c>
      <c r="BL1385" s="11" t="s">
        <v>125</v>
      </c>
      <c r="BM1385" s="169" t="s">
        <v>2661</v>
      </c>
    </row>
    <row r="1386" spans="1:65" s="2" customFormat="1" ht="11.25">
      <c r="A1386" s="28"/>
      <c r="B1386" s="29"/>
      <c r="C1386" s="30"/>
      <c r="D1386" s="171" t="s">
        <v>128</v>
      </c>
      <c r="E1386" s="30"/>
      <c r="F1386" s="172" t="s">
        <v>2660</v>
      </c>
      <c r="G1386" s="30"/>
      <c r="H1386" s="30"/>
      <c r="I1386" s="173"/>
      <c r="J1386" s="30"/>
      <c r="K1386" s="30"/>
      <c r="L1386" s="33"/>
      <c r="M1386" s="174"/>
      <c r="N1386" s="175"/>
      <c r="O1386" s="65"/>
      <c r="P1386" s="65"/>
      <c r="Q1386" s="65"/>
      <c r="R1386" s="65"/>
      <c r="S1386" s="65"/>
      <c r="T1386" s="66"/>
      <c r="U1386" s="28"/>
      <c r="V1386" s="28"/>
      <c r="W1386" s="28"/>
      <c r="X1386" s="28"/>
      <c r="Y1386" s="28"/>
      <c r="Z1386" s="28"/>
      <c r="AA1386" s="28"/>
      <c r="AB1386" s="28"/>
      <c r="AC1386" s="28"/>
      <c r="AD1386" s="28"/>
      <c r="AE1386" s="28"/>
      <c r="AT1386" s="11" t="s">
        <v>128</v>
      </c>
      <c r="AU1386" s="11" t="s">
        <v>73</v>
      </c>
    </row>
    <row r="1387" spans="1:65" s="2" customFormat="1" ht="24.2" customHeight="1">
      <c r="A1387" s="28"/>
      <c r="B1387" s="29"/>
      <c r="C1387" s="158" t="s">
        <v>2662</v>
      </c>
      <c r="D1387" s="158" t="s">
        <v>121</v>
      </c>
      <c r="E1387" s="159" t="s">
        <v>2663</v>
      </c>
      <c r="F1387" s="160" t="s">
        <v>2664</v>
      </c>
      <c r="G1387" s="161" t="s">
        <v>131</v>
      </c>
      <c r="H1387" s="162">
        <v>200</v>
      </c>
      <c r="I1387" s="163"/>
      <c r="J1387" s="164">
        <f>ROUND(I1387*H1387,2)</f>
        <v>0</v>
      </c>
      <c r="K1387" s="160" t="s">
        <v>1</v>
      </c>
      <c r="L1387" s="33"/>
      <c r="M1387" s="165" t="s">
        <v>1</v>
      </c>
      <c r="N1387" s="166" t="s">
        <v>38</v>
      </c>
      <c r="O1387" s="65"/>
      <c r="P1387" s="167">
        <f>O1387*H1387</f>
        <v>0</v>
      </c>
      <c r="Q1387" s="167">
        <v>0</v>
      </c>
      <c r="R1387" s="167">
        <f>Q1387*H1387</f>
        <v>0</v>
      </c>
      <c r="S1387" s="167">
        <v>0</v>
      </c>
      <c r="T1387" s="168">
        <f>S1387*H1387</f>
        <v>0</v>
      </c>
      <c r="U1387" s="28"/>
      <c r="V1387" s="28"/>
      <c r="W1387" s="28"/>
      <c r="X1387" s="28"/>
      <c r="Y1387" s="28"/>
      <c r="Z1387" s="28"/>
      <c r="AA1387" s="28"/>
      <c r="AB1387" s="28"/>
      <c r="AC1387" s="28"/>
      <c r="AD1387" s="28"/>
      <c r="AE1387" s="28"/>
      <c r="AR1387" s="169" t="s">
        <v>125</v>
      </c>
      <c r="AT1387" s="169" t="s">
        <v>121</v>
      </c>
      <c r="AU1387" s="169" t="s">
        <v>73</v>
      </c>
      <c r="AY1387" s="11" t="s">
        <v>126</v>
      </c>
      <c r="BE1387" s="170">
        <f>IF(N1387="základní",J1387,0)</f>
        <v>0</v>
      </c>
      <c r="BF1387" s="170">
        <f>IF(N1387="snížená",J1387,0)</f>
        <v>0</v>
      </c>
      <c r="BG1387" s="170">
        <f>IF(N1387="zákl. přenesená",J1387,0)</f>
        <v>0</v>
      </c>
      <c r="BH1387" s="170">
        <f>IF(N1387="sníž. přenesená",J1387,0)</f>
        <v>0</v>
      </c>
      <c r="BI1387" s="170">
        <f>IF(N1387="nulová",J1387,0)</f>
        <v>0</v>
      </c>
      <c r="BJ1387" s="11" t="s">
        <v>80</v>
      </c>
      <c r="BK1387" s="170">
        <f>ROUND(I1387*H1387,2)</f>
        <v>0</v>
      </c>
      <c r="BL1387" s="11" t="s">
        <v>125</v>
      </c>
      <c r="BM1387" s="169" t="s">
        <v>2665</v>
      </c>
    </row>
    <row r="1388" spans="1:65" s="2" customFormat="1" ht="19.5">
      <c r="A1388" s="28"/>
      <c r="B1388" s="29"/>
      <c r="C1388" s="30"/>
      <c r="D1388" s="171" t="s">
        <v>128</v>
      </c>
      <c r="E1388" s="30"/>
      <c r="F1388" s="172" t="s">
        <v>2664</v>
      </c>
      <c r="G1388" s="30"/>
      <c r="H1388" s="30"/>
      <c r="I1388" s="173"/>
      <c r="J1388" s="30"/>
      <c r="K1388" s="30"/>
      <c r="L1388" s="33"/>
      <c r="M1388" s="174"/>
      <c r="N1388" s="175"/>
      <c r="O1388" s="65"/>
      <c r="P1388" s="65"/>
      <c r="Q1388" s="65"/>
      <c r="R1388" s="65"/>
      <c r="S1388" s="65"/>
      <c r="T1388" s="66"/>
      <c r="U1388" s="28"/>
      <c r="V1388" s="28"/>
      <c r="W1388" s="28"/>
      <c r="X1388" s="28"/>
      <c r="Y1388" s="28"/>
      <c r="Z1388" s="28"/>
      <c r="AA1388" s="28"/>
      <c r="AB1388" s="28"/>
      <c r="AC1388" s="28"/>
      <c r="AD1388" s="28"/>
      <c r="AE1388" s="28"/>
      <c r="AT1388" s="11" t="s">
        <v>128</v>
      </c>
      <c r="AU1388" s="11" t="s">
        <v>73</v>
      </c>
    </row>
    <row r="1389" spans="1:65" s="2" customFormat="1" ht="24.2" customHeight="1">
      <c r="A1389" s="28"/>
      <c r="B1389" s="29"/>
      <c r="C1389" s="158" t="s">
        <v>2666</v>
      </c>
      <c r="D1389" s="158" t="s">
        <v>121</v>
      </c>
      <c r="E1389" s="159" t="s">
        <v>2667</v>
      </c>
      <c r="F1389" s="160" t="s">
        <v>2668</v>
      </c>
      <c r="G1389" s="161" t="s">
        <v>131</v>
      </c>
      <c r="H1389" s="162">
        <v>200</v>
      </c>
      <c r="I1389" s="163"/>
      <c r="J1389" s="164">
        <f>ROUND(I1389*H1389,2)</f>
        <v>0</v>
      </c>
      <c r="K1389" s="160" t="s">
        <v>1</v>
      </c>
      <c r="L1389" s="33"/>
      <c r="M1389" s="165" t="s">
        <v>1</v>
      </c>
      <c r="N1389" s="166" t="s">
        <v>38</v>
      </c>
      <c r="O1389" s="65"/>
      <c r="P1389" s="167">
        <f>O1389*H1389</f>
        <v>0</v>
      </c>
      <c r="Q1389" s="167">
        <v>0</v>
      </c>
      <c r="R1389" s="167">
        <f>Q1389*H1389</f>
        <v>0</v>
      </c>
      <c r="S1389" s="167">
        <v>0</v>
      </c>
      <c r="T1389" s="168">
        <f>S1389*H1389</f>
        <v>0</v>
      </c>
      <c r="U1389" s="28"/>
      <c r="V1389" s="28"/>
      <c r="W1389" s="28"/>
      <c r="X1389" s="28"/>
      <c r="Y1389" s="28"/>
      <c r="Z1389" s="28"/>
      <c r="AA1389" s="28"/>
      <c r="AB1389" s="28"/>
      <c r="AC1389" s="28"/>
      <c r="AD1389" s="28"/>
      <c r="AE1389" s="28"/>
      <c r="AR1389" s="169" t="s">
        <v>125</v>
      </c>
      <c r="AT1389" s="169" t="s">
        <v>121</v>
      </c>
      <c r="AU1389" s="169" t="s">
        <v>73</v>
      </c>
      <c r="AY1389" s="11" t="s">
        <v>126</v>
      </c>
      <c r="BE1389" s="170">
        <f>IF(N1389="základní",J1389,0)</f>
        <v>0</v>
      </c>
      <c r="BF1389" s="170">
        <f>IF(N1389="snížená",J1389,0)</f>
        <v>0</v>
      </c>
      <c r="BG1389" s="170">
        <f>IF(N1389="zákl. přenesená",J1389,0)</f>
        <v>0</v>
      </c>
      <c r="BH1389" s="170">
        <f>IF(N1389="sníž. přenesená",J1389,0)</f>
        <v>0</v>
      </c>
      <c r="BI1389" s="170">
        <f>IF(N1389="nulová",J1389,0)</f>
        <v>0</v>
      </c>
      <c r="BJ1389" s="11" t="s">
        <v>80</v>
      </c>
      <c r="BK1389" s="170">
        <f>ROUND(I1389*H1389,2)</f>
        <v>0</v>
      </c>
      <c r="BL1389" s="11" t="s">
        <v>125</v>
      </c>
      <c r="BM1389" s="169" t="s">
        <v>2669</v>
      </c>
    </row>
    <row r="1390" spans="1:65" s="2" customFormat="1" ht="19.5">
      <c r="A1390" s="28"/>
      <c r="B1390" s="29"/>
      <c r="C1390" s="30"/>
      <c r="D1390" s="171" t="s">
        <v>128</v>
      </c>
      <c r="E1390" s="30"/>
      <c r="F1390" s="172" t="s">
        <v>2668</v>
      </c>
      <c r="G1390" s="30"/>
      <c r="H1390" s="30"/>
      <c r="I1390" s="173"/>
      <c r="J1390" s="30"/>
      <c r="K1390" s="30"/>
      <c r="L1390" s="33"/>
      <c r="M1390" s="174"/>
      <c r="N1390" s="175"/>
      <c r="O1390" s="65"/>
      <c r="P1390" s="65"/>
      <c r="Q1390" s="65"/>
      <c r="R1390" s="65"/>
      <c r="S1390" s="65"/>
      <c r="T1390" s="66"/>
      <c r="U1390" s="28"/>
      <c r="V1390" s="28"/>
      <c r="W1390" s="28"/>
      <c r="X1390" s="28"/>
      <c r="Y1390" s="28"/>
      <c r="Z1390" s="28"/>
      <c r="AA1390" s="28"/>
      <c r="AB1390" s="28"/>
      <c r="AC1390" s="28"/>
      <c r="AD1390" s="28"/>
      <c r="AE1390" s="28"/>
      <c r="AT1390" s="11" t="s">
        <v>128</v>
      </c>
      <c r="AU1390" s="11" t="s">
        <v>73</v>
      </c>
    </row>
    <row r="1391" spans="1:65" s="2" customFormat="1" ht="24.2" customHeight="1">
      <c r="A1391" s="28"/>
      <c r="B1391" s="29"/>
      <c r="C1391" s="158" t="s">
        <v>2670</v>
      </c>
      <c r="D1391" s="158" t="s">
        <v>121</v>
      </c>
      <c r="E1391" s="159" t="s">
        <v>2671</v>
      </c>
      <c r="F1391" s="160" t="s">
        <v>2672</v>
      </c>
      <c r="G1391" s="161" t="s">
        <v>131</v>
      </c>
      <c r="H1391" s="162">
        <v>200</v>
      </c>
      <c r="I1391" s="163"/>
      <c r="J1391" s="164">
        <f>ROUND(I1391*H1391,2)</f>
        <v>0</v>
      </c>
      <c r="K1391" s="160" t="s">
        <v>1</v>
      </c>
      <c r="L1391" s="33"/>
      <c r="M1391" s="165" t="s">
        <v>1</v>
      </c>
      <c r="N1391" s="166" t="s">
        <v>38</v>
      </c>
      <c r="O1391" s="65"/>
      <c r="P1391" s="167">
        <f>O1391*H1391</f>
        <v>0</v>
      </c>
      <c r="Q1391" s="167">
        <v>0</v>
      </c>
      <c r="R1391" s="167">
        <f>Q1391*H1391</f>
        <v>0</v>
      </c>
      <c r="S1391" s="167">
        <v>0</v>
      </c>
      <c r="T1391" s="168">
        <f>S1391*H1391</f>
        <v>0</v>
      </c>
      <c r="U1391" s="28"/>
      <c r="V1391" s="28"/>
      <c r="W1391" s="28"/>
      <c r="X1391" s="28"/>
      <c r="Y1391" s="28"/>
      <c r="Z1391" s="28"/>
      <c r="AA1391" s="28"/>
      <c r="AB1391" s="28"/>
      <c r="AC1391" s="28"/>
      <c r="AD1391" s="28"/>
      <c r="AE1391" s="28"/>
      <c r="AR1391" s="169" t="s">
        <v>125</v>
      </c>
      <c r="AT1391" s="169" t="s">
        <v>121</v>
      </c>
      <c r="AU1391" s="169" t="s">
        <v>73</v>
      </c>
      <c r="AY1391" s="11" t="s">
        <v>126</v>
      </c>
      <c r="BE1391" s="170">
        <f>IF(N1391="základní",J1391,0)</f>
        <v>0</v>
      </c>
      <c r="BF1391" s="170">
        <f>IF(N1391="snížená",J1391,0)</f>
        <v>0</v>
      </c>
      <c r="BG1391" s="170">
        <f>IF(N1391="zákl. přenesená",J1391,0)</f>
        <v>0</v>
      </c>
      <c r="BH1391" s="170">
        <f>IF(N1391="sníž. přenesená",J1391,0)</f>
        <v>0</v>
      </c>
      <c r="BI1391" s="170">
        <f>IF(N1391="nulová",J1391,0)</f>
        <v>0</v>
      </c>
      <c r="BJ1391" s="11" t="s">
        <v>80</v>
      </c>
      <c r="BK1391" s="170">
        <f>ROUND(I1391*H1391,2)</f>
        <v>0</v>
      </c>
      <c r="BL1391" s="11" t="s">
        <v>125</v>
      </c>
      <c r="BM1391" s="169" t="s">
        <v>2673</v>
      </c>
    </row>
    <row r="1392" spans="1:65" s="2" customFormat="1" ht="19.5">
      <c r="A1392" s="28"/>
      <c r="B1392" s="29"/>
      <c r="C1392" s="30"/>
      <c r="D1392" s="171" t="s">
        <v>128</v>
      </c>
      <c r="E1392" s="30"/>
      <c r="F1392" s="172" t="s">
        <v>2672</v>
      </c>
      <c r="G1392" s="30"/>
      <c r="H1392" s="30"/>
      <c r="I1392" s="173"/>
      <c r="J1392" s="30"/>
      <c r="K1392" s="30"/>
      <c r="L1392" s="33"/>
      <c r="M1392" s="174"/>
      <c r="N1392" s="175"/>
      <c r="O1392" s="65"/>
      <c r="P1392" s="65"/>
      <c r="Q1392" s="65"/>
      <c r="R1392" s="65"/>
      <c r="S1392" s="65"/>
      <c r="T1392" s="66"/>
      <c r="U1392" s="28"/>
      <c r="V1392" s="28"/>
      <c r="W1392" s="28"/>
      <c r="X1392" s="28"/>
      <c r="Y1392" s="28"/>
      <c r="Z1392" s="28"/>
      <c r="AA1392" s="28"/>
      <c r="AB1392" s="28"/>
      <c r="AC1392" s="28"/>
      <c r="AD1392" s="28"/>
      <c r="AE1392" s="28"/>
      <c r="AT1392" s="11" t="s">
        <v>128</v>
      </c>
      <c r="AU1392" s="11" t="s">
        <v>73</v>
      </c>
    </row>
    <row r="1393" spans="1:65" s="2" customFormat="1" ht="24.2" customHeight="1">
      <c r="A1393" s="28"/>
      <c r="B1393" s="29"/>
      <c r="C1393" s="158" t="s">
        <v>2674</v>
      </c>
      <c r="D1393" s="158" t="s">
        <v>121</v>
      </c>
      <c r="E1393" s="159" t="s">
        <v>2675</v>
      </c>
      <c r="F1393" s="160" t="s">
        <v>2676</v>
      </c>
      <c r="G1393" s="161" t="s">
        <v>131</v>
      </c>
      <c r="H1393" s="162">
        <v>2</v>
      </c>
      <c r="I1393" s="163"/>
      <c r="J1393" s="164">
        <f>ROUND(I1393*H1393,2)</f>
        <v>0</v>
      </c>
      <c r="K1393" s="160" t="s">
        <v>1</v>
      </c>
      <c r="L1393" s="33"/>
      <c r="M1393" s="165" t="s">
        <v>1</v>
      </c>
      <c r="N1393" s="166" t="s">
        <v>38</v>
      </c>
      <c r="O1393" s="65"/>
      <c r="P1393" s="167">
        <f>O1393*H1393</f>
        <v>0</v>
      </c>
      <c r="Q1393" s="167">
        <v>0</v>
      </c>
      <c r="R1393" s="167">
        <f>Q1393*H1393</f>
        <v>0</v>
      </c>
      <c r="S1393" s="167">
        <v>0</v>
      </c>
      <c r="T1393" s="168">
        <f>S1393*H1393</f>
        <v>0</v>
      </c>
      <c r="U1393" s="28"/>
      <c r="V1393" s="28"/>
      <c r="W1393" s="28"/>
      <c r="X1393" s="28"/>
      <c r="Y1393" s="28"/>
      <c r="Z1393" s="28"/>
      <c r="AA1393" s="28"/>
      <c r="AB1393" s="28"/>
      <c r="AC1393" s="28"/>
      <c r="AD1393" s="28"/>
      <c r="AE1393" s="28"/>
      <c r="AR1393" s="169" t="s">
        <v>125</v>
      </c>
      <c r="AT1393" s="169" t="s">
        <v>121</v>
      </c>
      <c r="AU1393" s="169" t="s">
        <v>73</v>
      </c>
      <c r="AY1393" s="11" t="s">
        <v>126</v>
      </c>
      <c r="BE1393" s="170">
        <f>IF(N1393="základní",J1393,0)</f>
        <v>0</v>
      </c>
      <c r="BF1393" s="170">
        <f>IF(N1393="snížená",J1393,0)</f>
        <v>0</v>
      </c>
      <c r="BG1393" s="170">
        <f>IF(N1393="zákl. přenesená",J1393,0)</f>
        <v>0</v>
      </c>
      <c r="BH1393" s="170">
        <f>IF(N1393="sníž. přenesená",J1393,0)</f>
        <v>0</v>
      </c>
      <c r="BI1393" s="170">
        <f>IF(N1393="nulová",J1393,0)</f>
        <v>0</v>
      </c>
      <c r="BJ1393" s="11" t="s">
        <v>80</v>
      </c>
      <c r="BK1393" s="170">
        <f>ROUND(I1393*H1393,2)</f>
        <v>0</v>
      </c>
      <c r="BL1393" s="11" t="s">
        <v>125</v>
      </c>
      <c r="BM1393" s="169" t="s">
        <v>2677</v>
      </c>
    </row>
    <row r="1394" spans="1:65" s="2" customFormat="1" ht="19.5">
      <c r="A1394" s="28"/>
      <c r="B1394" s="29"/>
      <c r="C1394" s="30"/>
      <c r="D1394" s="171" t="s">
        <v>128</v>
      </c>
      <c r="E1394" s="30"/>
      <c r="F1394" s="172" t="s">
        <v>2676</v>
      </c>
      <c r="G1394" s="30"/>
      <c r="H1394" s="30"/>
      <c r="I1394" s="173"/>
      <c r="J1394" s="30"/>
      <c r="K1394" s="30"/>
      <c r="L1394" s="33"/>
      <c r="M1394" s="174"/>
      <c r="N1394" s="175"/>
      <c r="O1394" s="65"/>
      <c r="P1394" s="65"/>
      <c r="Q1394" s="65"/>
      <c r="R1394" s="65"/>
      <c r="S1394" s="65"/>
      <c r="T1394" s="66"/>
      <c r="U1394" s="28"/>
      <c r="V1394" s="28"/>
      <c r="W1394" s="28"/>
      <c r="X1394" s="28"/>
      <c r="Y1394" s="28"/>
      <c r="Z1394" s="28"/>
      <c r="AA1394" s="28"/>
      <c r="AB1394" s="28"/>
      <c r="AC1394" s="28"/>
      <c r="AD1394" s="28"/>
      <c r="AE1394" s="28"/>
      <c r="AT1394" s="11" t="s">
        <v>128</v>
      </c>
      <c r="AU1394" s="11" t="s">
        <v>73</v>
      </c>
    </row>
    <row r="1395" spans="1:65" s="2" customFormat="1" ht="24.2" customHeight="1">
      <c r="A1395" s="28"/>
      <c r="B1395" s="29"/>
      <c r="C1395" s="158" t="s">
        <v>2678</v>
      </c>
      <c r="D1395" s="158" t="s">
        <v>121</v>
      </c>
      <c r="E1395" s="159" t="s">
        <v>2679</v>
      </c>
      <c r="F1395" s="160" t="s">
        <v>2680</v>
      </c>
      <c r="G1395" s="161" t="s">
        <v>131</v>
      </c>
      <c r="H1395" s="162">
        <v>2</v>
      </c>
      <c r="I1395" s="163"/>
      <c r="J1395" s="164">
        <f>ROUND(I1395*H1395,2)</f>
        <v>0</v>
      </c>
      <c r="K1395" s="160" t="s">
        <v>1</v>
      </c>
      <c r="L1395" s="33"/>
      <c r="M1395" s="165" t="s">
        <v>1</v>
      </c>
      <c r="N1395" s="166" t="s">
        <v>38</v>
      </c>
      <c r="O1395" s="65"/>
      <c r="P1395" s="167">
        <f>O1395*H1395</f>
        <v>0</v>
      </c>
      <c r="Q1395" s="167">
        <v>0</v>
      </c>
      <c r="R1395" s="167">
        <f>Q1395*H1395</f>
        <v>0</v>
      </c>
      <c r="S1395" s="167">
        <v>0</v>
      </c>
      <c r="T1395" s="168">
        <f>S1395*H1395</f>
        <v>0</v>
      </c>
      <c r="U1395" s="28"/>
      <c r="V1395" s="28"/>
      <c r="W1395" s="28"/>
      <c r="X1395" s="28"/>
      <c r="Y1395" s="28"/>
      <c r="Z1395" s="28"/>
      <c r="AA1395" s="28"/>
      <c r="AB1395" s="28"/>
      <c r="AC1395" s="28"/>
      <c r="AD1395" s="28"/>
      <c r="AE1395" s="28"/>
      <c r="AR1395" s="169" t="s">
        <v>125</v>
      </c>
      <c r="AT1395" s="169" t="s">
        <v>121</v>
      </c>
      <c r="AU1395" s="169" t="s">
        <v>73</v>
      </c>
      <c r="AY1395" s="11" t="s">
        <v>126</v>
      </c>
      <c r="BE1395" s="170">
        <f>IF(N1395="základní",J1395,0)</f>
        <v>0</v>
      </c>
      <c r="BF1395" s="170">
        <f>IF(N1395="snížená",J1395,0)</f>
        <v>0</v>
      </c>
      <c r="BG1395" s="170">
        <f>IF(N1395="zákl. přenesená",J1395,0)</f>
        <v>0</v>
      </c>
      <c r="BH1395" s="170">
        <f>IF(N1395="sníž. přenesená",J1395,0)</f>
        <v>0</v>
      </c>
      <c r="BI1395" s="170">
        <f>IF(N1395="nulová",J1395,0)</f>
        <v>0</v>
      </c>
      <c r="BJ1395" s="11" t="s">
        <v>80</v>
      </c>
      <c r="BK1395" s="170">
        <f>ROUND(I1395*H1395,2)</f>
        <v>0</v>
      </c>
      <c r="BL1395" s="11" t="s">
        <v>125</v>
      </c>
      <c r="BM1395" s="169" t="s">
        <v>2681</v>
      </c>
    </row>
    <row r="1396" spans="1:65" s="2" customFormat="1" ht="19.5">
      <c r="A1396" s="28"/>
      <c r="B1396" s="29"/>
      <c r="C1396" s="30"/>
      <c r="D1396" s="171" t="s">
        <v>128</v>
      </c>
      <c r="E1396" s="30"/>
      <c r="F1396" s="172" t="s">
        <v>2680</v>
      </c>
      <c r="G1396" s="30"/>
      <c r="H1396" s="30"/>
      <c r="I1396" s="173"/>
      <c r="J1396" s="30"/>
      <c r="K1396" s="30"/>
      <c r="L1396" s="33"/>
      <c r="M1396" s="174"/>
      <c r="N1396" s="175"/>
      <c r="O1396" s="65"/>
      <c r="P1396" s="65"/>
      <c r="Q1396" s="65"/>
      <c r="R1396" s="65"/>
      <c r="S1396" s="65"/>
      <c r="T1396" s="66"/>
      <c r="U1396" s="28"/>
      <c r="V1396" s="28"/>
      <c r="W1396" s="28"/>
      <c r="X1396" s="28"/>
      <c r="Y1396" s="28"/>
      <c r="Z1396" s="28"/>
      <c r="AA1396" s="28"/>
      <c r="AB1396" s="28"/>
      <c r="AC1396" s="28"/>
      <c r="AD1396" s="28"/>
      <c r="AE1396" s="28"/>
      <c r="AT1396" s="11" t="s">
        <v>128</v>
      </c>
      <c r="AU1396" s="11" t="s">
        <v>73</v>
      </c>
    </row>
    <row r="1397" spans="1:65" s="2" customFormat="1" ht="24.2" customHeight="1">
      <c r="A1397" s="28"/>
      <c r="B1397" s="29"/>
      <c r="C1397" s="158" t="s">
        <v>2682</v>
      </c>
      <c r="D1397" s="158" t="s">
        <v>121</v>
      </c>
      <c r="E1397" s="159" t="s">
        <v>2683</v>
      </c>
      <c r="F1397" s="160" t="s">
        <v>2684</v>
      </c>
      <c r="G1397" s="161" t="s">
        <v>131</v>
      </c>
      <c r="H1397" s="162">
        <v>2</v>
      </c>
      <c r="I1397" s="163"/>
      <c r="J1397" s="164">
        <f>ROUND(I1397*H1397,2)</f>
        <v>0</v>
      </c>
      <c r="K1397" s="160" t="s">
        <v>1</v>
      </c>
      <c r="L1397" s="33"/>
      <c r="M1397" s="165" t="s">
        <v>1</v>
      </c>
      <c r="N1397" s="166" t="s">
        <v>38</v>
      </c>
      <c r="O1397" s="65"/>
      <c r="P1397" s="167">
        <f>O1397*H1397</f>
        <v>0</v>
      </c>
      <c r="Q1397" s="167">
        <v>0</v>
      </c>
      <c r="R1397" s="167">
        <f>Q1397*H1397</f>
        <v>0</v>
      </c>
      <c r="S1397" s="167">
        <v>0</v>
      </c>
      <c r="T1397" s="168">
        <f>S1397*H1397</f>
        <v>0</v>
      </c>
      <c r="U1397" s="28"/>
      <c r="V1397" s="28"/>
      <c r="W1397" s="28"/>
      <c r="X1397" s="28"/>
      <c r="Y1397" s="28"/>
      <c r="Z1397" s="28"/>
      <c r="AA1397" s="28"/>
      <c r="AB1397" s="28"/>
      <c r="AC1397" s="28"/>
      <c r="AD1397" s="28"/>
      <c r="AE1397" s="28"/>
      <c r="AR1397" s="169" t="s">
        <v>125</v>
      </c>
      <c r="AT1397" s="169" t="s">
        <v>121</v>
      </c>
      <c r="AU1397" s="169" t="s">
        <v>73</v>
      </c>
      <c r="AY1397" s="11" t="s">
        <v>126</v>
      </c>
      <c r="BE1397" s="170">
        <f>IF(N1397="základní",J1397,0)</f>
        <v>0</v>
      </c>
      <c r="BF1397" s="170">
        <f>IF(N1397="snížená",J1397,0)</f>
        <v>0</v>
      </c>
      <c r="BG1397" s="170">
        <f>IF(N1397="zákl. přenesená",J1397,0)</f>
        <v>0</v>
      </c>
      <c r="BH1397" s="170">
        <f>IF(N1397="sníž. přenesená",J1397,0)</f>
        <v>0</v>
      </c>
      <c r="BI1397" s="170">
        <f>IF(N1397="nulová",J1397,0)</f>
        <v>0</v>
      </c>
      <c r="BJ1397" s="11" t="s">
        <v>80</v>
      </c>
      <c r="BK1397" s="170">
        <f>ROUND(I1397*H1397,2)</f>
        <v>0</v>
      </c>
      <c r="BL1397" s="11" t="s">
        <v>125</v>
      </c>
      <c r="BM1397" s="169" t="s">
        <v>2685</v>
      </c>
    </row>
    <row r="1398" spans="1:65" s="2" customFormat="1" ht="19.5">
      <c r="A1398" s="28"/>
      <c r="B1398" s="29"/>
      <c r="C1398" s="30"/>
      <c r="D1398" s="171" t="s">
        <v>128</v>
      </c>
      <c r="E1398" s="30"/>
      <c r="F1398" s="172" t="s">
        <v>2684</v>
      </c>
      <c r="G1398" s="30"/>
      <c r="H1398" s="30"/>
      <c r="I1398" s="173"/>
      <c r="J1398" s="30"/>
      <c r="K1398" s="30"/>
      <c r="L1398" s="33"/>
      <c r="M1398" s="174"/>
      <c r="N1398" s="175"/>
      <c r="O1398" s="65"/>
      <c r="P1398" s="65"/>
      <c r="Q1398" s="65"/>
      <c r="R1398" s="65"/>
      <c r="S1398" s="65"/>
      <c r="T1398" s="66"/>
      <c r="U1398" s="28"/>
      <c r="V1398" s="28"/>
      <c r="W1398" s="28"/>
      <c r="X1398" s="28"/>
      <c r="Y1398" s="28"/>
      <c r="Z1398" s="28"/>
      <c r="AA1398" s="28"/>
      <c r="AB1398" s="28"/>
      <c r="AC1398" s="28"/>
      <c r="AD1398" s="28"/>
      <c r="AE1398" s="28"/>
      <c r="AT1398" s="11" t="s">
        <v>128</v>
      </c>
      <c r="AU1398" s="11" t="s">
        <v>73</v>
      </c>
    </row>
    <row r="1399" spans="1:65" s="2" customFormat="1" ht="24.2" customHeight="1">
      <c r="A1399" s="28"/>
      <c r="B1399" s="29"/>
      <c r="C1399" s="158" t="s">
        <v>2686</v>
      </c>
      <c r="D1399" s="158" t="s">
        <v>121</v>
      </c>
      <c r="E1399" s="159" t="s">
        <v>2687</v>
      </c>
      <c r="F1399" s="160" t="s">
        <v>2688</v>
      </c>
      <c r="G1399" s="161" t="s">
        <v>131</v>
      </c>
      <c r="H1399" s="162">
        <v>2</v>
      </c>
      <c r="I1399" s="163"/>
      <c r="J1399" s="164">
        <f>ROUND(I1399*H1399,2)</f>
        <v>0</v>
      </c>
      <c r="K1399" s="160" t="s">
        <v>1</v>
      </c>
      <c r="L1399" s="33"/>
      <c r="M1399" s="165" t="s">
        <v>1</v>
      </c>
      <c r="N1399" s="166" t="s">
        <v>38</v>
      </c>
      <c r="O1399" s="65"/>
      <c r="P1399" s="167">
        <f>O1399*H1399</f>
        <v>0</v>
      </c>
      <c r="Q1399" s="167">
        <v>0</v>
      </c>
      <c r="R1399" s="167">
        <f>Q1399*H1399</f>
        <v>0</v>
      </c>
      <c r="S1399" s="167">
        <v>0</v>
      </c>
      <c r="T1399" s="168">
        <f>S1399*H1399</f>
        <v>0</v>
      </c>
      <c r="U1399" s="28"/>
      <c r="V1399" s="28"/>
      <c r="W1399" s="28"/>
      <c r="X1399" s="28"/>
      <c r="Y1399" s="28"/>
      <c r="Z1399" s="28"/>
      <c r="AA1399" s="28"/>
      <c r="AB1399" s="28"/>
      <c r="AC1399" s="28"/>
      <c r="AD1399" s="28"/>
      <c r="AE1399" s="28"/>
      <c r="AR1399" s="169" t="s">
        <v>125</v>
      </c>
      <c r="AT1399" s="169" t="s">
        <v>121</v>
      </c>
      <c r="AU1399" s="169" t="s">
        <v>73</v>
      </c>
      <c r="AY1399" s="11" t="s">
        <v>126</v>
      </c>
      <c r="BE1399" s="170">
        <f>IF(N1399="základní",J1399,0)</f>
        <v>0</v>
      </c>
      <c r="BF1399" s="170">
        <f>IF(N1399="snížená",J1399,0)</f>
        <v>0</v>
      </c>
      <c r="BG1399" s="170">
        <f>IF(N1399="zákl. přenesená",J1399,0)</f>
        <v>0</v>
      </c>
      <c r="BH1399" s="170">
        <f>IF(N1399="sníž. přenesená",J1399,0)</f>
        <v>0</v>
      </c>
      <c r="BI1399" s="170">
        <f>IF(N1399="nulová",J1399,0)</f>
        <v>0</v>
      </c>
      <c r="BJ1399" s="11" t="s">
        <v>80</v>
      </c>
      <c r="BK1399" s="170">
        <f>ROUND(I1399*H1399,2)</f>
        <v>0</v>
      </c>
      <c r="BL1399" s="11" t="s">
        <v>125</v>
      </c>
      <c r="BM1399" s="169" t="s">
        <v>2689</v>
      </c>
    </row>
    <row r="1400" spans="1:65" s="2" customFormat="1" ht="19.5">
      <c r="A1400" s="28"/>
      <c r="B1400" s="29"/>
      <c r="C1400" s="30"/>
      <c r="D1400" s="171" t="s">
        <v>128</v>
      </c>
      <c r="E1400" s="30"/>
      <c r="F1400" s="172" t="s">
        <v>2688</v>
      </c>
      <c r="G1400" s="30"/>
      <c r="H1400" s="30"/>
      <c r="I1400" s="173"/>
      <c r="J1400" s="30"/>
      <c r="K1400" s="30"/>
      <c r="L1400" s="33"/>
      <c r="M1400" s="174"/>
      <c r="N1400" s="175"/>
      <c r="O1400" s="65"/>
      <c r="P1400" s="65"/>
      <c r="Q1400" s="65"/>
      <c r="R1400" s="65"/>
      <c r="S1400" s="65"/>
      <c r="T1400" s="66"/>
      <c r="U1400" s="28"/>
      <c r="V1400" s="28"/>
      <c r="W1400" s="28"/>
      <c r="X1400" s="28"/>
      <c r="Y1400" s="28"/>
      <c r="Z1400" s="28"/>
      <c r="AA1400" s="28"/>
      <c r="AB1400" s="28"/>
      <c r="AC1400" s="28"/>
      <c r="AD1400" s="28"/>
      <c r="AE1400" s="28"/>
      <c r="AT1400" s="11" t="s">
        <v>128</v>
      </c>
      <c r="AU1400" s="11" t="s">
        <v>73</v>
      </c>
    </row>
    <row r="1401" spans="1:65" s="2" customFormat="1" ht="24.2" customHeight="1">
      <c r="A1401" s="28"/>
      <c r="B1401" s="29"/>
      <c r="C1401" s="158" t="s">
        <v>2690</v>
      </c>
      <c r="D1401" s="158" t="s">
        <v>121</v>
      </c>
      <c r="E1401" s="159" t="s">
        <v>2691</v>
      </c>
      <c r="F1401" s="160" t="s">
        <v>2692</v>
      </c>
      <c r="G1401" s="161" t="s">
        <v>131</v>
      </c>
      <c r="H1401" s="162">
        <v>2</v>
      </c>
      <c r="I1401" s="163"/>
      <c r="J1401" s="164">
        <f>ROUND(I1401*H1401,2)</f>
        <v>0</v>
      </c>
      <c r="K1401" s="160" t="s">
        <v>1</v>
      </c>
      <c r="L1401" s="33"/>
      <c r="M1401" s="165" t="s">
        <v>1</v>
      </c>
      <c r="N1401" s="166" t="s">
        <v>38</v>
      </c>
      <c r="O1401" s="65"/>
      <c r="P1401" s="167">
        <f>O1401*H1401</f>
        <v>0</v>
      </c>
      <c r="Q1401" s="167">
        <v>0</v>
      </c>
      <c r="R1401" s="167">
        <f>Q1401*H1401</f>
        <v>0</v>
      </c>
      <c r="S1401" s="167">
        <v>0</v>
      </c>
      <c r="T1401" s="168">
        <f>S1401*H1401</f>
        <v>0</v>
      </c>
      <c r="U1401" s="28"/>
      <c r="V1401" s="28"/>
      <c r="W1401" s="28"/>
      <c r="X1401" s="28"/>
      <c r="Y1401" s="28"/>
      <c r="Z1401" s="28"/>
      <c r="AA1401" s="28"/>
      <c r="AB1401" s="28"/>
      <c r="AC1401" s="28"/>
      <c r="AD1401" s="28"/>
      <c r="AE1401" s="28"/>
      <c r="AR1401" s="169" t="s">
        <v>125</v>
      </c>
      <c r="AT1401" s="169" t="s">
        <v>121</v>
      </c>
      <c r="AU1401" s="169" t="s">
        <v>73</v>
      </c>
      <c r="AY1401" s="11" t="s">
        <v>126</v>
      </c>
      <c r="BE1401" s="170">
        <f>IF(N1401="základní",J1401,0)</f>
        <v>0</v>
      </c>
      <c r="BF1401" s="170">
        <f>IF(N1401="snížená",J1401,0)</f>
        <v>0</v>
      </c>
      <c r="BG1401" s="170">
        <f>IF(N1401="zákl. přenesená",J1401,0)</f>
        <v>0</v>
      </c>
      <c r="BH1401" s="170">
        <f>IF(N1401="sníž. přenesená",J1401,0)</f>
        <v>0</v>
      </c>
      <c r="BI1401" s="170">
        <f>IF(N1401="nulová",J1401,0)</f>
        <v>0</v>
      </c>
      <c r="BJ1401" s="11" t="s">
        <v>80</v>
      </c>
      <c r="BK1401" s="170">
        <f>ROUND(I1401*H1401,2)</f>
        <v>0</v>
      </c>
      <c r="BL1401" s="11" t="s">
        <v>125</v>
      </c>
      <c r="BM1401" s="169" t="s">
        <v>2693</v>
      </c>
    </row>
    <row r="1402" spans="1:65" s="2" customFormat="1" ht="19.5">
      <c r="A1402" s="28"/>
      <c r="B1402" s="29"/>
      <c r="C1402" s="30"/>
      <c r="D1402" s="171" t="s">
        <v>128</v>
      </c>
      <c r="E1402" s="30"/>
      <c r="F1402" s="172" t="s">
        <v>2692</v>
      </c>
      <c r="G1402" s="30"/>
      <c r="H1402" s="30"/>
      <c r="I1402" s="173"/>
      <c r="J1402" s="30"/>
      <c r="K1402" s="30"/>
      <c r="L1402" s="33"/>
      <c r="M1402" s="174"/>
      <c r="N1402" s="175"/>
      <c r="O1402" s="65"/>
      <c r="P1402" s="65"/>
      <c r="Q1402" s="65"/>
      <c r="R1402" s="65"/>
      <c r="S1402" s="65"/>
      <c r="T1402" s="66"/>
      <c r="U1402" s="28"/>
      <c r="V1402" s="28"/>
      <c r="W1402" s="28"/>
      <c r="X1402" s="28"/>
      <c r="Y1402" s="28"/>
      <c r="Z1402" s="28"/>
      <c r="AA1402" s="28"/>
      <c r="AB1402" s="28"/>
      <c r="AC1402" s="28"/>
      <c r="AD1402" s="28"/>
      <c r="AE1402" s="28"/>
      <c r="AT1402" s="11" t="s">
        <v>128</v>
      </c>
      <c r="AU1402" s="11" t="s">
        <v>73</v>
      </c>
    </row>
    <row r="1403" spans="1:65" s="2" customFormat="1" ht="24.2" customHeight="1">
      <c r="A1403" s="28"/>
      <c r="B1403" s="29"/>
      <c r="C1403" s="158" t="s">
        <v>2694</v>
      </c>
      <c r="D1403" s="158" t="s">
        <v>121</v>
      </c>
      <c r="E1403" s="159" t="s">
        <v>2695</v>
      </c>
      <c r="F1403" s="160" t="s">
        <v>2696</v>
      </c>
      <c r="G1403" s="161" t="s">
        <v>131</v>
      </c>
      <c r="H1403" s="162">
        <v>2</v>
      </c>
      <c r="I1403" s="163"/>
      <c r="J1403" s="164">
        <f>ROUND(I1403*H1403,2)</f>
        <v>0</v>
      </c>
      <c r="K1403" s="160" t="s">
        <v>1</v>
      </c>
      <c r="L1403" s="33"/>
      <c r="M1403" s="165" t="s">
        <v>1</v>
      </c>
      <c r="N1403" s="166" t="s">
        <v>38</v>
      </c>
      <c r="O1403" s="65"/>
      <c r="P1403" s="167">
        <f>O1403*H1403</f>
        <v>0</v>
      </c>
      <c r="Q1403" s="167">
        <v>0</v>
      </c>
      <c r="R1403" s="167">
        <f>Q1403*H1403</f>
        <v>0</v>
      </c>
      <c r="S1403" s="167">
        <v>0</v>
      </c>
      <c r="T1403" s="168">
        <f>S1403*H1403</f>
        <v>0</v>
      </c>
      <c r="U1403" s="28"/>
      <c r="V1403" s="28"/>
      <c r="W1403" s="28"/>
      <c r="X1403" s="28"/>
      <c r="Y1403" s="28"/>
      <c r="Z1403" s="28"/>
      <c r="AA1403" s="28"/>
      <c r="AB1403" s="28"/>
      <c r="AC1403" s="28"/>
      <c r="AD1403" s="28"/>
      <c r="AE1403" s="28"/>
      <c r="AR1403" s="169" t="s">
        <v>125</v>
      </c>
      <c r="AT1403" s="169" t="s">
        <v>121</v>
      </c>
      <c r="AU1403" s="169" t="s">
        <v>73</v>
      </c>
      <c r="AY1403" s="11" t="s">
        <v>126</v>
      </c>
      <c r="BE1403" s="170">
        <f>IF(N1403="základní",J1403,0)</f>
        <v>0</v>
      </c>
      <c r="BF1403" s="170">
        <f>IF(N1403="snížená",J1403,0)</f>
        <v>0</v>
      </c>
      <c r="BG1403" s="170">
        <f>IF(N1403="zákl. přenesená",J1403,0)</f>
        <v>0</v>
      </c>
      <c r="BH1403" s="170">
        <f>IF(N1403="sníž. přenesená",J1403,0)</f>
        <v>0</v>
      </c>
      <c r="BI1403" s="170">
        <f>IF(N1403="nulová",J1403,0)</f>
        <v>0</v>
      </c>
      <c r="BJ1403" s="11" t="s">
        <v>80</v>
      </c>
      <c r="BK1403" s="170">
        <f>ROUND(I1403*H1403,2)</f>
        <v>0</v>
      </c>
      <c r="BL1403" s="11" t="s">
        <v>125</v>
      </c>
      <c r="BM1403" s="169" t="s">
        <v>2697</v>
      </c>
    </row>
    <row r="1404" spans="1:65" s="2" customFormat="1" ht="19.5">
      <c r="A1404" s="28"/>
      <c r="B1404" s="29"/>
      <c r="C1404" s="30"/>
      <c r="D1404" s="171" t="s">
        <v>128</v>
      </c>
      <c r="E1404" s="30"/>
      <c r="F1404" s="172" t="s">
        <v>2696</v>
      </c>
      <c r="G1404" s="30"/>
      <c r="H1404" s="30"/>
      <c r="I1404" s="173"/>
      <c r="J1404" s="30"/>
      <c r="K1404" s="30"/>
      <c r="L1404" s="33"/>
      <c r="M1404" s="174"/>
      <c r="N1404" s="175"/>
      <c r="O1404" s="65"/>
      <c r="P1404" s="65"/>
      <c r="Q1404" s="65"/>
      <c r="R1404" s="65"/>
      <c r="S1404" s="65"/>
      <c r="T1404" s="66"/>
      <c r="U1404" s="28"/>
      <c r="V1404" s="28"/>
      <c r="W1404" s="28"/>
      <c r="X1404" s="28"/>
      <c r="Y1404" s="28"/>
      <c r="Z1404" s="28"/>
      <c r="AA1404" s="28"/>
      <c r="AB1404" s="28"/>
      <c r="AC1404" s="28"/>
      <c r="AD1404" s="28"/>
      <c r="AE1404" s="28"/>
      <c r="AT1404" s="11" t="s">
        <v>128</v>
      </c>
      <c r="AU1404" s="11" t="s">
        <v>73</v>
      </c>
    </row>
    <row r="1405" spans="1:65" s="2" customFormat="1" ht="24.2" customHeight="1">
      <c r="A1405" s="28"/>
      <c r="B1405" s="29"/>
      <c r="C1405" s="158" t="s">
        <v>2698</v>
      </c>
      <c r="D1405" s="158" t="s">
        <v>121</v>
      </c>
      <c r="E1405" s="159" t="s">
        <v>2699</v>
      </c>
      <c r="F1405" s="160" t="s">
        <v>2700</v>
      </c>
      <c r="G1405" s="161" t="s">
        <v>131</v>
      </c>
      <c r="H1405" s="162">
        <v>2</v>
      </c>
      <c r="I1405" s="163"/>
      <c r="J1405" s="164">
        <f>ROUND(I1405*H1405,2)</f>
        <v>0</v>
      </c>
      <c r="K1405" s="160" t="s">
        <v>1</v>
      </c>
      <c r="L1405" s="33"/>
      <c r="M1405" s="165" t="s">
        <v>1</v>
      </c>
      <c r="N1405" s="166" t="s">
        <v>38</v>
      </c>
      <c r="O1405" s="65"/>
      <c r="P1405" s="167">
        <f>O1405*H1405</f>
        <v>0</v>
      </c>
      <c r="Q1405" s="167">
        <v>0</v>
      </c>
      <c r="R1405" s="167">
        <f>Q1405*H1405</f>
        <v>0</v>
      </c>
      <c r="S1405" s="167">
        <v>0</v>
      </c>
      <c r="T1405" s="168">
        <f>S1405*H1405</f>
        <v>0</v>
      </c>
      <c r="U1405" s="28"/>
      <c r="V1405" s="28"/>
      <c r="W1405" s="28"/>
      <c r="X1405" s="28"/>
      <c r="Y1405" s="28"/>
      <c r="Z1405" s="28"/>
      <c r="AA1405" s="28"/>
      <c r="AB1405" s="28"/>
      <c r="AC1405" s="28"/>
      <c r="AD1405" s="28"/>
      <c r="AE1405" s="28"/>
      <c r="AR1405" s="169" t="s">
        <v>125</v>
      </c>
      <c r="AT1405" s="169" t="s">
        <v>121</v>
      </c>
      <c r="AU1405" s="169" t="s">
        <v>73</v>
      </c>
      <c r="AY1405" s="11" t="s">
        <v>126</v>
      </c>
      <c r="BE1405" s="170">
        <f>IF(N1405="základní",J1405,0)</f>
        <v>0</v>
      </c>
      <c r="BF1405" s="170">
        <f>IF(N1405="snížená",J1405,0)</f>
        <v>0</v>
      </c>
      <c r="BG1405" s="170">
        <f>IF(N1405="zákl. přenesená",J1405,0)</f>
        <v>0</v>
      </c>
      <c r="BH1405" s="170">
        <f>IF(N1405="sníž. přenesená",J1405,0)</f>
        <v>0</v>
      </c>
      <c r="BI1405" s="170">
        <f>IF(N1405="nulová",J1405,0)</f>
        <v>0</v>
      </c>
      <c r="BJ1405" s="11" t="s">
        <v>80</v>
      </c>
      <c r="BK1405" s="170">
        <f>ROUND(I1405*H1405,2)</f>
        <v>0</v>
      </c>
      <c r="BL1405" s="11" t="s">
        <v>125</v>
      </c>
      <c r="BM1405" s="169" t="s">
        <v>2701</v>
      </c>
    </row>
    <row r="1406" spans="1:65" s="2" customFormat="1" ht="19.5">
      <c r="A1406" s="28"/>
      <c r="B1406" s="29"/>
      <c r="C1406" s="30"/>
      <c r="D1406" s="171" t="s">
        <v>128</v>
      </c>
      <c r="E1406" s="30"/>
      <c r="F1406" s="172" t="s">
        <v>2700</v>
      </c>
      <c r="G1406" s="30"/>
      <c r="H1406" s="30"/>
      <c r="I1406" s="173"/>
      <c r="J1406" s="30"/>
      <c r="K1406" s="30"/>
      <c r="L1406" s="33"/>
      <c r="M1406" s="174"/>
      <c r="N1406" s="175"/>
      <c r="O1406" s="65"/>
      <c r="P1406" s="65"/>
      <c r="Q1406" s="65"/>
      <c r="R1406" s="65"/>
      <c r="S1406" s="65"/>
      <c r="T1406" s="66"/>
      <c r="U1406" s="28"/>
      <c r="V1406" s="28"/>
      <c r="W1406" s="28"/>
      <c r="X1406" s="28"/>
      <c r="Y1406" s="28"/>
      <c r="Z1406" s="28"/>
      <c r="AA1406" s="28"/>
      <c r="AB1406" s="28"/>
      <c r="AC1406" s="28"/>
      <c r="AD1406" s="28"/>
      <c r="AE1406" s="28"/>
      <c r="AT1406" s="11" t="s">
        <v>128</v>
      </c>
      <c r="AU1406" s="11" t="s">
        <v>73</v>
      </c>
    </row>
    <row r="1407" spans="1:65" s="2" customFormat="1" ht="24.2" customHeight="1">
      <c r="A1407" s="28"/>
      <c r="B1407" s="29"/>
      <c r="C1407" s="158" t="s">
        <v>2702</v>
      </c>
      <c r="D1407" s="158" t="s">
        <v>121</v>
      </c>
      <c r="E1407" s="159" t="s">
        <v>2703</v>
      </c>
      <c r="F1407" s="160" t="s">
        <v>2704</v>
      </c>
      <c r="G1407" s="161" t="s">
        <v>131</v>
      </c>
      <c r="H1407" s="162">
        <v>2</v>
      </c>
      <c r="I1407" s="163"/>
      <c r="J1407" s="164">
        <f>ROUND(I1407*H1407,2)</f>
        <v>0</v>
      </c>
      <c r="K1407" s="160" t="s">
        <v>1</v>
      </c>
      <c r="L1407" s="33"/>
      <c r="M1407" s="165" t="s">
        <v>1</v>
      </c>
      <c r="N1407" s="166" t="s">
        <v>38</v>
      </c>
      <c r="O1407" s="65"/>
      <c r="P1407" s="167">
        <f>O1407*H1407</f>
        <v>0</v>
      </c>
      <c r="Q1407" s="167">
        <v>0</v>
      </c>
      <c r="R1407" s="167">
        <f>Q1407*H1407</f>
        <v>0</v>
      </c>
      <c r="S1407" s="167">
        <v>0</v>
      </c>
      <c r="T1407" s="168">
        <f>S1407*H1407</f>
        <v>0</v>
      </c>
      <c r="U1407" s="28"/>
      <c r="V1407" s="28"/>
      <c r="W1407" s="28"/>
      <c r="X1407" s="28"/>
      <c r="Y1407" s="28"/>
      <c r="Z1407" s="28"/>
      <c r="AA1407" s="28"/>
      <c r="AB1407" s="28"/>
      <c r="AC1407" s="28"/>
      <c r="AD1407" s="28"/>
      <c r="AE1407" s="28"/>
      <c r="AR1407" s="169" t="s">
        <v>125</v>
      </c>
      <c r="AT1407" s="169" t="s">
        <v>121</v>
      </c>
      <c r="AU1407" s="169" t="s">
        <v>73</v>
      </c>
      <c r="AY1407" s="11" t="s">
        <v>126</v>
      </c>
      <c r="BE1407" s="170">
        <f>IF(N1407="základní",J1407,0)</f>
        <v>0</v>
      </c>
      <c r="BF1407" s="170">
        <f>IF(N1407="snížená",J1407,0)</f>
        <v>0</v>
      </c>
      <c r="BG1407" s="170">
        <f>IF(N1407="zákl. přenesená",J1407,0)</f>
        <v>0</v>
      </c>
      <c r="BH1407" s="170">
        <f>IF(N1407="sníž. přenesená",J1407,0)</f>
        <v>0</v>
      </c>
      <c r="BI1407" s="170">
        <f>IF(N1407="nulová",J1407,0)</f>
        <v>0</v>
      </c>
      <c r="BJ1407" s="11" t="s">
        <v>80</v>
      </c>
      <c r="BK1407" s="170">
        <f>ROUND(I1407*H1407,2)</f>
        <v>0</v>
      </c>
      <c r="BL1407" s="11" t="s">
        <v>125</v>
      </c>
      <c r="BM1407" s="169" t="s">
        <v>2705</v>
      </c>
    </row>
    <row r="1408" spans="1:65" s="2" customFormat="1" ht="19.5">
      <c r="A1408" s="28"/>
      <c r="B1408" s="29"/>
      <c r="C1408" s="30"/>
      <c r="D1408" s="171" t="s">
        <v>128</v>
      </c>
      <c r="E1408" s="30"/>
      <c r="F1408" s="172" t="s">
        <v>2704</v>
      </c>
      <c r="G1408" s="30"/>
      <c r="H1408" s="30"/>
      <c r="I1408" s="173"/>
      <c r="J1408" s="30"/>
      <c r="K1408" s="30"/>
      <c r="L1408" s="33"/>
      <c r="M1408" s="174"/>
      <c r="N1408" s="175"/>
      <c r="O1408" s="65"/>
      <c r="P1408" s="65"/>
      <c r="Q1408" s="65"/>
      <c r="R1408" s="65"/>
      <c r="S1408" s="65"/>
      <c r="T1408" s="66"/>
      <c r="U1408" s="28"/>
      <c r="V1408" s="28"/>
      <c r="W1408" s="28"/>
      <c r="X1408" s="28"/>
      <c r="Y1408" s="28"/>
      <c r="Z1408" s="28"/>
      <c r="AA1408" s="28"/>
      <c r="AB1408" s="28"/>
      <c r="AC1408" s="28"/>
      <c r="AD1408" s="28"/>
      <c r="AE1408" s="28"/>
      <c r="AT1408" s="11" t="s">
        <v>128</v>
      </c>
      <c r="AU1408" s="11" t="s">
        <v>73</v>
      </c>
    </row>
    <row r="1409" spans="1:65" s="2" customFormat="1" ht="24.2" customHeight="1">
      <c r="A1409" s="28"/>
      <c r="B1409" s="29"/>
      <c r="C1409" s="158" t="s">
        <v>2706</v>
      </c>
      <c r="D1409" s="158" t="s">
        <v>121</v>
      </c>
      <c r="E1409" s="159" t="s">
        <v>2707</v>
      </c>
      <c r="F1409" s="160" t="s">
        <v>2708</v>
      </c>
      <c r="G1409" s="161" t="s">
        <v>136</v>
      </c>
      <c r="H1409" s="162">
        <v>10</v>
      </c>
      <c r="I1409" s="163"/>
      <c r="J1409" s="164">
        <f>ROUND(I1409*H1409,2)</f>
        <v>0</v>
      </c>
      <c r="K1409" s="160" t="s">
        <v>1</v>
      </c>
      <c r="L1409" s="33"/>
      <c r="M1409" s="165" t="s">
        <v>1</v>
      </c>
      <c r="N1409" s="166" t="s">
        <v>38</v>
      </c>
      <c r="O1409" s="65"/>
      <c r="P1409" s="167">
        <f>O1409*H1409</f>
        <v>0</v>
      </c>
      <c r="Q1409" s="167">
        <v>0</v>
      </c>
      <c r="R1409" s="167">
        <f>Q1409*H1409</f>
        <v>0</v>
      </c>
      <c r="S1409" s="167">
        <v>0</v>
      </c>
      <c r="T1409" s="168">
        <f>S1409*H1409</f>
        <v>0</v>
      </c>
      <c r="U1409" s="28"/>
      <c r="V1409" s="28"/>
      <c r="W1409" s="28"/>
      <c r="X1409" s="28"/>
      <c r="Y1409" s="28"/>
      <c r="Z1409" s="28"/>
      <c r="AA1409" s="28"/>
      <c r="AB1409" s="28"/>
      <c r="AC1409" s="28"/>
      <c r="AD1409" s="28"/>
      <c r="AE1409" s="28"/>
      <c r="AR1409" s="169" t="s">
        <v>125</v>
      </c>
      <c r="AT1409" s="169" t="s">
        <v>121</v>
      </c>
      <c r="AU1409" s="169" t="s">
        <v>73</v>
      </c>
      <c r="AY1409" s="11" t="s">
        <v>126</v>
      </c>
      <c r="BE1409" s="170">
        <f>IF(N1409="základní",J1409,0)</f>
        <v>0</v>
      </c>
      <c r="BF1409" s="170">
        <f>IF(N1409="snížená",J1409,0)</f>
        <v>0</v>
      </c>
      <c r="BG1409" s="170">
        <f>IF(N1409="zákl. přenesená",J1409,0)</f>
        <v>0</v>
      </c>
      <c r="BH1409" s="170">
        <f>IF(N1409="sníž. přenesená",J1409,0)</f>
        <v>0</v>
      </c>
      <c r="BI1409" s="170">
        <f>IF(N1409="nulová",J1409,0)</f>
        <v>0</v>
      </c>
      <c r="BJ1409" s="11" t="s">
        <v>80</v>
      </c>
      <c r="BK1409" s="170">
        <f>ROUND(I1409*H1409,2)</f>
        <v>0</v>
      </c>
      <c r="BL1409" s="11" t="s">
        <v>125</v>
      </c>
      <c r="BM1409" s="169" t="s">
        <v>2709</v>
      </c>
    </row>
    <row r="1410" spans="1:65" s="2" customFormat="1" ht="19.5">
      <c r="A1410" s="28"/>
      <c r="B1410" s="29"/>
      <c r="C1410" s="30"/>
      <c r="D1410" s="171" t="s">
        <v>128</v>
      </c>
      <c r="E1410" s="30"/>
      <c r="F1410" s="172" t="s">
        <v>2708</v>
      </c>
      <c r="G1410" s="30"/>
      <c r="H1410" s="30"/>
      <c r="I1410" s="173"/>
      <c r="J1410" s="30"/>
      <c r="K1410" s="30"/>
      <c r="L1410" s="33"/>
      <c r="M1410" s="174"/>
      <c r="N1410" s="175"/>
      <c r="O1410" s="65"/>
      <c r="P1410" s="65"/>
      <c r="Q1410" s="65"/>
      <c r="R1410" s="65"/>
      <c r="S1410" s="65"/>
      <c r="T1410" s="66"/>
      <c r="U1410" s="28"/>
      <c r="V1410" s="28"/>
      <c r="W1410" s="28"/>
      <c r="X1410" s="28"/>
      <c r="Y1410" s="28"/>
      <c r="Z1410" s="28"/>
      <c r="AA1410" s="28"/>
      <c r="AB1410" s="28"/>
      <c r="AC1410" s="28"/>
      <c r="AD1410" s="28"/>
      <c r="AE1410" s="28"/>
      <c r="AT1410" s="11" t="s">
        <v>128</v>
      </c>
      <c r="AU1410" s="11" t="s">
        <v>73</v>
      </c>
    </row>
    <row r="1411" spans="1:65" s="2" customFormat="1" ht="24.2" customHeight="1">
      <c r="A1411" s="28"/>
      <c r="B1411" s="29"/>
      <c r="C1411" s="158" t="s">
        <v>2710</v>
      </c>
      <c r="D1411" s="158" t="s">
        <v>121</v>
      </c>
      <c r="E1411" s="159" t="s">
        <v>2711</v>
      </c>
      <c r="F1411" s="160" t="s">
        <v>2712</v>
      </c>
      <c r="G1411" s="161" t="s">
        <v>136</v>
      </c>
      <c r="H1411" s="162">
        <v>10</v>
      </c>
      <c r="I1411" s="163"/>
      <c r="J1411" s="164">
        <f>ROUND(I1411*H1411,2)</f>
        <v>0</v>
      </c>
      <c r="K1411" s="160" t="s">
        <v>1</v>
      </c>
      <c r="L1411" s="33"/>
      <c r="M1411" s="165" t="s">
        <v>1</v>
      </c>
      <c r="N1411" s="166" t="s">
        <v>38</v>
      </c>
      <c r="O1411" s="65"/>
      <c r="P1411" s="167">
        <f>O1411*H1411</f>
        <v>0</v>
      </c>
      <c r="Q1411" s="167">
        <v>0</v>
      </c>
      <c r="R1411" s="167">
        <f>Q1411*H1411</f>
        <v>0</v>
      </c>
      <c r="S1411" s="167">
        <v>0</v>
      </c>
      <c r="T1411" s="168">
        <f>S1411*H1411</f>
        <v>0</v>
      </c>
      <c r="U1411" s="28"/>
      <c r="V1411" s="28"/>
      <c r="W1411" s="28"/>
      <c r="X1411" s="28"/>
      <c r="Y1411" s="28"/>
      <c r="Z1411" s="28"/>
      <c r="AA1411" s="28"/>
      <c r="AB1411" s="28"/>
      <c r="AC1411" s="28"/>
      <c r="AD1411" s="28"/>
      <c r="AE1411" s="28"/>
      <c r="AR1411" s="169" t="s">
        <v>125</v>
      </c>
      <c r="AT1411" s="169" t="s">
        <v>121</v>
      </c>
      <c r="AU1411" s="169" t="s">
        <v>73</v>
      </c>
      <c r="AY1411" s="11" t="s">
        <v>126</v>
      </c>
      <c r="BE1411" s="170">
        <f>IF(N1411="základní",J1411,0)</f>
        <v>0</v>
      </c>
      <c r="BF1411" s="170">
        <f>IF(N1411="snížená",J1411,0)</f>
        <v>0</v>
      </c>
      <c r="BG1411" s="170">
        <f>IF(N1411="zákl. přenesená",J1411,0)</f>
        <v>0</v>
      </c>
      <c r="BH1411" s="170">
        <f>IF(N1411="sníž. přenesená",J1411,0)</f>
        <v>0</v>
      </c>
      <c r="BI1411" s="170">
        <f>IF(N1411="nulová",J1411,0)</f>
        <v>0</v>
      </c>
      <c r="BJ1411" s="11" t="s">
        <v>80</v>
      </c>
      <c r="BK1411" s="170">
        <f>ROUND(I1411*H1411,2)</f>
        <v>0</v>
      </c>
      <c r="BL1411" s="11" t="s">
        <v>125</v>
      </c>
      <c r="BM1411" s="169" t="s">
        <v>2713</v>
      </c>
    </row>
    <row r="1412" spans="1:65" s="2" customFormat="1" ht="19.5">
      <c r="A1412" s="28"/>
      <c r="B1412" s="29"/>
      <c r="C1412" s="30"/>
      <c r="D1412" s="171" t="s">
        <v>128</v>
      </c>
      <c r="E1412" s="30"/>
      <c r="F1412" s="172" t="s">
        <v>2712</v>
      </c>
      <c r="G1412" s="30"/>
      <c r="H1412" s="30"/>
      <c r="I1412" s="173"/>
      <c r="J1412" s="30"/>
      <c r="K1412" s="30"/>
      <c r="L1412" s="33"/>
      <c r="M1412" s="174"/>
      <c r="N1412" s="175"/>
      <c r="O1412" s="65"/>
      <c r="P1412" s="65"/>
      <c r="Q1412" s="65"/>
      <c r="R1412" s="65"/>
      <c r="S1412" s="65"/>
      <c r="T1412" s="66"/>
      <c r="U1412" s="28"/>
      <c r="V1412" s="28"/>
      <c r="W1412" s="28"/>
      <c r="X1412" s="28"/>
      <c r="Y1412" s="28"/>
      <c r="Z1412" s="28"/>
      <c r="AA1412" s="28"/>
      <c r="AB1412" s="28"/>
      <c r="AC1412" s="28"/>
      <c r="AD1412" s="28"/>
      <c r="AE1412" s="28"/>
      <c r="AT1412" s="11" t="s">
        <v>128</v>
      </c>
      <c r="AU1412" s="11" t="s">
        <v>73</v>
      </c>
    </row>
    <row r="1413" spans="1:65" s="2" customFormat="1" ht="24.2" customHeight="1">
      <c r="A1413" s="28"/>
      <c r="B1413" s="29"/>
      <c r="C1413" s="158" t="s">
        <v>2714</v>
      </c>
      <c r="D1413" s="158" t="s">
        <v>121</v>
      </c>
      <c r="E1413" s="159" t="s">
        <v>2715</v>
      </c>
      <c r="F1413" s="160" t="s">
        <v>2716</v>
      </c>
      <c r="G1413" s="161" t="s">
        <v>136</v>
      </c>
      <c r="H1413" s="162">
        <v>20</v>
      </c>
      <c r="I1413" s="163"/>
      <c r="J1413" s="164">
        <f>ROUND(I1413*H1413,2)</f>
        <v>0</v>
      </c>
      <c r="K1413" s="160" t="s">
        <v>1</v>
      </c>
      <c r="L1413" s="33"/>
      <c r="M1413" s="165" t="s">
        <v>1</v>
      </c>
      <c r="N1413" s="166" t="s">
        <v>38</v>
      </c>
      <c r="O1413" s="65"/>
      <c r="P1413" s="167">
        <f>O1413*H1413</f>
        <v>0</v>
      </c>
      <c r="Q1413" s="167">
        <v>0</v>
      </c>
      <c r="R1413" s="167">
        <f>Q1413*H1413</f>
        <v>0</v>
      </c>
      <c r="S1413" s="167">
        <v>0</v>
      </c>
      <c r="T1413" s="168">
        <f>S1413*H1413</f>
        <v>0</v>
      </c>
      <c r="U1413" s="28"/>
      <c r="V1413" s="28"/>
      <c r="W1413" s="28"/>
      <c r="X1413" s="28"/>
      <c r="Y1413" s="28"/>
      <c r="Z1413" s="28"/>
      <c r="AA1413" s="28"/>
      <c r="AB1413" s="28"/>
      <c r="AC1413" s="28"/>
      <c r="AD1413" s="28"/>
      <c r="AE1413" s="28"/>
      <c r="AR1413" s="169" t="s">
        <v>125</v>
      </c>
      <c r="AT1413" s="169" t="s">
        <v>121</v>
      </c>
      <c r="AU1413" s="169" t="s">
        <v>73</v>
      </c>
      <c r="AY1413" s="11" t="s">
        <v>126</v>
      </c>
      <c r="BE1413" s="170">
        <f>IF(N1413="základní",J1413,0)</f>
        <v>0</v>
      </c>
      <c r="BF1413" s="170">
        <f>IF(N1413="snížená",J1413,0)</f>
        <v>0</v>
      </c>
      <c r="BG1413" s="170">
        <f>IF(N1413="zákl. přenesená",J1413,0)</f>
        <v>0</v>
      </c>
      <c r="BH1413" s="170">
        <f>IF(N1413="sníž. přenesená",J1413,0)</f>
        <v>0</v>
      </c>
      <c r="BI1413" s="170">
        <f>IF(N1413="nulová",J1413,0)</f>
        <v>0</v>
      </c>
      <c r="BJ1413" s="11" t="s">
        <v>80</v>
      </c>
      <c r="BK1413" s="170">
        <f>ROUND(I1413*H1413,2)</f>
        <v>0</v>
      </c>
      <c r="BL1413" s="11" t="s">
        <v>125</v>
      </c>
      <c r="BM1413" s="169" t="s">
        <v>2717</v>
      </c>
    </row>
    <row r="1414" spans="1:65" s="2" customFormat="1" ht="19.5">
      <c r="A1414" s="28"/>
      <c r="B1414" s="29"/>
      <c r="C1414" s="30"/>
      <c r="D1414" s="171" t="s">
        <v>128</v>
      </c>
      <c r="E1414" s="30"/>
      <c r="F1414" s="172" t="s">
        <v>2716</v>
      </c>
      <c r="G1414" s="30"/>
      <c r="H1414" s="30"/>
      <c r="I1414" s="173"/>
      <c r="J1414" s="30"/>
      <c r="K1414" s="30"/>
      <c r="L1414" s="33"/>
      <c r="M1414" s="174"/>
      <c r="N1414" s="175"/>
      <c r="O1414" s="65"/>
      <c r="P1414" s="65"/>
      <c r="Q1414" s="65"/>
      <c r="R1414" s="65"/>
      <c r="S1414" s="65"/>
      <c r="T1414" s="66"/>
      <c r="U1414" s="28"/>
      <c r="V1414" s="28"/>
      <c r="W1414" s="28"/>
      <c r="X1414" s="28"/>
      <c r="Y1414" s="28"/>
      <c r="Z1414" s="28"/>
      <c r="AA1414" s="28"/>
      <c r="AB1414" s="28"/>
      <c r="AC1414" s="28"/>
      <c r="AD1414" s="28"/>
      <c r="AE1414" s="28"/>
      <c r="AT1414" s="11" t="s">
        <v>128</v>
      </c>
      <c r="AU1414" s="11" t="s">
        <v>73</v>
      </c>
    </row>
    <row r="1415" spans="1:65" s="2" customFormat="1" ht="24.2" customHeight="1">
      <c r="A1415" s="28"/>
      <c r="B1415" s="29"/>
      <c r="C1415" s="158" t="s">
        <v>2718</v>
      </c>
      <c r="D1415" s="158" t="s">
        <v>121</v>
      </c>
      <c r="E1415" s="159" t="s">
        <v>2719</v>
      </c>
      <c r="F1415" s="160" t="s">
        <v>2720</v>
      </c>
      <c r="G1415" s="161" t="s">
        <v>136</v>
      </c>
      <c r="H1415" s="162">
        <v>20</v>
      </c>
      <c r="I1415" s="163"/>
      <c r="J1415" s="164">
        <f>ROUND(I1415*H1415,2)</f>
        <v>0</v>
      </c>
      <c r="K1415" s="160" t="s">
        <v>1</v>
      </c>
      <c r="L1415" s="33"/>
      <c r="M1415" s="165" t="s">
        <v>1</v>
      </c>
      <c r="N1415" s="166" t="s">
        <v>38</v>
      </c>
      <c r="O1415" s="65"/>
      <c r="P1415" s="167">
        <f>O1415*H1415</f>
        <v>0</v>
      </c>
      <c r="Q1415" s="167">
        <v>0</v>
      </c>
      <c r="R1415" s="167">
        <f>Q1415*H1415</f>
        <v>0</v>
      </c>
      <c r="S1415" s="167">
        <v>0</v>
      </c>
      <c r="T1415" s="168">
        <f>S1415*H1415</f>
        <v>0</v>
      </c>
      <c r="U1415" s="28"/>
      <c r="V1415" s="28"/>
      <c r="W1415" s="28"/>
      <c r="X1415" s="28"/>
      <c r="Y1415" s="28"/>
      <c r="Z1415" s="28"/>
      <c r="AA1415" s="28"/>
      <c r="AB1415" s="28"/>
      <c r="AC1415" s="28"/>
      <c r="AD1415" s="28"/>
      <c r="AE1415" s="28"/>
      <c r="AR1415" s="169" t="s">
        <v>125</v>
      </c>
      <c r="AT1415" s="169" t="s">
        <v>121</v>
      </c>
      <c r="AU1415" s="169" t="s">
        <v>73</v>
      </c>
      <c r="AY1415" s="11" t="s">
        <v>126</v>
      </c>
      <c r="BE1415" s="170">
        <f>IF(N1415="základní",J1415,0)</f>
        <v>0</v>
      </c>
      <c r="BF1415" s="170">
        <f>IF(N1415="snížená",J1415,0)</f>
        <v>0</v>
      </c>
      <c r="BG1415" s="170">
        <f>IF(N1415="zákl. přenesená",J1415,0)</f>
        <v>0</v>
      </c>
      <c r="BH1415" s="170">
        <f>IF(N1415="sníž. přenesená",J1415,0)</f>
        <v>0</v>
      </c>
      <c r="BI1415" s="170">
        <f>IF(N1415="nulová",J1415,0)</f>
        <v>0</v>
      </c>
      <c r="BJ1415" s="11" t="s">
        <v>80</v>
      </c>
      <c r="BK1415" s="170">
        <f>ROUND(I1415*H1415,2)</f>
        <v>0</v>
      </c>
      <c r="BL1415" s="11" t="s">
        <v>125</v>
      </c>
      <c r="BM1415" s="169" t="s">
        <v>2721</v>
      </c>
    </row>
    <row r="1416" spans="1:65" s="2" customFormat="1" ht="19.5">
      <c r="A1416" s="28"/>
      <c r="B1416" s="29"/>
      <c r="C1416" s="30"/>
      <c r="D1416" s="171" t="s">
        <v>128</v>
      </c>
      <c r="E1416" s="30"/>
      <c r="F1416" s="172" t="s">
        <v>2720</v>
      </c>
      <c r="G1416" s="30"/>
      <c r="H1416" s="30"/>
      <c r="I1416" s="173"/>
      <c r="J1416" s="30"/>
      <c r="K1416" s="30"/>
      <c r="L1416" s="33"/>
      <c r="M1416" s="174"/>
      <c r="N1416" s="175"/>
      <c r="O1416" s="65"/>
      <c r="P1416" s="65"/>
      <c r="Q1416" s="65"/>
      <c r="R1416" s="65"/>
      <c r="S1416" s="65"/>
      <c r="T1416" s="66"/>
      <c r="U1416" s="28"/>
      <c r="V1416" s="28"/>
      <c r="W1416" s="28"/>
      <c r="X1416" s="28"/>
      <c r="Y1416" s="28"/>
      <c r="Z1416" s="28"/>
      <c r="AA1416" s="28"/>
      <c r="AB1416" s="28"/>
      <c r="AC1416" s="28"/>
      <c r="AD1416" s="28"/>
      <c r="AE1416" s="28"/>
      <c r="AT1416" s="11" t="s">
        <v>128</v>
      </c>
      <c r="AU1416" s="11" t="s">
        <v>73</v>
      </c>
    </row>
    <row r="1417" spans="1:65" s="2" customFormat="1" ht="24.2" customHeight="1">
      <c r="A1417" s="28"/>
      <c r="B1417" s="29"/>
      <c r="C1417" s="158" t="s">
        <v>2722</v>
      </c>
      <c r="D1417" s="158" t="s">
        <v>121</v>
      </c>
      <c r="E1417" s="159" t="s">
        <v>2723</v>
      </c>
      <c r="F1417" s="160" t="s">
        <v>2724</v>
      </c>
      <c r="G1417" s="161" t="s">
        <v>136</v>
      </c>
      <c r="H1417" s="162">
        <v>10</v>
      </c>
      <c r="I1417" s="163"/>
      <c r="J1417" s="164">
        <f>ROUND(I1417*H1417,2)</f>
        <v>0</v>
      </c>
      <c r="K1417" s="160" t="s">
        <v>1</v>
      </c>
      <c r="L1417" s="33"/>
      <c r="M1417" s="165" t="s">
        <v>1</v>
      </c>
      <c r="N1417" s="166" t="s">
        <v>38</v>
      </c>
      <c r="O1417" s="65"/>
      <c r="P1417" s="167">
        <f>O1417*H1417</f>
        <v>0</v>
      </c>
      <c r="Q1417" s="167">
        <v>0</v>
      </c>
      <c r="R1417" s="167">
        <f>Q1417*H1417</f>
        <v>0</v>
      </c>
      <c r="S1417" s="167">
        <v>0</v>
      </c>
      <c r="T1417" s="168">
        <f>S1417*H1417</f>
        <v>0</v>
      </c>
      <c r="U1417" s="28"/>
      <c r="V1417" s="28"/>
      <c r="W1417" s="28"/>
      <c r="X1417" s="28"/>
      <c r="Y1417" s="28"/>
      <c r="Z1417" s="28"/>
      <c r="AA1417" s="28"/>
      <c r="AB1417" s="28"/>
      <c r="AC1417" s="28"/>
      <c r="AD1417" s="28"/>
      <c r="AE1417" s="28"/>
      <c r="AR1417" s="169" t="s">
        <v>125</v>
      </c>
      <c r="AT1417" s="169" t="s">
        <v>121</v>
      </c>
      <c r="AU1417" s="169" t="s">
        <v>73</v>
      </c>
      <c r="AY1417" s="11" t="s">
        <v>126</v>
      </c>
      <c r="BE1417" s="170">
        <f>IF(N1417="základní",J1417,0)</f>
        <v>0</v>
      </c>
      <c r="BF1417" s="170">
        <f>IF(N1417="snížená",J1417,0)</f>
        <v>0</v>
      </c>
      <c r="BG1417" s="170">
        <f>IF(N1417="zákl. přenesená",J1417,0)</f>
        <v>0</v>
      </c>
      <c r="BH1417" s="170">
        <f>IF(N1417="sníž. přenesená",J1417,0)</f>
        <v>0</v>
      </c>
      <c r="BI1417" s="170">
        <f>IF(N1417="nulová",J1417,0)</f>
        <v>0</v>
      </c>
      <c r="BJ1417" s="11" t="s">
        <v>80</v>
      </c>
      <c r="BK1417" s="170">
        <f>ROUND(I1417*H1417,2)</f>
        <v>0</v>
      </c>
      <c r="BL1417" s="11" t="s">
        <v>125</v>
      </c>
      <c r="BM1417" s="169" t="s">
        <v>2725</v>
      </c>
    </row>
    <row r="1418" spans="1:65" s="2" customFormat="1" ht="19.5">
      <c r="A1418" s="28"/>
      <c r="B1418" s="29"/>
      <c r="C1418" s="30"/>
      <c r="D1418" s="171" t="s">
        <v>128</v>
      </c>
      <c r="E1418" s="30"/>
      <c r="F1418" s="172" t="s">
        <v>2724</v>
      </c>
      <c r="G1418" s="30"/>
      <c r="H1418" s="30"/>
      <c r="I1418" s="173"/>
      <c r="J1418" s="30"/>
      <c r="K1418" s="30"/>
      <c r="L1418" s="33"/>
      <c r="M1418" s="174"/>
      <c r="N1418" s="175"/>
      <c r="O1418" s="65"/>
      <c r="P1418" s="65"/>
      <c r="Q1418" s="65"/>
      <c r="R1418" s="65"/>
      <c r="S1418" s="65"/>
      <c r="T1418" s="66"/>
      <c r="U1418" s="28"/>
      <c r="V1418" s="28"/>
      <c r="W1418" s="28"/>
      <c r="X1418" s="28"/>
      <c r="Y1418" s="28"/>
      <c r="Z1418" s="28"/>
      <c r="AA1418" s="28"/>
      <c r="AB1418" s="28"/>
      <c r="AC1418" s="28"/>
      <c r="AD1418" s="28"/>
      <c r="AE1418" s="28"/>
      <c r="AT1418" s="11" t="s">
        <v>128</v>
      </c>
      <c r="AU1418" s="11" t="s">
        <v>73</v>
      </c>
    </row>
    <row r="1419" spans="1:65" s="2" customFormat="1" ht="24.2" customHeight="1">
      <c r="A1419" s="28"/>
      <c r="B1419" s="29"/>
      <c r="C1419" s="158" t="s">
        <v>2726</v>
      </c>
      <c r="D1419" s="158" t="s">
        <v>121</v>
      </c>
      <c r="E1419" s="159" t="s">
        <v>2727</v>
      </c>
      <c r="F1419" s="160" t="s">
        <v>2728</v>
      </c>
      <c r="G1419" s="161" t="s">
        <v>136</v>
      </c>
      <c r="H1419" s="162">
        <v>10</v>
      </c>
      <c r="I1419" s="163"/>
      <c r="J1419" s="164">
        <f>ROUND(I1419*H1419,2)</f>
        <v>0</v>
      </c>
      <c r="K1419" s="160" t="s">
        <v>1</v>
      </c>
      <c r="L1419" s="33"/>
      <c r="M1419" s="165" t="s">
        <v>1</v>
      </c>
      <c r="N1419" s="166" t="s">
        <v>38</v>
      </c>
      <c r="O1419" s="65"/>
      <c r="P1419" s="167">
        <f>O1419*H1419</f>
        <v>0</v>
      </c>
      <c r="Q1419" s="167">
        <v>0</v>
      </c>
      <c r="R1419" s="167">
        <f>Q1419*H1419</f>
        <v>0</v>
      </c>
      <c r="S1419" s="167">
        <v>0</v>
      </c>
      <c r="T1419" s="168">
        <f>S1419*H1419</f>
        <v>0</v>
      </c>
      <c r="U1419" s="28"/>
      <c r="V1419" s="28"/>
      <c r="W1419" s="28"/>
      <c r="X1419" s="28"/>
      <c r="Y1419" s="28"/>
      <c r="Z1419" s="28"/>
      <c r="AA1419" s="28"/>
      <c r="AB1419" s="28"/>
      <c r="AC1419" s="28"/>
      <c r="AD1419" s="28"/>
      <c r="AE1419" s="28"/>
      <c r="AR1419" s="169" t="s">
        <v>125</v>
      </c>
      <c r="AT1419" s="169" t="s">
        <v>121</v>
      </c>
      <c r="AU1419" s="169" t="s">
        <v>73</v>
      </c>
      <c r="AY1419" s="11" t="s">
        <v>126</v>
      </c>
      <c r="BE1419" s="170">
        <f>IF(N1419="základní",J1419,0)</f>
        <v>0</v>
      </c>
      <c r="BF1419" s="170">
        <f>IF(N1419="snížená",J1419,0)</f>
        <v>0</v>
      </c>
      <c r="BG1419" s="170">
        <f>IF(N1419="zákl. přenesená",J1419,0)</f>
        <v>0</v>
      </c>
      <c r="BH1419" s="170">
        <f>IF(N1419="sníž. přenesená",J1419,0)</f>
        <v>0</v>
      </c>
      <c r="BI1419" s="170">
        <f>IF(N1419="nulová",J1419,0)</f>
        <v>0</v>
      </c>
      <c r="BJ1419" s="11" t="s">
        <v>80</v>
      </c>
      <c r="BK1419" s="170">
        <f>ROUND(I1419*H1419,2)</f>
        <v>0</v>
      </c>
      <c r="BL1419" s="11" t="s">
        <v>125</v>
      </c>
      <c r="BM1419" s="169" t="s">
        <v>2729</v>
      </c>
    </row>
    <row r="1420" spans="1:65" s="2" customFormat="1" ht="19.5">
      <c r="A1420" s="28"/>
      <c r="B1420" s="29"/>
      <c r="C1420" s="30"/>
      <c r="D1420" s="171" t="s">
        <v>128</v>
      </c>
      <c r="E1420" s="30"/>
      <c r="F1420" s="172" t="s">
        <v>2728</v>
      </c>
      <c r="G1420" s="30"/>
      <c r="H1420" s="30"/>
      <c r="I1420" s="173"/>
      <c r="J1420" s="30"/>
      <c r="K1420" s="30"/>
      <c r="L1420" s="33"/>
      <c r="M1420" s="174"/>
      <c r="N1420" s="175"/>
      <c r="O1420" s="65"/>
      <c r="P1420" s="65"/>
      <c r="Q1420" s="65"/>
      <c r="R1420" s="65"/>
      <c r="S1420" s="65"/>
      <c r="T1420" s="66"/>
      <c r="U1420" s="28"/>
      <c r="V1420" s="28"/>
      <c r="W1420" s="28"/>
      <c r="X1420" s="28"/>
      <c r="Y1420" s="28"/>
      <c r="Z1420" s="28"/>
      <c r="AA1420" s="28"/>
      <c r="AB1420" s="28"/>
      <c r="AC1420" s="28"/>
      <c r="AD1420" s="28"/>
      <c r="AE1420" s="28"/>
      <c r="AT1420" s="11" t="s">
        <v>128</v>
      </c>
      <c r="AU1420" s="11" t="s">
        <v>73</v>
      </c>
    </row>
    <row r="1421" spans="1:65" s="2" customFormat="1" ht="16.5" customHeight="1">
      <c r="A1421" s="28"/>
      <c r="B1421" s="29"/>
      <c r="C1421" s="158" t="s">
        <v>2730</v>
      </c>
      <c r="D1421" s="158" t="s">
        <v>121</v>
      </c>
      <c r="E1421" s="159" t="s">
        <v>2731</v>
      </c>
      <c r="F1421" s="160" t="s">
        <v>2732</v>
      </c>
      <c r="G1421" s="161" t="s">
        <v>2733</v>
      </c>
      <c r="H1421" s="162">
        <v>1500</v>
      </c>
      <c r="I1421" s="163"/>
      <c r="J1421" s="164">
        <f>ROUND(I1421*H1421,2)</f>
        <v>0</v>
      </c>
      <c r="K1421" s="160" t="s">
        <v>1</v>
      </c>
      <c r="L1421" s="33"/>
      <c r="M1421" s="165" t="s">
        <v>1</v>
      </c>
      <c r="N1421" s="166" t="s">
        <v>38</v>
      </c>
      <c r="O1421" s="65"/>
      <c r="P1421" s="167">
        <f>O1421*H1421</f>
        <v>0</v>
      </c>
      <c r="Q1421" s="167">
        <v>0</v>
      </c>
      <c r="R1421" s="167">
        <f>Q1421*H1421</f>
        <v>0</v>
      </c>
      <c r="S1421" s="167">
        <v>0</v>
      </c>
      <c r="T1421" s="168">
        <f>S1421*H1421</f>
        <v>0</v>
      </c>
      <c r="U1421" s="28"/>
      <c r="V1421" s="28"/>
      <c r="W1421" s="28"/>
      <c r="X1421" s="28"/>
      <c r="Y1421" s="28"/>
      <c r="Z1421" s="28"/>
      <c r="AA1421" s="28"/>
      <c r="AB1421" s="28"/>
      <c r="AC1421" s="28"/>
      <c r="AD1421" s="28"/>
      <c r="AE1421" s="28"/>
      <c r="AR1421" s="169" t="s">
        <v>125</v>
      </c>
      <c r="AT1421" s="169" t="s">
        <v>121</v>
      </c>
      <c r="AU1421" s="169" t="s">
        <v>73</v>
      </c>
      <c r="AY1421" s="11" t="s">
        <v>126</v>
      </c>
      <c r="BE1421" s="170">
        <f>IF(N1421="základní",J1421,0)</f>
        <v>0</v>
      </c>
      <c r="BF1421" s="170">
        <f>IF(N1421="snížená",J1421,0)</f>
        <v>0</v>
      </c>
      <c r="BG1421" s="170">
        <f>IF(N1421="zákl. přenesená",J1421,0)</f>
        <v>0</v>
      </c>
      <c r="BH1421" s="170">
        <f>IF(N1421="sníž. přenesená",J1421,0)</f>
        <v>0</v>
      </c>
      <c r="BI1421" s="170">
        <f>IF(N1421="nulová",J1421,0)</f>
        <v>0</v>
      </c>
      <c r="BJ1421" s="11" t="s">
        <v>80</v>
      </c>
      <c r="BK1421" s="170">
        <f>ROUND(I1421*H1421,2)</f>
        <v>0</v>
      </c>
      <c r="BL1421" s="11" t="s">
        <v>125</v>
      </c>
      <c r="BM1421" s="169" t="s">
        <v>2734</v>
      </c>
    </row>
    <row r="1422" spans="1:65" s="2" customFormat="1" ht="11.25">
      <c r="A1422" s="28"/>
      <c r="B1422" s="29"/>
      <c r="C1422" s="30"/>
      <c r="D1422" s="171" t="s">
        <v>128</v>
      </c>
      <c r="E1422" s="30"/>
      <c r="F1422" s="172" t="s">
        <v>2732</v>
      </c>
      <c r="G1422" s="30"/>
      <c r="H1422" s="30"/>
      <c r="I1422" s="173"/>
      <c r="J1422" s="30"/>
      <c r="K1422" s="30"/>
      <c r="L1422" s="33"/>
      <c r="M1422" s="174"/>
      <c r="N1422" s="175"/>
      <c r="O1422" s="65"/>
      <c r="P1422" s="65"/>
      <c r="Q1422" s="65"/>
      <c r="R1422" s="65"/>
      <c r="S1422" s="65"/>
      <c r="T1422" s="66"/>
      <c r="U1422" s="28"/>
      <c r="V1422" s="28"/>
      <c r="W1422" s="28"/>
      <c r="X1422" s="28"/>
      <c r="Y1422" s="28"/>
      <c r="Z1422" s="28"/>
      <c r="AA1422" s="28"/>
      <c r="AB1422" s="28"/>
      <c r="AC1422" s="28"/>
      <c r="AD1422" s="28"/>
      <c r="AE1422" s="28"/>
      <c r="AT1422" s="11" t="s">
        <v>128</v>
      </c>
      <c r="AU1422" s="11" t="s">
        <v>73</v>
      </c>
    </row>
    <row r="1423" spans="1:65" s="2" customFormat="1" ht="16.5" customHeight="1">
      <c r="A1423" s="28"/>
      <c r="B1423" s="29"/>
      <c r="C1423" s="158" t="s">
        <v>2735</v>
      </c>
      <c r="D1423" s="158" t="s">
        <v>121</v>
      </c>
      <c r="E1423" s="159" t="s">
        <v>2736</v>
      </c>
      <c r="F1423" s="160" t="s">
        <v>2737</v>
      </c>
      <c r="G1423" s="161" t="s">
        <v>2733</v>
      </c>
      <c r="H1423" s="162">
        <v>200</v>
      </c>
      <c r="I1423" s="163"/>
      <c r="J1423" s="164">
        <f>ROUND(I1423*H1423,2)</f>
        <v>0</v>
      </c>
      <c r="K1423" s="160" t="s">
        <v>1</v>
      </c>
      <c r="L1423" s="33"/>
      <c r="M1423" s="165" t="s">
        <v>1</v>
      </c>
      <c r="N1423" s="166" t="s">
        <v>38</v>
      </c>
      <c r="O1423" s="65"/>
      <c r="P1423" s="167">
        <f>O1423*H1423</f>
        <v>0</v>
      </c>
      <c r="Q1423" s="167">
        <v>0</v>
      </c>
      <c r="R1423" s="167">
        <f>Q1423*H1423</f>
        <v>0</v>
      </c>
      <c r="S1423" s="167">
        <v>0</v>
      </c>
      <c r="T1423" s="168">
        <f>S1423*H1423</f>
        <v>0</v>
      </c>
      <c r="U1423" s="28"/>
      <c r="V1423" s="28"/>
      <c r="W1423" s="28"/>
      <c r="X1423" s="28"/>
      <c r="Y1423" s="28"/>
      <c r="Z1423" s="28"/>
      <c r="AA1423" s="28"/>
      <c r="AB1423" s="28"/>
      <c r="AC1423" s="28"/>
      <c r="AD1423" s="28"/>
      <c r="AE1423" s="28"/>
      <c r="AR1423" s="169" t="s">
        <v>125</v>
      </c>
      <c r="AT1423" s="169" t="s">
        <v>121</v>
      </c>
      <c r="AU1423" s="169" t="s">
        <v>73</v>
      </c>
      <c r="AY1423" s="11" t="s">
        <v>126</v>
      </c>
      <c r="BE1423" s="170">
        <f>IF(N1423="základní",J1423,0)</f>
        <v>0</v>
      </c>
      <c r="BF1423" s="170">
        <f>IF(N1423="snížená",J1423,0)</f>
        <v>0</v>
      </c>
      <c r="BG1423" s="170">
        <f>IF(N1423="zákl. přenesená",J1423,0)</f>
        <v>0</v>
      </c>
      <c r="BH1423" s="170">
        <f>IF(N1423="sníž. přenesená",J1423,0)</f>
        <v>0</v>
      </c>
      <c r="BI1423" s="170">
        <f>IF(N1423="nulová",J1423,0)</f>
        <v>0</v>
      </c>
      <c r="BJ1423" s="11" t="s">
        <v>80</v>
      </c>
      <c r="BK1423" s="170">
        <f>ROUND(I1423*H1423,2)</f>
        <v>0</v>
      </c>
      <c r="BL1423" s="11" t="s">
        <v>125</v>
      </c>
      <c r="BM1423" s="169" t="s">
        <v>2738</v>
      </c>
    </row>
    <row r="1424" spans="1:65" s="2" customFormat="1" ht="11.25">
      <c r="A1424" s="28"/>
      <c r="B1424" s="29"/>
      <c r="C1424" s="30"/>
      <c r="D1424" s="171" t="s">
        <v>128</v>
      </c>
      <c r="E1424" s="30"/>
      <c r="F1424" s="172" t="s">
        <v>2737</v>
      </c>
      <c r="G1424" s="30"/>
      <c r="H1424" s="30"/>
      <c r="I1424" s="173"/>
      <c r="J1424" s="30"/>
      <c r="K1424" s="30"/>
      <c r="L1424" s="33"/>
      <c r="M1424" s="174"/>
      <c r="N1424" s="175"/>
      <c r="O1424" s="65"/>
      <c r="P1424" s="65"/>
      <c r="Q1424" s="65"/>
      <c r="R1424" s="65"/>
      <c r="S1424" s="65"/>
      <c r="T1424" s="66"/>
      <c r="U1424" s="28"/>
      <c r="V1424" s="28"/>
      <c r="W1424" s="28"/>
      <c r="X1424" s="28"/>
      <c r="Y1424" s="28"/>
      <c r="Z1424" s="28"/>
      <c r="AA1424" s="28"/>
      <c r="AB1424" s="28"/>
      <c r="AC1424" s="28"/>
      <c r="AD1424" s="28"/>
      <c r="AE1424" s="28"/>
      <c r="AT1424" s="11" t="s">
        <v>128</v>
      </c>
      <c r="AU1424" s="11" t="s">
        <v>73</v>
      </c>
    </row>
    <row r="1425" spans="1:65" s="2" customFormat="1" ht="16.5" customHeight="1">
      <c r="A1425" s="28"/>
      <c r="B1425" s="29"/>
      <c r="C1425" s="158" t="s">
        <v>2739</v>
      </c>
      <c r="D1425" s="158" t="s">
        <v>121</v>
      </c>
      <c r="E1425" s="159" t="s">
        <v>2740</v>
      </c>
      <c r="F1425" s="160" t="s">
        <v>2741</v>
      </c>
      <c r="G1425" s="161" t="s">
        <v>2733</v>
      </c>
      <c r="H1425" s="162">
        <v>200</v>
      </c>
      <c r="I1425" s="163"/>
      <c r="J1425" s="164">
        <f>ROUND(I1425*H1425,2)</f>
        <v>0</v>
      </c>
      <c r="K1425" s="160" t="s">
        <v>1</v>
      </c>
      <c r="L1425" s="33"/>
      <c r="M1425" s="165" t="s">
        <v>1</v>
      </c>
      <c r="N1425" s="166" t="s">
        <v>38</v>
      </c>
      <c r="O1425" s="65"/>
      <c r="P1425" s="167">
        <f>O1425*H1425</f>
        <v>0</v>
      </c>
      <c r="Q1425" s="167">
        <v>0</v>
      </c>
      <c r="R1425" s="167">
        <f>Q1425*H1425</f>
        <v>0</v>
      </c>
      <c r="S1425" s="167">
        <v>0</v>
      </c>
      <c r="T1425" s="168">
        <f>S1425*H1425</f>
        <v>0</v>
      </c>
      <c r="U1425" s="28"/>
      <c r="V1425" s="28"/>
      <c r="W1425" s="28"/>
      <c r="X1425" s="28"/>
      <c r="Y1425" s="28"/>
      <c r="Z1425" s="28"/>
      <c r="AA1425" s="28"/>
      <c r="AB1425" s="28"/>
      <c r="AC1425" s="28"/>
      <c r="AD1425" s="28"/>
      <c r="AE1425" s="28"/>
      <c r="AR1425" s="169" t="s">
        <v>125</v>
      </c>
      <c r="AT1425" s="169" t="s">
        <v>121</v>
      </c>
      <c r="AU1425" s="169" t="s">
        <v>73</v>
      </c>
      <c r="AY1425" s="11" t="s">
        <v>126</v>
      </c>
      <c r="BE1425" s="170">
        <f>IF(N1425="základní",J1425,0)</f>
        <v>0</v>
      </c>
      <c r="BF1425" s="170">
        <f>IF(N1425="snížená",J1425,0)</f>
        <v>0</v>
      </c>
      <c r="BG1425" s="170">
        <f>IF(N1425="zákl. přenesená",J1425,0)</f>
        <v>0</v>
      </c>
      <c r="BH1425" s="170">
        <f>IF(N1425="sníž. přenesená",J1425,0)</f>
        <v>0</v>
      </c>
      <c r="BI1425" s="170">
        <f>IF(N1425="nulová",J1425,0)</f>
        <v>0</v>
      </c>
      <c r="BJ1425" s="11" t="s">
        <v>80</v>
      </c>
      <c r="BK1425" s="170">
        <f>ROUND(I1425*H1425,2)</f>
        <v>0</v>
      </c>
      <c r="BL1425" s="11" t="s">
        <v>125</v>
      </c>
      <c r="BM1425" s="169" t="s">
        <v>2742</v>
      </c>
    </row>
    <row r="1426" spans="1:65" s="2" customFormat="1" ht="11.25">
      <c r="A1426" s="28"/>
      <c r="B1426" s="29"/>
      <c r="C1426" s="30"/>
      <c r="D1426" s="171" t="s">
        <v>128</v>
      </c>
      <c r="E1426" s="30"/>
      <c r="F1426" s="172" t="s">
        <v>2741</v>
      </c>
      <c r="G1426" s="30"/>
      <c r="H1426" s="30"/>
      <c r="I1426" s="173"/>
      <c r="J1426" s="30"/>
      <c r="K1426" s="30"/>
      <c r="L1426" s="33"/>
      <c r="M1426" s="174"/>
      <c r="N1426" s="175"/>
      <c r="O1426" s="65"/>
      <c r="P1426" s="65"/>
      <c r="Q1426" s="65"/>
      <c r="R1426" s="65"/>
      <c r="S1426" s="65"/>
      <c r="T1426" s="66"/>
      <c r="U1426" s="28"/>
      <c r="V1426" s="28"/>
      <c r="W1426" s="28"/>
      <c r="X1426" s="28"/>
      <c r="Y1426" s="28"/>
      <c r="Z1426" s="28"/>
      <c r="AA1426" s="28"/>
      <c r="AB1426" s="28"/>
      <c r="AC1426" s="28"/>
      <c r="AD1426" s="28"/>
      <c r="AE1426" s="28"/>
      <c r="AT1426" s="11" t="s">
        <v>128</v>
      </c>
      <c r="AU1426" s="11" t="s">
        <v>73</v>
      </c>
    </row>
    <row r="1427" spans="1:65" s="2" customFormat="1" ht="33" customHeight="1">
      <c r="A1427" s="28"/>
      <c r="B1427" s="29"/>
      <c r="C1427" s="158" t="s">
        <v>2743</v>
      </c>
      <c r="D1427" s="158" t="s">
        <v>121</v>
      </c>
      <c r="E1427" s="159" t="s">
        <v>2744</v>
      </c>
      <c r="F1427" s="160" t="s">
        <v>2745</v>
      </c>
      <c r="G1427" s="161" t="s">
        <v>136</v>
      </c>
      <c r="H1427" s="162">
        <v>2</v>
      </c>
      <c r="I1427" s="163"/>
      <c r="J1427" s="164">
        <f>ROUND(I1427*H1427,2)</f>
        <v>0</v>
      </c>
      <c r="K1427" s="160" t="s">
        <v>1</v>
      </c>
      <c r="L1427" s="33"/>
      <c r="M1427" s="165" t="s">
        <v>1</v>
      </c>
      <c r="N1427" s="166" t="s">
        <v>38</v>
      </c>
      <c r="O1427" s="65"/>
      <c r="P1427" s="167">
        <f>O1427*H1427</f>
        <v>0</v>
      </c>
      <c r="Q1427" s="167">
        <v>0</v>
      </c>
      <c r="R1427" s="167">
        <f>Q1427*H1427</f>
        <v>0</v>
      </c>
      <c r="S1427" s="167">
        <v>0</v>
      </c>
      <c r="T1427" s="168">
        <f>S1427*H1427</f>
        <v>0</v>
      </c>
      <c r="U1427" s="28"/>
      <c r="V1427" s="28"/>
      <c r="W1427" s="28"/>
      <c r="X1427" s="28"/>
      <c r="Y1427" s="28"/>
      <c r="Z1427" s="28"/>
      <c r="AA1427" s="28"/>
      <c r="AB1427" s="28"/>
      <c r="AC1427" s="28"/>
      <c r="AD1427" s="28"/>
      <c r="AE1427" s="28"/>
      <c r="AR1427" s="169" t="s">
        <v>125</v>
      </c>
      <c r="AT1427" s="169" t="s">
        <v>121</v>
      </c>
      <c r="AU1427" s="169" t="s">
        <v>73</v>
      </c>
      <c r="AY1427" s="11" t="s">
        <v>126</v>
      </c>
      <c r="BE1427" s="170">
        <f>IF(N1427="základní",J1427,0)</f>
        <v>0</v>
      </c>
      <c r="BF1427" s="170">
        <f>IF(N1427="snížená",J1427,0)</f>
        <v>0</v>
      </c>
      <c r="BG1427" s="170">
        <f>IF(N1427="zákl. přenesená",J1427,0)</f>
        <v>0</v>
      </c>
      <c r="BH1427" s="170">
        <f>IF(N1427="sníž. přenesená",J1427,0)</f>
        <v>0</v>
      </c>
      <c r="BI1427" s="170">
        <f>IF(N1427="nulová",J1427,0)</f>
        <v>0</v>
      </c>
      <c r="BJ1427" s="11" t="s">
        <v>80</v>
      </c>
      <c r="BK1427" s="170">
        <f>ROUND(I1427*H1427,2)</f>
        <v>0</v>
      </c>
      <c r="BL1427" s="11" t="s">
        <v>125</v>
      </c>
      <c r="BM1427" s="169" t="s">
        <v>2746</v>
      </c>
    </row>
    <row r="1428" spans="1:65" s="2" customFormat="1" ht="19.5">
      <c r="A1428" s="28"/>
      <c r="B1428" s="29"/>
      <c r="C1428" s="30"/>
      <c r="D1428" s="171" t="s">
        <v>128</v>
      </c>
      <c r="E1428" s="30"/>
      <c r="F1428" s="172" t="s">
        <v>2745</v>
      </c>
      <c r="G1428" s="30"/>
      <c r="H1428" s="30"/>
      <c r="I1428" s="173"/>
      <c r="J1428" s="30"/>
      <c r="K1428" s="30"/>
      <c r="L1428" s="33"/>
      <c r="M1428" s="174"/>
      <c r="N1428" s="175"/>
      <c r="O1428" s="65"/>
      <c r="P1428" s="65"/>
      <c r="Q1428" s="65"/>
      <c r="R1428" s="65"/>
      <c r="S1428" s="65"/>
      <c r="T1428" s="66"/>
      <c r="U1428" s="28"/>
      <c r="V1428" s="28"/>
      <c r="W1428" s="28"/>
      <c r="X1428" s="28"/>
      <c r="Y1428" s="28"/>
      <c r="Z1428" s="28"/>
      <c r="AA1428" s="28"/>
      <c r="AB1428" s="28"/>
      <c r="AC1428" s="28"/>
      <c r="AD1428" s="28"/>
      <c r="AE1428" s="28"/>
      <c r="AT1428" s="11" t="s">
        <v>128</v>
      </c>
      <c r="AU1428" s="11" t="s">
        <v>73</v>
      </c>
    </row>
    <row r="1429" spans="1:65" s="2" customFormat="1" ht="37.9" customHeight="1">
      <c r="A1429" s="28"/>
      <c r="B1429" s="29"/>
      <c r="C1429" s="158" t="s">
        <v>2747</v>
      </c>
      <c r="D1429" s="158" t="s">
        <v>121</v>
      </c>
      <c r="E1429" s="159" t="s">
        <v>2748</v>
      </c>
      <c r="F1429" s="160" t="s">
        <v>2749</v>
      </c>
      <c r="G1429" s="161" t="s">
        <v>136</v>
      </c>
      <c r="H1429" s="162">
        <v>2</v>
      </c>
      <c r="I1429" s="163"/>
      <c r="J1429" s="164">
        <f>ROUND(I1429*H1429,2)</f>
        <v>0</v>
      </c>
      <c r="K1429" s="160" t="s">
        <v>1</v>
      </c>
      <c r="L1429" s="33"/>
      <c r="M1429" s="165" t="s">
        <v>1</v>
      </c>
      <c r="N1429" s="166" t="s">
        <v>38</v>
      </c>
      <c r="O1429" s="65"/>
      <c r="P1429" s="167">
        <f>O1429*H1429</f>
        <v>0</v>
      </c>
      <c r="Q1429" s="167">
        <v>0</v>
      </c>
      <c r="R1429" s="167">
        <f>Q1429*H1429</f>
        <v>0</v>
      </c>
      <c r="S1429" s="167">
        <v>0</v>
      </c>
      <c r="T1429" s="168">
        <f>S1429*H1429</f>
        <v>0</v>
      </c>
      <c r="U1429" s="28"/>
      <c r="V1429" s="28"/>
      <c r="W1429" s="28"/>
      <c r="X1429" s="28"/>
      <c r="Y1429" s="28"/>
      <c r="Z1429" s="28"/>
      <c r="AA1429" s="28"/>
      <c r="AB1429" s="28"/>
      <c r="AC1429" s="28"/>
      <c r="AD1429" s="28"/>
      <c r="AE1429" s="28"/>
      <c r="AR1429" s="169" t="s">
        <v>125</v>
      </c>
      <c r="AT1429" s="169" t="s">
        <v>121</v>
      </c>
      <c r="AU1429" s="169" t="s">
        <v>73</v>
      </c>
      <c r="AY1429" s="11" t="s">
        <v>126</v>
      </c>
      <c r="BE1429" s="170">
        <f>IF(N1429="základní",J1429,0)</f>
        <v>0</v>
      </c>
      <c r="BF1429" s="170">
        <f>IF(N1429="snížená",J1429,0)</f>
        <v>0</v>
      </c>
      <c r="BG1429" s="170">
        <f>IF(N1429="zákl. přenesená",J1429,0)</f>
        <v>0</v>
      </c>
      <c r="BH1429" s="170">
        <f>IF(N1429="sníž. přenesená",J1429,0)</f>
        <v>0</v>
      </c>
      <c r="BI1429" s="170">
        <f>IF(N1429="nulová",J1429,0)</f>
        <v>0</v>
      </c>
      <c r="BJ1429" s="11" t="s">
        <v>80</v>
      </c>
      <c r="BK1429" s="170">
        <f>ROUND(I1429*H1429,2)</f>
        <v>0</v>
      </c>
      <c r="BL1429" s="11" t="s">
        <v>125</v>
      </c>
      <c r="BM1429" s="169" t="s">
        <v>2750</v>
      </c>
    </row>
    <row r="1430" spans="1:65" s="2" customFormat="1" ht="19.5">
      <c r="A1430" s="28"/>
      <c r="B1430" s="29"/>
      <c r="C1430" s="30"/>
      <c r="D1430" s="171" t="s">
        <v>128</v>
      </c>
      <c r="E1430" s="30"/>
      <c r="F1430" s="172" t="s">
        <v>2749</v>
      </c>
      <c r="G1430" s="30"/>
      <c r="H1430" s="30"/>
      <c r="I1430" s="173"/>
      <c r="J1430" s="30"/>
      <c r="K1430" s="30"/>
      <c r="L1430" s="33"/>
      <c r="M1430" s="174"/>
      <c r="N1430" s="175"/>
      <c r="O1430" s="65"/>
      <c r="P1430" s="65"/>
      <c r="Q1430" s="65"/>
      <c r="R1430" s="65"/>
      <c r="S1430" s="65"/>
      <c r="T1430" s="66"/>
      <c r="U1430" s="28"/>
      <c r="V1430" s="28"/>
      <c r="W1430" s="28"/>
      <c r="X1430" s="28"/>
      <c r="Y1430" s="28"/>
      <c r="Z1430" s="28"/>
      <c r="AA1430" s="28"/>
      <c r="AB1430" s="28"/>
      <c r="AC1430" s="28"/>
      <c r="AD1430" s="28"/>
      <c r="AE1430" s="28"/>
      <c r="AT1430" s="11" t="s">
        <v>128</v>
      </c>
      <c r="AU1430" s="11" t="s">
        <v>73</v>
      </c>
    </row>
    <row r="1431" spans="1:65" s="2" customFormat="1" ht="37.9" customHeight="1">
      <c r="A1431" s="28"/>
      <c r="B1431" s="29"/>
      <c r="C1431" s="158" t="s">
        <v>2751</v>
      </c>
      <c r="D1431" s="158" t="s">
        <v>121</v>
      </c>
      <c r="E1431" s="159" t="s">
        <v>2752</v>
      </c>
      <c r="F1431" s="160" t="s">
        <v>2753</v>
      </c>
      <c r="G1431" s="161" t="s">
        <v>136</v>
      </c>
      <c r="H1431" s="162">
        <v>2</v>
      </c>
      <c r="I1431" s="163"/>
      <c r="J1431" s="164">
        <f>ROUND(I1431*H1431,2)</f>
        <v>0</v>
      </c>
      <c r="K1431" s="160" t="s">
        <v>1</v>
      </c>
      <c r="L1431" s="33"/>
      <c r="M1431" s="165" t="s">
        <v>1</v>
      </c>
      <c r="N1431" s="166" t="s">
        <v>38</v>
      </c>
      <c r="O1431" s="65"/>
      <c r="P1431" s="167">
        <f>O1431*H1431</f>
        <v>0</v>
      </c>
      <c r="Q1431" s="167">
        <v>0</v>
      </c>
      <c r="R1431" s="167">
        <f>Q1431*H1431</f>
        <v>0</v>
      </c>
      <c r="S1431" s="167">
        <v>0</v>
      </c>
      <c r="T1431" s="168">
        <f>S1431*H1431</f>
        <v>0</v>
      </c>
      <c r="U1431" s="28"/>
      <c r="V1431" s="28"/>
      <c r="W1431" s="28"/>
      <c r="X1431" s="28"/>
      <c r="Y1431" s="28"/>
      <c r="Z1431" s="28"/>
      <c r="AA1431" s="28"/>
      <c r="AB1431" s="28"/>
      <c r="AC1431" s="28"/>
      <c r="AD1431" s="28"/>
      <c r="AE1431" s="28"/>
      <c r="AR1431" s="169" t="s">
        <v>125</v>
      </c>
      <c r="AT1431" s="169" t="s">
        <v>121</v>
      </c>
      <c r="AU1431" s="169" t="s">
        <v>73</v>
      </c>
      <c r="AY1431" s="11" t="s">
        <v>126</v>
      </c>
      <c r="BE1431" s="170">
        <f>IF(N1431="základní",J1431,0)</f>
        <v>0</v>
      </c>
      <c r="BF1431" s="170">
        <f>IF(N1431="snížená",J1431,0)</f>
        <v>0</v>
      </c>
      <c r="BG1431" s="170">
        <f>IF(N1431="zákl. přenesená",J1431,0)</f>
        <v>0</v>
      </c>
      <c r="BH1431" s="170">
        <f>IF(N1431="sníž. přenesená",J1431,0)</f>
        <v>0</v>
      </c>
      <c r="BI1431" s="170">
        <f>IF(N1431="nulová",J1431,0)</f>
        <v>0</v>
      </c>
      <c r="BJ1431" s="11" t="s">
        <v>80</v>
      </c>
      <c r="BK1431" s="170">
        <f>ROUND(I1431*H1431,2)</f>
        <v>0</v>
      </c>
      <c r="BL1431" s="11" t="s">
        <v>125</v>
      </c>
      <c r="BM1431" s="169" t="s">
        <v>2754</v>
      </c>
    </row>
    <row r="1432" spans="1:65" s="2" customFormat="1" ht="19.5">
      <c r="A1432" s="28"/>
      <c r="B1432" s="29"/>
      <c r="C1432" s="30"/>
      <c r="D1432" s="171" t="s">
        <v>128</v>
      </c>
      <c r="E1432" s="30"/>
      <c r="F1432" s="172" t="s">
        <v>2753</v>
      </c>
      <c r="G1432" s="30"/>
      <c r="H1432" s="30"/>
      <c r="I1432" s="173"/>
      <c r="J1432" s="30"/>
      <c r="K1432" s="30"/>
      <c r="L1432" s="33"/>
      <c r="M1432" s="174"/>
      <c r="N1432" s="175"/>
      <c r="O1432" s="65"/>
      <c r="P1432" s="65"/>
      <c r="Q1432" s="65"/>
      <c r="R1432" s="65"/>
      <c r="S1432" s="65"/>
      <c r="T1432" s="66"/>
      <c r="U1432" s="28"/>
      <c r="V1432" s="28"/>
      <c r="W1432" s="28"/>
      <c r="X1432" s="28"/>
      <c r="Y1432" s="28"/>
      <c r="Z1432" s="28"/>
      <c r="AA1432" s="28"/>
      <c r="AB1432" s="28"/>
      <c r="AC1432" s="28"/>
      <c r="AD1432" s="28"/>
      <c r="AE1432" s="28"/>
      <c r="AT1432" s="11" t="s">
        <v>128</v>
      </c>
      <c r="AU1432" s="11" t="s">
        <v>73</v>
      </c>
    </row>
    <row r="1433" spans="1:65" s="2" customFormat="1" ht="33" customHeight="1">
      <c r="A1433" s="28"/>
      <c r="B1433" s="29"/>
      <c r="C1433" s="158" t="s">
        <v>2755</v>
      </c>
      <c r="D1433" s="158" t="s">
        <v>121</v>
      </c>
      <c r="E1433" s="159" t="s">
        <v>2756</v>
      </c>
      <c r="F1433" s="160" t="s">
        <v>2757</v>
      </c>
      <c r="G1433" s="161" t="s">
        <v>136</v>
      </c>
      <c r="H1433" s="162">
        <v>2</v>
      </c>
      <c r="I1433" s="163"/>
      <c r="J1433" s="164">
        <f>ROUND(I1433*H1433,2)</f>
        <v>0</v>
      </c>
      <c r="K1433" s="160" t="s">
        <v>1</v>
      </c>
      <c r="L1433" s="33"/>
      <c r="M1433" s="165" t="s">
        <v>1</v>
      </c>
      <c r="N1433" s="166" t="s">
        <v>38</v>
      </c>
      <c r="O1433" s="65"/>
      <c r="P1433" s="167">
        <f>O1433*H1433</f>
        <v>0</v>
      </c>
      <c r="Q1433" s="167">
        <v>0</v>
      </c>
      <c r="R1433" s="167">
        <f>Q1433*H1433</f>
        <v>0</v>
      </c>
      <c r="S1433" s="167">
        <v>0</v>
      </c>
      <c r="T1433" s="168">
        <f>S1433*H1433</f>
        <v>0</v>
      </c>
      <c r="U1433" s="28"/>
      <c r="V1433" s="28"/>
      <c r="W1433" s="28"/>
      <c r="X1433" s="28"/>
      <c r="Y1433" s="28"/>
      <c r="Z1433" s="28"/>
      <c r="AA1433" s="28"/>
      <c r="AB1433" s="28"/>
      <c r="AC1433" s="28"/>
      <c r="AD1433" s="28"/>
      <c r="AE1433" s="28"/>
      <c r="AR1433" s="169" t="s">
        <v>125</v>
      </c>
      <c r="AT1433" s="169" t="s">
        <v>121</v>
      </c>
      <c r="AU1433" s="169" t="s">
        <v>73</v>
      </c>
      <c r="AY1433" s="11" t="s">
        <v>126</v>
      </c>
      <c r="BE1433" s="170">
        <f>IF(N1433="základní",J1433,0)</f>
        <v>0</v>
      </c>
      <c r="BF1433" s="170">
        <f>IF(N1433="snížená",J1433,0)</f>
        <v>0</v>
      </c>
      <c r="BG1433" s="170">
        <f>IF(N1433="zákl. přenesená",J1433,0)</f>
        <v>0</v>
      </c>
      <c r="BH1433" s="170">
        <f>IF(N1433="sníž. přenesená",J1433,0)</f>
        <v>0</v>
      </c>
      <c r="BI1433" s="170">
        <f>IF(N1433="nulová",J1433,0)</f>
        <v>0</v>
      </c>
      <c r="BJ1433" s="11" t="s">
        <v>80</v>
      </c>
      <c r="BK1433" s="170">
        <f>ROUND(I1433*H1433,2)</f>
        <v>0</v>
      </c>
      <c r="BL1433" s="11" t="s">
        <v>125</v>
      </c>
      <c r="BM1433" s="169" t="s">
        <v>2758</v>
      </c>
    </row>
    <row r="1434" spans="1:65" s="2" customFormat="1" ht="19.5">
      <c r="A1434" s="28"/>
      <c r="B1434" s="29"/>
      <c r="C1434" s="30"/>
      <c r="D1434" s="171" t="s">
        <v>128</v>
      </c>
      <c r="E1434" s="30"/>
      <c r="F1434" s="172" t="s">
        <v>2757</v>
      </c>
      <c r="G1434" s="30"/>
      <c r="H1434" s="30"/>
      <c r="I1434" s="173"/>
      <c r="J1434" s="30"/>
      <c r="K1434" s="30"/>
      <c r="L1434" s="33"/>
      <c r="M1434" s="174"/>
      <c r="N1434" s="175"/>
      <c r="O1434" s="65"/>
      <c r="P1434" s="65"/>
      <c r="Q1434" s="65"/>
      <c r="R1434" s="65"/>
      <c r="S1434" s="65"/>
      <c r="T1434" s="66"/>
      <c r="U1434" s="28"/>
      <c r="V1434" s="28"/>
      <c r="W1434" s="28"/>
      <c r="X1434" s="28"/>
      <c r="Y1434" s="28"/>
      <c r="Z1434" s="28"/>
      <c r="AA1434" s="28"/>
      <c r="AB1434" s="28"/>
      <c r="AC1434" s="28"/>
      <c r="AD1434" s="28"/>
      <c r="AE1434" s="28"/>
      <c r="AT1434" s="11" t="s">
        <v>128</v>
      </c>
      <c r="AU1434" s="11" t="s">
        <v>73</v>
      </c>
    </row>
    <row r="1435" spans="1:65" s="2" customFormat="1" ht="37.9" customHeight="1">
      <c r="A1435" s="28"/>
      <c r="B1435" s="29"/>
      <c r="C1435" s="158" t="s">
        <v>2759</v>
      </c>
      <c r="D1435" s="158" t="s">
        <v>121</v>
      </c>
      <c r="E1435" s="159" t="s">
        <v>2760</v>
      </c>
      <c r="F1435" s="160" t="s">
        <v>2761</v>
      </c>
      <c r="G1435" s="161" t="s">
        <v>136</v>
      </c>
      <c r="H1435" s="162">
        <v>2</v>
      </c>
      <c r="I1435" s="163"/>
      <c r="J1435" s="164">
        <f>ROUND(I1435*H1435,2)</f>
        <v>0</v>
      </c>
      <c r="K1435" s="160" t="s">
        <v>1</v>
      </c>
      <c r="L1435" s="33"/>
      <c r="M1435" s="165" t="s">
        <v>1</v>
      </c>
      <c r="N1435" s="166" t="s">
        <v>38</v>
      </c>
      <c r="O1435" s="65"/>
      <c r="P1435" s="167">
        <f>O1435*H1435</f>
        <v>0</v>
      </c>
      <c r="Q1435" s="167">
        <v>0</v>
      </c>
      <c r="R1435" s="167">
        <f>Q1435*H1435</f>
        <v>0</v>
      </c>
      <c r="S1435" s="167">
        <v>0</v>
      </c>
      <c r="T1435" s="168">
        <f>S1435*H1435</f>
        <v>0</v>
      </c>
      <c r="U1435" s="28"/>
      <c r="V1435" s="28"/>
      <c r="W1435" s="28"/>
      <c r="X1435" s="28"/>
      <c r="Y1435" s="28"/>
      <c r="Z1435" s="28"/>
      <c r="AA1435" s="28"/>
      <c r="AB1435" s="28"/>
      <c r="AC1435" s="28"/>
      <c r="AD1435" s="28"/>
      <c r="AE1435" s="28"/>
      <c r="AR1435" s="169" t="s">
        <v>125</v>
      </c>
      <c r="AT1435" s="169" t="s">
        <v>121</v>
      </c>
      <c r="AU1435" s="169" t="s">
        <v>73</v>
      </c>
      <c r="AY1435" s="11" t="s">
        <v>126</v>
      </c>
      <c r="BE1435" s="170">
        <f>IF(N1435="základní",J1435,0)</f>
        <v>0</v>
      </c>
      <c r="BF1435" s="170">
        <f>IF(N1435="snížená",J1435,0)</f>
        <v>0</v>
      </c>
      <c r="BG1435" s="170">
        <f>IF(N1435="zákl. přenesená",J1435,0)</f>
        <v>0</v>
      </c>
      <c r="BH1435" s="170">
        <f>IF(N1435="sníž. přenesená",J1435,0)</f>
        <v>0</v>
      </c>
      <c r="BI1435" s="170">
        <f>IF(N1435="nulová",J1435,0)</f>
        <v>0</v>
      </c>
      <c r="BJ1435" s="11" t="s">
        <v>80</v>
      </c>
      <c r="BK1435" s="170">
        <f>ROUND(I1435*H1435,2)</f>
        <v>0</v>
      </c>
      <c r="BL1435" s="11" t="s">
        <v>125</v>
      </c>
      <c r="BM1435" s="169" t="s">
        <v>2762</v>
      </c>
    </row>
    <row r="1436" spans="1:65" s="2" customFormat="1" ht="19.5">
      <c r="A1436" s="28"/>
      <c r="B1436" s="29"/>
      <c r="C1436" s="30"/>
      <c r="D1436" s="171" t="s">
        <v>128</v>
      </c>
      <c r="E1436" s="30"/>
      <c r="F1436" s="172" t="s">
        <v>2761</v>
      </c>
      <c r="G1436" s="30"/>
      <c r="H1436" s="30"/>
      <c r="I1436" s="173"/>
      <c r="J1436" s="30"/>
      <c r="K1436" s="30"/>
      <c r="L1436" s="33"/>
      <c r="M1436" s="174"/>
      <c r="N1436" s="175"/>
      <c r="O1436" s="65"/>
      <c r="P1436" s="65"/>
      <c r="Q1436" s="65"/>
      <c r="R1436" s="65"/>
      <c r="S1436" s="65"/>
      <c r="T1436" s="66"/>
      <c r="U1436" s="28"/>
      <c r="V1436" s="28"/>
      <c r="W1436" s="28"/>
      <c r="X1436" s="28"/>
      <c r="Y1436" s="28"/>
      <c r="Z1436" s="28"/>
      <c r="AA1436" s="28"/>
      <c r="AB1436" s="28"/>
      <c r="AC1436" s="28"/>
      <c r="AD1436" s="28"/>
      <c r="AE1436" s="28"/>
      <c r="AT1436" s="11" t="s">
        <v>128</v>
      </c>
      <c r="AU1436" s="11" t="s">
        <v>73</v>
      </c>
    </row>
    <row r="1437" spans="1:65" s="2" customFormat="1" ht="37.9" customHeight="1">
      <c r="A1437" s="28"/>
      <c r="B1437" s="29"/>
      <c r="C1437" s="158" t="s">
        <v>2763</v>
      </c>
      <c r="D1437" s="158" t="s">
        <v>121</v>
      </c>
      <c r="E1437" s="159" t="s">
        <v>2764</v>
      </c>
      <c r="F1437" s="160" t="s">
        <v>2765</v>
      </c>
      <c r="G1437" s="161" t="s">
        <v>136</v>
      </c>
      <c r="H1437" s="162">
        <v>2</v>
      </c>
      <c r="I1437" s="163"/>
      <c r="J1437" s="164">
        <f>ROUND(I1437*H1437,2)</f>
        <v>0</v>
      </c>
      <c r="K1437" s="160" t="s">
        <v>1</v>
      </c>
      <c r="L1437" s="33"/>
      <c r="M1437" s="165" t="s">
        <v>1</v>
      </c>
      <c r="N1437" s="166" t="s">
        <v>38</v>
      </c>
      <c r="O1437" s="65"/>
      <c r="P1437" s="167">
        <f>O1437*H1437</f>
        <v>0</v>
      </c>
      <c r="Q1437" s="167">
        <v>0</v>
      </c>
      <c r="R1437" s="167">
        <f>Q1437*H1437</f>
        <v>0</v>
      </c>
      <c r="S1437" s="167">
        <v>0</v>
      </c>
      <c r="T1437" s="168">
        <f>S1437*H1437</f>
        <v>0</v>
      </c>
      <c r="U1437" s="28"/>
      <c r="V1437" s="28"/>
      <c r="W1437" s="28"/>
      <c r="X1437" s="28"/>
      <c r="Y1437" s="28"/>
      <c r="Z1437" s="28"/>
      <c r="AA1437" s="28"/>
      <c r="AB1437" s="28"/>
      <c r="AC1437" s="28"/>
      <c r="AD1437" s="28"/>
      <c r="AE1437" s="28"/>
      <c r="AR1437" s="169" t="s">
        <v>125</v>
      </c>
      <c r="AT1437" s="169" t="s">
        <v>121</v>
      </c>
      <c r="AU1437" s="169" t="s">
        <v>73</v>
      </c>
      <c r="AY1437" s="11" t="s">
        <v>126</v>
      </c>
      <c r="BE1437" s="170">
        <f>IF(N1437="základní",J1437,0)</f>
        <v>0</v>
      </c>
      <c r="BF1437" s="170">
        <f>IF(N1437="snížená",J1437,0)</f>
        <v>0</v>
      </c>
      <c r="BG1437" s="170">
        <f>IF(N1437="zákl. přenesená",J1437,0)</f>
        <v>0</v>
      </c>
      <c r="BH1437" s="170">
        <f>IF(N1437="sníž. přenesená",J1437,0)</f>
        <v>0</v>
      </c>
      <c r="BI1437" s="170">
        <f>IF(N1437="nulová",J1437,0)</f>
        <v>0</v>
      </c>
      <c r="BJ1437" s="11" t="s">
        <v>80</v>
      </c>
      <c r="BK1437" s="170">
        <f>ROUND(I1437*H1437,2)</f>
        <v>0</v>
      </c>
      <c r="BL1437" s="11" t="s">
        <v>125</v>
      </c>
      <c r="BM1437" s="169" t="s">
        <v>2766</v>
      </c>
    </row>
    <row r="1438" spans="1:65" s="2" customFormat="1" ht="19.5">
      <c r="A1438" s="28"/>
      <c r="B1438" s="29"/>
      <c r="C1438" s="30"/>
      <c r="D1438" s="171" t="s">
        <v>128</v>
      </c>
      <c r="E1438" s="30"/>
      <c r="F1438" s="172" t="s">
        <v>2765</v>
      </c>
      <c r="G1438" s="30"/>
      <c r="H1438" s="30"/>
      <c r="I1438" s="173"/>
      <c r="J1438" s="30"/>
      <c r="K1438" s="30"/>
      <c r="L1438" s="33"/>
      <c r="M1438" s="174"/>
      <c r="N1438" s="175"/>
      <c r="O1438" s="65"/>
      <c r="P1438" s="65"/>
      <c r="Q1438" s="65"/>
      <c r="R1438" s="65"/>
      <c r="S1438" s="65"/>
      <c r="T1438" s="66"/>
      <c r="U1438" s="28"/>
      <c r="V1438" s="28"/>
      <c r="W1438" s="28"/>
      <c r="X1438" s="28"/>
      <c r="Y1438" s="28"/>
      <c r="Z1438" s="28"/>
      <c r="AA1438" s="28"/>
      <c r="AB1438" s="28"/>
      <c r="AC1438" s="28"/>
      <c r="AD1438" s="28"/>
      <c r="AE1438" s="28"/>
      <c r="AT1438" s="11" t="s">
        <v>128</v>
      </c>
      <c r="AU1438" s="11" t="s">
        <v>73</v>
      </c>
    </row>
    <row r="1439" spans="1:65" s="2" customFormat="1" ht="37.9" customHeight="1">
      <c r="A1439" s="28"/>
      <c r="B1439" s="29"/>
      <c r="C1439" s="158" t="s">
        <v>2767</v>
      </c>
      <c r="D1439" s="158" t="s">
        <v>121</v>
      </c>
      <c r="E1439" s="159" t="s">
        <v>2768</v>
      </c>
      <c r="F1439" s="160" t="s">
        <v>2769</v>
      </c>
      <c r="G1439" s="161" t="s">
        <v>136</v>
      </c>
      <c r="H1439" s="162">
        <v>2</v>
      </c>
      <c r="I1439" s="163"/>
      <c r="J1439" s="164">
        <f>ROUND(I1439*H1439,2)</f>
        <v>0</v>
      </c>
      <c r="K1439" s="160" t="s">
        <v>1</v>
      </c>
      <c r="L1439" s="33"/>
      <c r="M1439" s="165" t="s">
        <v>1</v>
      </c>
      <c r="N1439" s="166" t="s">
        <v>38</v>
      </c>
      <c r="O1439" s="65"/>
      <c r="P1439" s="167">
        <f>O1439*H1439</f>
        <v>0</v>
      </c>
      <c r="Q1439" s="167">
        <v>0</v>
      </c>
      <c r="R1439" s="167">
        <f>Q1439*H1439</f>
        <v>0</v>
      </c>
      <c r="S1439" s="167">
        <v>0</v>
      </c>
      <c r="T1439" s="168">
        <f>S1439*H1439</f>
        <v>0</v>
      </c>
      <c r="U1439" s="28"/>
      <c r="V1439" s="28"/>
      <c r="W1439" s="28"/>
      <c r="X1439" s="28"/>
      <c r="Y1439" s="28"/>
      <c r="Z1439" s="28"/>
      <c r="AA1439" s="28"/>
      <c r="AB1439" s="28"/>
      <c r="AC1439" s="28"/>
      <c r="AD1439" s="28"/>
      <c r="AE1439" s="28"/>
      <c r="AR1439" s="169" t="s">
        <v>125</v>
      </c>
      <c r="AT1439" s="169" t="s">
        <v>121</v>
      </c>
      <c r="AU1439" s="169" t="s">
        <v>73</v>
      </c>
      <c r="AY1439" s="11" t="s">
        <v>126</v>
      </c>
      <c r="BE1439" s="170">
        <f>IF(N1439="základní",J1439,0)</f>
        <v>0</v>
      </c>
      <c r="BF1439" s="170">
        <f>IF(N1439="snížená",J1439,0)</f>
        <v>0</v>
      </c>
      <c r="BG1439" s="170">
        <f>IF(N1439="zákl. přenesená",J1439,0)</f>
        <v>0</v>
      </c>
      <c r="BH1439" s="170">
        <f>IF(N1439="sníž. přenesená",J1439,0)</f>
        <v>0</v>
      </c>
      <c r="BI1439" s="170">
        <f>IF(N1439="nulová",J1439,0)</f>
        <v>0</v>
      </c>
      <c r="BJ1439" s="11" t="s">
        <v>80</v>
      </c>
      <c r="BK1439" s="170">
        <f>ROUND(I1439*H1439,2)</f>
        <v>0</v>
      </c>
      <c r="BL1439" s="11" t="s">
        <v>125</v>
      </c>
      <c r="BM1439" s="169" t="s">
        <v>2770</v>
      </c>
    </row>
    <row r="1440" spans="1:65" s="2" customFormat="1" ht="19.5">
      <c r="A1440" s="28"/>
      <c r="B1440" s="29"/>
      <c r="C1440" s="30"/>
      <c r="D1440" s="171" t="s">
        <v>128</v>
      </c>
      <c r="E1440" s="30"/>
      <c r="F1440" s="172" t="s">
        <v>2769</v>
      </c>
      <c r="G1440" s="30"/>
      <c r="H1440" s="30"/>
      <c r="I1440" s="173"/>
      <c r="J1440" s="30"/>
      <c r="K1440" s="30"/>
      <c r="L1440" s="33"/>
      <c r="M1440" s="174"/>
      <c r="N1440" s="175"/>
      <c r="O1440" s="65"/>
      <c r="P1440" s="65"/>
      <c r="Q1440" s="65"/>
      <c r="R1440" s="65"/>
      <c r="S1440" s="65"/>
      <c r="T1440" s="66"/>
      <c r="U1440" s="28"/>
      <c r="V1440" s="28"/>
      <c r="W1440" s="28"/>
      <c r="X1440" s="28"/>
      <c r="Y1440" s="28"/>
      <c r="Z1440" s="28"/>
      <c r="AA1440" s="28"/>
      <c r="AB1440" s="28"/>
      <c r="AC1440" s="28"/>
      <c r="AD1440" s="28"/>
      <c r="AE1440" s="28"/>
      <c r="AT1440" s="11" t="s">
        <v>128</v>
      </c>
      <c r="AU1440" s="11" t="s">
        <v>73</v>
      </c>
    </row>
    <row r="1441" spans="1:65" s="2" customFormat="1" ht="37.9" customHeight="1">
      <c r="A1441" s="28"/>
      <c r="B1441" s="29"/>
      <c r="C1441" s="158" t="s">
        <v>2771</v>
      </c>
      <c r="D1441" s="158" t="s">
        <v>121</v>
      </c>
      <c r="E1441" s="159" t="s">
        <v>2772</v>
      </c>
      <c r="F1441" s="160" t="s">
        <v>2773</v>
      </c>
      <c r="G1441" s="161" t="s">
        <v>136</v>
      </c>
      <c r="H1441" s="162">
        <v>2</v>
      </c>
      <c r="I1441" s="163"/>
      <c r="J1441" s="164">
        <f>ROUND(I1441*H1441,2)</f>
        <v>0</v>
      </c>
      <c r="K1441" s="160" t="s">
        <v>1</v>
      </c>
      <c r="L1441" s="33"/>
      <c r="M1441" s="165" t="s">
        <v>1</v>
      </c>
      <c r="N1441" s="166" t="s">
        <v>38</v>
      </c>
      <c r="O1441" s="65"/>
      <c r="P1441" s="167">
        <f>O1441*H1441</f>
        <v>0</v>
      </c>
      <c r="Q1441" s="167">
        <v>0</v>
      </c>
      <c r="R1441" s="167">
        <f>Q1441*H1441</f>
        <v>0</v>
      </c>
      <c r="S1441" s="167">
        <v>0</v>
      </c>
      <c r="T1441" s="168">
        <f>S1441*H1441</f>
        <v>0</v>
      </c>
      <c r="U1441" s="28"/>
      <c r="V1441" s="28"/>
      <c r="W1441" s="28"/>
      <c r="X1441" s="28"/>
      <c r="Y1441" s="28"/>
      <c r="Z1441" s="28"/>
      <c r="AA1441" s="28"/>
      <c r="AB1441" s="28"/>
      <c r="AC1441" s="28"/>
      <c r="AD1441" s="28"/>
      <c r="AE1441" s="28"/>
      <c r="AR1441" s="169" t="s">
        <v>125</v>
      </c>
      <c r="AT1441" s="169" t="s">
        <v>121</v>
      </c>
      <c r="AU1441" s="169" t="s">
        <v>73</v>
      </c>
      <c r="AY1441" s="11" t="s">
        <v>126</v>
      </c>
      <c r="BE1441" s="170">
        <f>IF(N1441="základní",J1441,0)</f>
        <v>0</v>
      </c>
      <c r="BF1441" s="170">
        <f>IF(N1441="snížená",J1441,0)</f>
        <v>0</v>
      </c>
      <c r="BG1441" s="170">
        <f>IF(N1441="zákl. přenesená",J1441,0)</f>
        <v>0</v>
      </c>
      <c r="BH1441" s="170">
        <f>IF(N1441="sníž. přenesená",J1441,0)</f>
        <v>0</v>
      </c>
      <c r="BI1441" s="170">
        <f>IF(N1441="nulová",J1441,0)</f>
        <v>0</v>
      </c>
      <c r="BJ1441" s="11" t="s">
        <v>80</v>
      </c>
      <c r="BK1441" s="170">
        <f>ROUND(I1441*H1441,2)</f>
        <v>0</v>
      </c>
      <c r="BL1441" s="11" t="s">
        <v>125</v>
      </c>
      <c r="BM1441" s="169" t="s">
        <v>2774</v>
      </c>
    </row>
    <row r="1442" spans="1:65" s="2" customFormat="1" ht="19.5">
      <c r="A1442" s="28"/>
      <c r="B1442" s="29"/>
      <c r="C1442" s="30"/>
      <c r="D1442" s="171" t="s">
        <v>128</v>
      </c>
      <c r="E1442" s="30"/>
      <c r="F1442" s="172" t="s">
        <v>2773</v>
      </c>
      <c r="G1442" s="30"/>
      <c r="H1442" s="30"/>
      <c r="I1442" s="173"/>
      <c r="J1442" s="30"/>
      <c r="K1442" s="30"/>
      <c r="L1442" s="33"/>
      <c r="M1442" s="174"/>
      <c r="N1442" s="175"/>
      <c r="O1442" s="65"/>
      <c r="P1442" s="65"/>
      <c r="Q1442" s="65"/>
      <c r="R1442" s="65"/>
      <c r="S1442" s="65"/>
      <c r="T1442" s="66"/>
      <c r="U1442" s="28"/>
      <c r="V1442" s="28"/>
      <c r="W1442" s="28"/>
      <c r="X1442" s="28"/>
      <c r="Y1442" s="28"/>
      <c r="Z1442" s="28"/>
      <c r="AA1442" s="28"/>
      <c r="AB1442" s="28"/>
      <c r="AC1442" s="28"/>
      <c r="AD1442" s="28"/>
      <c r="AE1442" s="28"/>
      <c r="AT1442" s="11" t="s">
        <v>128</v>
      </c>
      <c r="AU1442" s="11" t="s">
        <v>73</v>
      </c>
    </row>
    <row r="1443" spans="1:65" s="2" customFormat="1" ht="37.9" customHeight="1">
      <c r="A1443" s="28"/>
      <c r="B1443" s="29"/>
      <c r="C1443" s="158" t="s">
        <v>2775</v>
      </c>
      <c r="D1443" s="158" t="s">
        <v>121</v>
      </c>
      <c r="E1443" s="159" t="s">
        <v>2776</v>
      </c>
      <c r="F1443" s="160" t="s">
        <v>2777</v>
      </c>
      <c r="G1443" s="161" t="s">
        <v>136</v>
      </c>
      <c r="H1443" s="162">
        <v>2</v>
      </c>
      <c r="I1443" s="163"/>
      <c r="J1443" s="164">
        <f>ROUND(I1443*H1443,2)</f>
        <v>0</v>
      </c>
      <c r="K1443" s="160" t="s">
        <v>1</v>
      </c>
      <c r="L1443" s="33"/>
      <c r="M1443" s="165" t="s">
        <v>1</v>
      </c>
      <c r="N1443" s="166" t="s">
        <v>38</v>
      </c>
      <c r="O1443" s="65"/>
      <c r="P1443" s="167">
        <f>O1443*H1443</f>
        <v>0</v>
      </c>
      <c r="Q1443" s="167">
        <v>0</v>
      </c>
      <c r="R1443" s="167">
        <f>Q1443*H1443</f>
        <v>0</v>
      </c>
      <c r="S1443" s="167">
        <v>0</v>
      </c>
      <c r="T1443" s="168">
        <f>S1443*H1443</f>
        <v>0</v>
      </c>
      <c r="U1443" s="28"/>
      <c r="V1443" s="28"/>
      <c r="W1443" s="28"/>
      <c r="X1443" s="28"/>
      <c r="Y1443" s="28"/>
      <c r="Z1443" s="28"/>
      <c r="AA1443" s="28"/>
      <c r="AB1443" s="28"/>
      <c r="AC1443" s="28"/>
      <c r="AD1443" s="28"/>
      <c r="AE1443" s="28"/>
      <c r="AR1443" s="169" t="s">
        <v>125</v>
      </c>
      <c r="AT1443" s="169" t="s">
        <v>121</v>
      </c>
      <c r="AU1443" s="169" t="s">
        <v>73</v>
      </c>
      <c r="AY1443" s="11" t="s">
        <v>126</v>
      </c>
      <c r="BE1443" s="170">
        <f>IF(N1443="základní",J1443,0)</f>
        <v>0</v>
      </c>
      <c r="BF1443" s="170">
        <f>IF(N1443="snížená",J1443,0)</f>
        <v>0</v>
      </c>
      <c r="BG1443" s="170">
        <f>IF(N1443="zákl. přenesená",J1443,0)</f>
        <v>0</v>
      </c>
      <c r="BH1443" s="170">
        <f>IF(N1443="sníž. přenesená",J1443,0)</f>
        <v>0</v>
      </c>
      <c r="BI1443" s="170">
        <f>IF(N1443="nulová",J1443,0)</f>
        <v>0</v>
      </c>
      <c r="BJ1443" s="11" t="s">
        <v>80</v>
      </c>
      <c r="BK1443" s="170">
        <f>ROUND(I1443*H1443,2)</f>
        <v>0</v>
      </c>
      <c r="BL1443" s="11" t="s">
        <v>125</v>
      </c>
      <c r="BM1443" s="169" t="s">
        <v>2778</v>
      </c>
    </row>
    <row r="1444" spans="1:65" s="2" customFormat="1" ht="19.5">
      <c r="A1444" s="28"/>
      <c r="B1444" s="29"/>
      <c r="C1444" s="30"/>
      <c r="D1444" s="171" t="s">
        <v>128</v>
      </c>
      <c r="E1444" s="30"/>
      <c r="F1444" s="172" t="s">
        <v>2777</v>
      </c>
      <c r="G1444" s="30"/>
      <c r="H1444" s="30"/>
      <c r="I1444" s="173"/>
      <c r="J1444" s="30"/>
      <c r="K1444" s="30"/>
      <c r="L1444" s="33"/>
      <c r="M1444" s="174"/>
      <c r="N1444" s="175"/>
      <c r="O1444" s="65"/>
      <c r="P1444" s="65"/>
      <c r="Q1444" s="65"/>
      <c r="R1444" s="65"/>
      <c r="S1444" s="65"/>
      <c r="T1444" s="66"/>
      <c r="U1444" s="28"/>
      <c r="V1444" s="28"/>
      <c r="W1444" s="28"/>
      <c r="X1444" s="28"/>
      <c r="Y1444" s="28"/>
      <c r="Z1444" s="28"/>
      <c r="AA1444" s="28"/>
      <c r="AB1444" s="28"/>
      <c r="AC1444" s="28"/>
      <c r="AD1444" s="28"/>
      <c r="AE1444" s="28"/>
      <c r="AT1444" s="11" t="s">
        <v>128</v>
      </c>
      <c r="AU1444" s="11" t="s">
        <v>73</v>
      </c>
    </row>
    <row r="1445" spans="1:65" s="2" customFormat="1" ht="33" customHeight="1">
      <c r="A1445" s="28"/>
      <c r="B1445" s="29"/>
      <c r="C1445" s="158" t="s">
        <v>2779</v>
      </c>
      <c r="D1445" s="158" t="s">
        <v>121</v>
      </c>
      <c r="E1445" s="159" t="s">
        <v>2780</v>
      </c>
      <c r="F1445" s="160" t="s">
        <v>2781</v>
      </c>
      <c r="G1445" s="161" t="s">
        <v>136</v>
      </c>
      <c r="H1445" s="162">
        <v>2</v>
      </c>
      <c r="I1445" s="163"/>
      <c r="J1445" s="164">
        <f>ROUND(I1445*H1445,2)</f>
        <v>0</v>
      </c>
      <c r="K1445" s="160" t="s">
        <v>1</v>
      </c>
      <c r="L1445" s="33"/>
      <c r="M1445" s="165" t="s">
        <v>1</v>
      </c>
      <c r="N1445" s="166" t="s">
        <v>38</v>
      </c>
      <c r="O1445" s="65"/>
      <c r="P1445" s="167">
        <f>O1445*H1445</f>
        <v>0</v>
      </c>
      <c r="Q1445" s="167">
        <v>0</v>
      </c>
      <c r="R1445" s="167">
        <f>Q1445*H1445</f>
        <v>0</v>
      </c>
      <c r="S1445" s="167">
        <v>0</v>
      </c>
      <c r="T1445" s="168">
        <f>S1445*H1445</f>
        <v>0</v>
      </c>
      <c r="U1445" s="28"/>
      <c r="V1445" s="28"/>
      <c r="W1445" s="28"/>
      <c r="X1445" s="28"/>
      <c r="Y1445" s="28"/>
      <c r="Z1445" s="28"/>
      <c r="AA1445" s="28"/>
      <c r="AB1445" s="28"/>
      <c r="AC1445" s="28"/>
      <c r="AD1445" s="28"/>
      <c r="AE1445" s="28"/>
      <c r="AR1445" s="169" t="s">
        <v>125</v>
      </c>
      <c r="AT1445" s="169" t="s">
        <v>121</v>
      </c>
      <c r="AU1445" s="169" t="s">
        <v>73</v>
      </c>
      <c r="AY1445" s="11" t="s">
        <v>126</v>
      </c>
      <c r="BE1445" s="170">
        <f>IF(N1445="základní",J1445,0)</f>
        <v>0</v>
      </c>
      <c r="BF1445" s="170">
        <f>IF(N1445="snížená",J1445,0)</f>
        <v>0</v>
      </c>
      <c r="BG1445" s="170">
        <f>IF(N1445="zákl. přenesená",J1445,0)</f>
        <v>0</v>
      </c>
      <c r="BH1445" s="170">
        <f>IF(N1445="sníž. přenesená",J1445,0)</f>
        <v>0</v>
      </c>
      <c r="BI1445" s="170">
        <f>IF(N1445="nulová",J1445,0)</f>
        <v>0</v>
      </c>
      <c r="BJ1445" s="11" t="s">
        <v>80</v>
      </c>
      <c r="BK1445" s="170">
        <f>ROUND(I1445*H1445,2)</f>
        <v>0</v>
      </c>
      <c r="BL1445" s="11" t="s">
        <v>125</v>
      </c>
      <c r="BM1445" s="169" t="s">
        <v>2782</v>
      </c>
    </row>
    <row r="1446" spans="1:65" s="2" customFormat="1" ht="19.5">
      <c r="A1446" s="28"/>
      <c r="B1446" s="29"/>
      <c r="C1446" s="30"/>
      <c r="D1446" s="171" t="s">
        <v>128</v>
      </c>
      <c r="E1446" s="30"/>
      <c r="F1446" s="172" t="s">
        <v>2781</v>
      </c>
      <c r="G1446" s="30"/>
      <c r="H1446" s="30"/>
      <c r="I1446" s="173"/>
      <c r="J1446" s="30"/>
      <c r="K1446" s="30"/>
      <c r="L1446" s="33"/>
      <c r="M1446" s="174"/>
      <c r="N1446" s="175"/>
      <c r="O1446" s="65"/>
      <c r="P1446" s="65"/>
      <c r="Q1446" s="65"/>
      <c r="R1446" s="65"/>
      <c r="S1446" s="65"/>
      <c r="T1446" s="66"/>
      <c r="U1446" s="28"/>
      <c r="V1446" s="28"/>
      <c r="W1446" s="28"/>
      <c r="X1446" s="28"/>
      <c r="Y1446" s="28"/>
      <c r="Z1446" s="28"/>
      <c r="AA1446" s="28"/>
      <c r="AB1446" s="28"/>
      <c r="AC1446" s="28"/>
      <c r="AD1446" s="28"/>
      <c r="AE1446" s="28"/>
      <c r="AT1446" s="11" t="s">
        <v>128</v>
      </c>
      <c r="AU1446" s="11" t="s">
        <v>73</v>
      </c>
    </row>
    <row r="1447" spans="1:65" s="2" customFormat="1" ht="33" customHeight="1">
      <c r="A1447" s="28"/>
      <c r="B1447" s="29"/>
      <c r="C1447" s="158" t="s">
        <v>2783</v>
      </c>
      <c r="D1447" s="158" t="s">
        <v>121</v>
      </c>
      <c r="E1447" s="159" t="s">
        <v>2784</v>
      </c>
      <c r="F1447" s="160" t="s">
        <v>2785</v>
      </c>
      <c r="G1447" s="161" t="s">
        <v>136</v>
      </c>
      <c r="H1447" s="162">
        <v>2</v>
      </c>
      <c r="I1447" s="163"/>
      <c r="J1447" s="164">
        <f>ROUND(I1447*H1447,2)</f>
        <v>0</v>
      </c>
      <c r="K1447" s="160" t="s">
        <v>1</v>
      </c>
      <c r="L1447" s="33"/>
      <c r="M1447" s="165" t="s">
        <v>1</v>
      </c>
      <c r="N1447" s="166" t="s">
        <v>38</v>
      </c>
      <c r="O1447" s="65"/>
      <c r="P1447" s="167">
        <f>O1447*H1447</f>
        <v>0</v>
      </c>
      <c r="Q1447" s="167">
        <v>0</v>
      </c>
      <c r="R1447" s="167">
        <f>Q1447*H1447</f>
        <v>0</v>
      </c>
      <c r="S1447" s="167">
        <v>0</v>
      </c>
      <c r="T1447" s="168">
        <f>S1447*H1447</f>
        <v>0</v>
      </c>
      <c r="U1447" s="28"/>
      <c r="V1447" s="28"/>
      <c r="W1447" s="28"/>
      <c r="X1447" s="28"/>
      <c r="Y1447" s="28"/>
      <c r="Z1447" s="28"/>
      <c r="AA1447" s="28"/>
      <c r="AB1447" s="28"/>
      <c r="AC1447" s="28"/>
      <c r="AD1447" s="28"/>
      <c r="AE1447" s="28"/>
      <c r="AR1447" s="169" t="s">
        <v>125</v>
      </c>
      <c r="AT1447" s="169" t="s">
        <v>121</v>
      </c>
      <c r="AU1447" s="169" t="s">
        <v>73</v>
      </c>
      <c r="AY1447" s="11" t="s">
        <v>126</v>
      </c>
      <c r="BE1447" s="170">
        <f>IF(N1447="základní",J1447,0)</f>
        <v>0</v>
      </c>
      <c r="BF1447" s="170">
        <f>IF(N1447="snížená",J1447,0)</f>
        <v>0</v>
      </c>
      <c r="BG1447" s="170">
        <f>IF(N1447="zákl. přenesená",J1447,0)</f>
        <v>0</v>
      </c>
      <c r="BH1447" s="170">
        <f>IF(N1447="sníž. přenesená",J1447,0)</f>
        <v>0</v>
      </c>
      <c r="BI1447" s="170">
        <f>IF(N1447="nulová",J1447,0)</f>
        <v>0</v>
      </c>
      <c r="BJ1447" s="11" t="s">
        <v>80</v>
      </c>
      <c r="BK1447" s="170">
        <f>ROUND(I1447*H1447,2)</f>
        <v>0</v>
      </c>
      <c r="BL1447" s="11" t="s">
        <v>125</v>
      </c>
      <c r="BM1447" s="169" t="s">
        <v>2786</v>
      </c>
    </row>
    <row r="1448" spans="1:65" s="2" customFormat="1" ht="19.5">
      <c r="A1448" s="28"/>
      <c r="B1448" s="29"/>
      <c r="C1448" s="30"/>
      <c r="D1448" s="171" t="s">
        <v>128</v>
      </c>
      <c r="E1448" s="30"/>
      <c r="F1448" s="172" t="s">
        <v>2785</v>
      </c>
      <c r="G1448" s="30"/>
      <c r="H1448" s="30"/>
      <c r="I1448" s="173"/>
      <c r="J1448" s="30"/>
      <c r="K1448" s="30"/>
      <c r="L1448" s="33"/>
      <c r="M1448" s="174"/>
      <c r="N1448" s="175"/>
      <c r="O1448" s="65"/>
      <c r="P1448" s="65"/>
      <c r="Q1448" s="65"/>
      <c r="R1448" s="65"/>
      <c r="S1448" s="65"/>
      <c r="T1448" s="66"/>
      <c r="U1448" s="28"/>
      <c r="V1448" s="28"/>
      <c r="W1448" s="28"/>
      <c r="X1448" s="28"/>
      <c r="Y1448" s="28"/>
      <c r="Z1448" s="28"/>
      <c r="AA1448" s="28"/>
      <c r="AB1448" s="28"/>
      <c r="AC1448" s="28"/>
      <c r="AD1448" s="28"/>
      <c r="AE1448" s="28"/>
      <c r="AT1448" s="11" t="s">
        <v>128</v>
      </c>
      <c r="AU1448" s="11" t="s">
        <v>73</v>
      </c>
    </row>
    <row r="1449" spans="1:65" s="2" customFormat="1" ht="33" customHeight="1">
      <c r="A1449" s="28"/>
      <c r="B1449" s="29"/>
      <c r="C1449" s="158" t="s">
        <v>2787</v>
      </c>
      <c r="D1449" s="158" t="s">
        <v>121</v>
      </c>
      <c r="E1449" s="159" t="s">
        <v>2788</v>
      </c>
      <c r="F1449" s="160" t="s">
        <v>2789</v>
      </c>
      <c r="G1449" s="161" t="s">
        <v>136</v>
      </c>
      <c r="H1449" s="162">
        <v>2</v>
      </c>
      <c r="I1449" s="163"/>
      <c r="J1449" s="164">
        <f>ROUND(I1449*H1449,2)</f>
        <v>0</v>
      </c>
      <c r="K1449" s="160" t="s">
        <v>1</v>
      </c>
      <c r="L1449" s="33"/>
      <c r="M1449" s="165" t="s">
        <v>1</v>
      </c>
      <c r="N1449" s="166" t="s">
        <v>38</v>
      </c>
      <c r="O1449" s="65"/>
      <c r="P1449" s="167">
        <f>O1449*H1449</f>
        <v>0</v>
      </c>
      <c r="Q1449" s="167">
        <v>0</v>
      </c>
      <c r="R1449" s="167">
        <f>Q1449*H1449</f>
        <v>0</v>
      </c>
      <c r="S1449" s="167">
        <v>0</v>
      </c>
      <c r="T1449" s="168">
        <f>S1449*H1449</f>
        <v>0</v>
      </c>
      <c r="U1449" s="28"/>
      <c r="V1449" s="28"/>
      <c r="W1449" s="28"/>
      <c r="X1449" s="28"/>
      <c r="Y1449" s="28"/>
      <c r="Z1449" s="28"/>
      <c r="AA1449" s="28"/>
      <c r="AB1449" s="28"/>
      <c r="AC1449" s="28"/>
      <c r="AD1449" s="28"/>
      <c r="AE1449" s="28"/>
      <c r="AR1449" s="169" t="s">
        <v>125</v>
      </c>
      <c r="AT1449" s="169" t="s">
        <v>121</v>
      </c>
      <c r="AU1449" s="169" t="s">
        <v>73</v>
      </c>
      <c r="AY1449" s="11" t="s">
        <v>126</v>
      </c>
      <c r="BE1449" s="170">
        <f>IF(N1449="základní",J1449,0)</f>
        <v>0</v>
      </c>
      <c r="BF1449" s="170">
        <f>IF(N1449="snížená",J1449,0)</f>
        <v>0</v>
      </c>
      <c r="BG1449" s="170">
        <f>IF(N1449="zákl. přenesená",J1449,0)</f>
        <v>0</v>
      </c>
      <c r="BH1449" s="170">
        <f>IF(N1449="sníž. přenesená",J1449,0)</f>
        <v>0</v>
      </c>
      <c r="BI1449" s="170">
        <f>IF(N1449="nulová",J1449,0)</f>
        <v>0</v>
      </c>
      <c r="BJ1449" s="11" t="s">
        <v>80</v>
      </c>
      <c r="BK1449" s="170">
        <f>ROUND(I1449*H1449,2)</f>
        <v>0</v>
      </c>
      <c r="BL1449" s="11" t="s">
        <v>125</v>
      </c>
      <c r="BM1449" s="169" t="s">
        <v>2790</v>
      </c>
    </row>
    <row r="1450" spans="1:65" s="2" customFormat="1" ht="19.5">
      <c r="A1450" s="28"/>
      <c r="B1450" s="29"/>
      <c r="C1450" s="30"/>
      <c r="D1450" s="171" t="s">
        <v>128</v>
      </c>
      <c r="E1450" s="30"/>
      <c r="F1450" s="172" t="s">
        <v>2789</v>
      </c>
      <c r="G1450" s="30"/>
      <c r="H1450" s="30"/>
      <c r="I1450" s="173"/>
      <c r="J1450" s="30"/>
      <c r="K1450" s="30"/>
      <c r="L1450" s="33"/>
      <c r="M1450" s="174"/>
      <c r="N1450" s="175"/>
      <c r="O1450" s="65"/>
      <c r="P1450" s="65"/>
      <c r="Q1450" s="65"/>
      <c r="R1450" s="65"/>
      <c r="S1450" s="65"/>
      <c r="T1450" s="66"/>
      <c r="U1450" s="28"/>
      <c r="V1450" s="28"/>
      <c r="W1450" s="28"/>
      <c r="X1450" s="28"/>
      <c r="Y1450" s="28"/>
      <c r="Z1450" s="28"/>
      <c r="AA1450" s="28"/>
      <c r="AB1450" s="28"/>
      <c r="AC1450" s="28"/>
      <c r="AD1450" s="28"/>
      <c r="AE1450" s="28"/>
      <c r="AT1450" s="11" t="s">
        <v>128</v>
      </c>
      <c r="AU1450" s="11" t="s">
        <v>73</v>
      </c>
    </row>
    <row r="1451" spans="1:65" s="2" customFormat="1" ht="44.25" customHeight="1">
      <c r="A1451" s="28"/>
      <c r="B1451" s="29"/>
      <c r="C1451" s="158" t="s">
        <v>2791</v>
      </c>
      <c r="D1451" s="158" t="s">
        <v>121</v>
      </c>
      <c r="E1451" s="159" t="s">
        <v>2792</v>
      </c>
      <c r="F1451" s="160" t="s">
        <v>2793</v>
      </c>
      <c r="G1451" s="161" t="s">
        <v>136</v>
      </c>
      <c r="H1451" s="162">
        <v>2</v>
      </c>
      <c r="I1451" s="163"/>
      <c r="J1451" s="164">
        <f>ROUND(I1451*H1451,2)</f>
        <v>0</v>
      </c>
      <c r="K1451" s="160" t="s">
        <v>1</v>
      </c>
      <c r="L1451" s="33"/>
      <c r="M1451" s="165" t="s">
        <v>1</v>
      </c>
      <c r="N1451" s="166" t="s">
        <v>38</v>
      </c>
      <c r="O1451" s="65"/>
      <c r="P1451" s="167">
        <f>O1451*H1451</f>
        <v>0</v>
      </c>
      <c r="Q1451" s="167">
        <v>0</v>
      </c>
      <c r="R1451" s="167">
        <f>Q1451*H1451</f>
        <v>0</v>
      </c>
      <c r="S1451" s="167">
        <v>0</v>
      </c>
      <c r="T1451" s="168">
        <f>S1451*H1451</f>
        <v>0</v>
      </c>
      <c r="U1451" s="28"/>
      <c r="V1451" s="28"/>
      <c r="W1451" s="28"/>
      <c r="X1451" s="28"/>
      <c r="Y1451" s="28"/>
      <c r="Z1451" s="28"/>
      <c r="AA1451" s="28"/>
      <c r="AB1451" s="28"/>
      <c r="AC1451" s="28"/>
      <c r="AD1451" s="28"/>
      <c r="AE1451" s="28"/>
      <c r="AR1451" s="169" t="s">
        <v>125</v>
      </c>
      <c r="AT1451" s="169" t="s">
        <v>121</v>
      </c>
      <c r="AU1451" s="169" t="s">
        <v>73</v>
      </c>
      <c r="AY1451" s="11" t="s">
        <v>126</v>
      </c>
      <c r="BE1451" s="170">
        <f>IF(N1451="základní",J1451,0)</f>
        <v>0</v>
      </c>
      <c r="BF1451" s="170">
        <f>IF(N1451="snížená",J1451,0)</f>
        <v>0</v>
      </c>
      <c r="BG1451" s="170">
        <f>IF(N1451="zákl. přenesená",J1451,0)</f>
        <v>0</v>
      </c>
      <c r="BH1451" s="170">
        <f>IF(N1451="sníž. přenesená",J1451,0)</f>
        <v>0</v>
      </c>
      <c r="BI1451" s="170">
        <f>IF(N1451="nulová",J1451,0)</f>
        <v>0</v>
      </c>
      <c r="BJ1451" s="11" t="s">
        <v>80</v>
      </c>
      <c r="BK1451" s="170">
        <f>ROUND(I1451*H1451,2)</f>
        <v>0</v>
      </c>
      <c r="BL1451" s="11" t="s">
        <v>125</v>
      </c>
      <c r="BM1451" s="169" t="s">
        <v>2794</v>
      </c>
    </row>
    <row r="1452" spans="1:65" s="2" customFormat="1" ht="29.25">
      <c r="A1452" s="28"/>
      <c r="B1452" s="29"/>
      <c r="C1452" s="30"/>
      <c r="D1452" s="171" t="s">
        <v>128</v>
      </c>
      <c r="E1452" s="30"/>
      <c r="F1452" s="172" t="s">
        <v>2793</v>
      </c>
      <c r="G1452" s="30"/>
      <c r="H1452" s="30"/>
      <c r="I1452" s="173"/>
      <c r="J1452" s="30"/>
      <c r="K1452" s="30"/>
      <c r="L1452" s="33"/>
      <c r="M1452" s="174"/>
      <c r="N1452" s="175"/>
      <c r="O1452" s="65"/>
      <c r="P1452" s="65"/>
      <c r="Q1452" s="65"/>
      <c r="R1452" s="65"/>
      <c r="S1452" s="65"/>
      <c r="T1452" s="66"/>
      <c r="U1452" s="28"/>
      <c r="V1452" s="28"/>
      <c r="W1452" s="28"/>
      <c r="X1452" s="28"/>
      <c r="Y1452" s="28"/>
      <c r="Z1452" s="28"/>
      <c r="AA1452" s="28"/>
      <c r="AB1452" s="28"/>
      <c r="AC1452" s="28"/>
      <c r="AD1452" s="28"/>
      <c r="AE1452" s="28"/>
      <c r="AT1452" s="11" t="s">
        <v>128</v>
      </c>
      <c r="AU1452" s="11" t="s">
        <v>73</v>
      </c>
    </row>
    <row r="1453" spans="1:65" s="2" customFormat="1" ht="44.25" customHeight="1">
      <c r="A1453" s="28"/>
      <c r="B1453" s="29"/>
      <c r="C1453" s="158" t="s">
        <v>2795</v>
      </c>
      <c r="D1453" s="158" t="s">
        <v>121</v>
      </c>
      <c r="E1453" s="159" t="s">
        <v>2796</v>
      </c>
      <c r="F1453" s="160" t="s">
        <v>2797</v>
      </c>
      <c r="G1453" s="161" t="s">
        <v>136</v>
      </c>
      <c r="H1453" s="162">
        <v>2</v>
      </c>
      <c r="I1453" s="163"/>
      <c r="J1453" s="164">
        <f>ROUND(I1453*H1453,2)</f>
        <v>0</v>
      </c>
      <c r="K1453" s="160" t="s">
        <v>1</v>
      </c>
      <c r="L1453" s="33"/>
      <c r="M1453" s="165" t="s">
        <v>1</v>
      </c>
      <c r="N1453" s="166" t="s">
        <v>38</v>
      </c>
      <c r="O1453" s="65"/>
      <c r="P1453" s="167">
        <f>O1453*H1453</f>
        <v>0</v>
      </c>
      <c r="Q1453" s="167">
        <v>0</v>
      </c>
      <c r="R1453" s="167">
        <f>Q1453*H1453</f>
        <v>0</v>
      </c>
      <c r="S1453" s="167">
        <v>0</v>
      </c>
      <c r="T1453" s="168">
        <f>S1453*H1453</f>
        <v>0</v>
      </c>
      <c r="U1453" s="28"/>
      <c r="V1453" s="28"/>
      <c r="W1453" s="28"/>
      <c r="X1453" s="28"/>
      <c r="Y1453" s="28"/>
      <c r="Z1453" s="28"/>
      <c r="AA1453" s="28"/>
      <c r="AB1453" s="28"/>
      <c r="AC1453" s="28"/>
      <c r="AD1453" s="28"/>
      <c r="AE1453" s="28"/>
      <c r="AR1453" s="169" t="s">
        <v>125</v>
      </c>
      <c r="AT1453" s="169" t="s">
        <v>121</v>
      </c>
      <c r="AU1453" s="169" t="s">
        <v>73</v>
      </c>
      <c r="AY1453" s="11" t="s">
        <v>126</v>
      </c>
      <c r="BE1453" s="170">
        <f>IF(N1453="základní",J1453,0)</f>
        <v>0</v>
      </c>
      <c r="BF1453" s="170">
        <f>IF(N1453="snížená",J1453,0)</f>
        <v>0</v>
      </c>
      <c r="BG1453" s="170">
        <f>IF(N1453="zákl. přenesená",J1453,0)</f>
        <v>0</v>
      </c>
      <c r="BH1453" s="170">
        <f>IF(N1453="sníž. přenesená",J1453,0)</f>
        <v>0</v>
      </c>
      <c r="BI1453" s="170">
        <f>IF(N1453="nulová",J1453,0)</f>
        <v>0</v>
      </c>
      <c r="BJ1453" s="11" t="s">
        <v>80</v>
      </c>
      <c r="BK1453" s="170">
        <f>ROUND(I1453*H1453,2)</f>
        <v>0</v>
      </c>
      <c r="BL1453" s="11" t="s">
        <v>125</v>
      </c>
      <c r="BM1453" s="169" t="s">
        <v>2798</v>
      </c>
    </row>
    <row r="1454" spans="1:65" s="2" customFormat="1" ht="29.25">
      <c r="A1454" s="28"/>
      <c r="B1454" s="29"/>
      <c r="C1454" s="30"/>
      <c r="D1454" s="171" t="s">
        <v>128</v>
      </c>
      <c r="E1454" s="30"/>
      <c r="F1454" s="172" t="s">
        <v>2797</v>
      </c>
      <c r="G1454" s="30"/>
      <c r="H1454" s="30"/>
      <c r="I1454" s="173"/>
      <c r="J1454" s="30"/>
      <c r="K1454" s="30"/>
      <c r="L1454" s="33"/>
      <c r="M1454" s="174"/>
      <c r="N1454" s="175"/>
      <c r="O1454" s="65"/>
      <c r="P1454" s="65"/>
      <c r="Q1454" s="65"/>
      <c r="R1454" s="65"/>
      <c r="S1454" s="65"/>
      <c r="T1454" s="66"/>
      <c r="U1454" s="28"/>
      <c r="V1454" s="28"/>
      <c r="W1454" s="28"/>
      <c r="X1454" s="28"/>
      <c r="Y1454" s="28"/>
      <c r="Z1454" s="28"/>
      <c r="AA1454" s="28"/>
      <c r="AB1454" s="28"/>
      <c r="AC1454" s="28"/>
      <c r="AD1454" s="28"/>
      <c r="AE1454" s="28"/>
      <c r="AT1454" s="11" t="s">
        <v>128</v>
      </c>
      <c r="AU1454" s="11" t="s">
        <v>73</v>
      </c>
    </row>
    <row r="1455" spans="1:65" s="2" customFormat="1" ht="44.25" customHeight="1">
      <c r="A1455" s="28"/>
      <c r="B1455" s="29"/>
      <c r="C1455" s="158" t="s">
        <v>2799</v>
      </c>
      <c r="D1455" s="158" t="s">
        <v>121</v>
      </c>
      <c r="E1455" s="159" t="s">
        <v>2800</v>
      </c>
      <c r="F1455" s="160" t="s">
        <v>2801</v>
      </c>
      <c r="G1455" s="161" t="s">
        <v>136</v>
      </c>
      <c r="H1455" s="162">
        <v>2</v>
      </c>
      <c r="I1455" s="163"/>
      <c r="J1455" s="164">
        <f>ROUND(I1455*H1455,2)</f>
        <v>0</v>
      </c>
      <c r="K1455" s="160" t="s">
        <v>1</v>
      </c>
      <c r="L1455" s="33"/>
      <c r="M1455" s="165" t="s">
        <v>1</v>
      </c>
      <c r="N1455" s="166" t="s">
        <v>38</v>
      </c>
      <c r="O1455" s="65"/>
      <c r="P1455" s="167">
        <f>O1455*H1455</f>
        <v>0</v>
      </c>
      <c r="Q1455" s="167">
        <v>0</v>
      </c>
      <c r="R1455" s="167">
        <f>Q1455*H1455</f>
        <v>0</v>
      </c>
      <c r="S1455" s="167">
        <v>0</v>
      </c>
      <c r="T1455" s="168">
        <f>S1455*H1455</f>
        <v>0</v>
      </c>
      <c r="U1455" s="28"/>
      <c r="V1455" s="28"/>
      <c r="W1455" s="28"/>
      <c r="X1455" s="28"/>
      <c r="Y1455" s="28"/>
      <c r="Z1455" s="28"/>
      <c r="AA1455" s="28"/>
      <c r="AB1455" s="28"/>
      <c r="AC1455" s="28"/>
      <c r="AD1455" s="28"/>
      <c r="AE1455" s="28"/>
      <c r="AR1455" s="169" t="s">
        <v>125</v>
      </c>
      <c r="AT1455" s="169" t="s">
        <v>121</v>
      </c>
      <c r="AU1455" s="169" t="s">
        <v>73</v>
      </c>
      <c r="AY1455" s="11" t="s">
        <v>126</v>
      </c>
      <c r="BE1455" s="170">
        <f>IF(N1455="základní",J1455,0)</f>
        <v>0</v>
      </c>
      <c r="BF1455" s="170">
        <f>IF(N1455="snížená",J1455,0)</f>
        <v>0</v>
      </c>
      <c r="BG1455" s="170">
        <f>IF(N1455="zákl. přenesená",J1455,0)</f>
        <v>0</v>
      </c>
      <c r="BH1455" s="170">
        <f>IF(N1455="sníž. přenesená",J1455,0)</f>
        <v>0</v>
      </c>
      <c r="BI1455" s="170">
        <f>IF(N1455="nulová",J1455,0)</f>
        <v>0</v>
      </c>
      <c r="BJ1455" s="11" t="s">
        <v>80</v>
      </c>
      <c r="BK1455" s="170">
        <f>ROUND(I1455*H1455,2)</f>
        <v>0</v>
      </c>
      <c r="BL1455" s="11" t="s">
        <v>125</v>
      </c>
      <c r="BM1455" s="169" t="s">
        <v>2802</v>
      </c>
    </row>
    <row r="1456" spans="1:65" s="2" customFormat="1" ht="29.25">
      <c r="A1456" s="28"/>
      <c r="B1456" s="29"/>
      <c r="C1456" s="30"/>
      <c r="D1456" s="171" t="s">
        <v>128</v>
      </c>
      <c r="E1456" s="30"/>
      <c r="F1456" s="172" t="s">
        <v>2801</v>
      </c>
      <c r="G1456" s="30"/>
      <c r="H1456" s="30"/>
      <c r="I1456" s="173"/>
      <c r="J1456" s="30"/>
      <c r="K1456" s="30"/>
      <c r="L1456" s="33"/>
      <c r="M1456" s="174"/>
      <c r="N1456" s="175"/>
      <c r="O1456" s="65"/>
      <c r="P1456" s="65"/>
      <c r="Q1456" s="65"/>
      <c r="R1456" s="65"/>
      <c r="S1456" s="65"/>
      <c r="T1456" s="66"/>
      <c r="U1456" s="28"/>
      <c r="V1456" s="28"/>
      <c r="W1456" s="28"/>
      <c r="X1456" s="28"/>
      <c r="Y1456" s="28"/>
      <c r="Z1456" s="28"/>
      <c r="AA1456" s="28"/>
      <c r="AB1456" s="28"/>
      <c r="AC1456" s="28"/>
      <c r="AD1456" s="28"/>
      <c r="AE1456" s="28"/>
      <c r="AT1456" s="11" t="s">
        <v>128</v>
      </c>
      <c r="AU1456" s="11" t="s">
        <v>73</v>
      </c>
    </row>
    <row r="1457" spans="1:65" s="2" customFormat="1" ht="44.25" customHeight="1">
      <c r="A1457" s="28"/>
      <c r="B1457" s="29"/>
      <c r="C1457" s="158" t="s">
        <v>2803</v>
      </c>
      <c r="D1457" s="158" t="s">
        <v>121</v>
      </c>
      <c r="E1457" s="159" t="s">
        <v>2804</v>
      </c>
      <c r="F1457" s="160" t="s">
        <v>2805</v>
      </c>
      <c r="G1457" s="161" t="s">
        <v>136</v>
      </c>
      <c r="H1457" s="162">
        <v>2</v>
      </c>
      <c r="I1457" s="163"/>
      <c r="J1457" s="164">
        <f>ROUND(I1457*H1457,2)</f>
        <v>0</v>
      </c>
      <c r="K1457" s="160" t="s">
        <v>1</v>
      </c>
      <c r="L1457" s="33"/>
      <c r="M1457" s="165" t="s">
        <v>1</v>
      </c>
      <c r="N1457" s="166" t="s">
        <v>38</v>
      </c>
      <c r="O1457" s="65"/>
      <c r="P1457" s="167">
        <f>O1457*H1457</f>
        <v>0</v>
      </c>
      <c r="Q1457" s="167">
        <v>0</v>
      </c>
      <c r="R1457" s="167">
        <f>Q1457*H1457</f>
        <v>0</v>
      </c>
      <c r="S1457" s="167">
        <v>0</v>
      </c>
      <c r="T1457" s="168">
        <f>S1457*H1457</f>
        <v>0</v>
      </c>
      <c r="U1457" s="28"/>
      <c r="V1457" s="28"/>
      <c r="W1457" s="28"/>
      <c r="X1457" s="28"/>
      <c r="Y1457" s="28"/>
      <c r="Z1457" s="28"/>
      <c r="AA1457" s="28"/>
      <c r="AB1457" s="28"/>
      <c r="AC1457" s="28"/>
      <c r="AD1457" s="28"/>
      <c r="AE1457" s="28"/>
      <c r="AR1457" s="169" t="s">
        <v>125</v>
      </c>
      <c r="AT1457" s="169" t="s">
        <v>121</v>
      </c>
      <c r="AU1457" s="169" t="s">
        <v>73</v>
      </c>
      <c r="AY1457" s="11" t="s">
        <v>126</v>
      </c>
      <c r="BE1457" s="170">
        <f>IF(N1457="základní",J1457,0)</f>
        <v>0</v>
      </c>
      <c r="BF1457" s="170">
        <f>IF(N1457="snížená",J1457,0)</f>
        <v>0</v>
      </c>
      <c r="BG1457" s="170">
        <f>IF(N1457="zákl. přenesená",J1457,0)</f>
        <v>0</v>
      </c>
      <c r="BH1457" s="170">
        <f>IF(N1457="sníž. přenesená",J1457,0)</f>
        <v>0</v>
      </c>
      <c r="BI1457" s="170">
        <f>IF(N1457="nulová",J1457,0)</f>
        <v>0</v>
      </c>
      <c r="BJ1457" s="11" t="s">
        <v>80</v>
      </c>
      <c r="BK1457" s="170">
        <f>ROUND(I1457*H1457,2)</f>
        <v>0</v>
      </c>
      <c r="BL1457" s="11" t="s">
        <v>125</v>
      </c>
      <c r="BM1457" s="169" t="s">
        <v>2806</v>
      </c>
    </row>
    <row r="1458" spans="1:65" s="2" customFormat="1" ht="29.25">
      <c r="A1458" s="28"/>
      <c r="B1458" s="29"/>
      <c r="C1458" s="30"/>
      <c r="D1458" s="171" t="s">
        <v>128</v>
      </c>
      <c r="E1458" s="30"/>
      <c r="F1458" s="172" t="s">
        <v>2805</v>
      </c>
      <c r="G1458" s="30"/>
      <c r="H1458" s="30"/>
      <c r="I1458" s="173"/>
      <c r="J1458" s="30"/>
      <c r="K1458" s="30"/>
      <c r="L1458" s="33"/>
      <c r="M1458" s="174"/>
      <c r="N1458" s="175"/>
      <c r="O1458" s="65"/>
      <c r="P1458" s="65"/>
      <c r="Q1458" s="65"/>
      <c r="R1458" s="65"/>
      <c r="S1458" s="65"/>
      <c r="T1458" s="66"/>
      <c r="U1458" s="28"/>
      <c r="V1458" s="28"/>
      <c r="W1458" s="28"/>
      <c r="X1458" s="28"/>
      <c r="Y1458" s="28"/>
      <c r="Z1458" s="28"/>
      <c r="AA1458" s="28"/>
      <c r="AB1458" s="28"/>
      <c r="AC1458" s="28"/>
      <c r="AD1458" s="28"/>
      <c r="AE1458" s="28"/>
      <c r="AT1458" s="11" t="s">
        <v>128</v>
      </c>
      <c r="AU1458" s="11" t="s">
        <v>73</v>
      </c>
    </row>
    <row r="1459" spans="1:65" s="2" customFormat="1" ht="44.25" customHeight="1">
      <c r="A1459" s="28"/>
      <c r="B1459" s="29"/>
      <c r="C1459" s="158" t="s">
        <v>2807</v>
      </c>
      <c r="D1459" s="158" t="s">
        <v>121</v>
      </c>
      <c r="E1459" s="159" t="s">
        <v>2808</v>
      </c>
      <c r="F1459" s="160" t="s">
        <v>2809</v>
      </c>
      <c r="G1459" s="161" t="s">
        <v>136</v>
      </c>
      <c r="H1459" s="162">
        <v>2</v>
      </c>
      <c r="I1459" s="163"/>
      <c r="J1459" s="164">
        <f>ROUND(I1459*H1459,2)</f>
        <v>0</v>
      </c>
      <c r="K1459" s="160" t="s">
        <v>1</v>
      </c>
      <c r="L1459" s="33"/>
      <c r="M1459" s="165" t="s">
        <v>1</v>
      </c>
      <c r="N1459" s="166" t="s">
        <v>38</v>
      </c>
      <c r="O1459" s="65"/>
      <c r="P1459" s="167">
        <f>O1459*H1459</f>
        <v>0</v>
      </c>
      <c r="Q1459" s="167">
        <v>0</v>
      </c>
      <c r="R1459" s="167">
        <f>Q1459*H1459</f>
        <v>0</v>
      </c>
      <c r="S1459" s="167">
        <v>0</v>
      </c>
      <c r="T1459" s="168">
        <f>S1459*H1459</f>
        <v>0</v>
      </c>
      <c r="U1459" s="28"/>
      <c r="V1459" s="28"/>
      <c r="W1459" s="28"/>
      <c r="X1459" s="28"/>
      <c r="Y1459" s="28"/>
      <c r="Z1459" s="28"/>
      <c r="AA1459" s="28"/>
      <c r="AB1459" s="28"/>
      <c r="AC1459" s="28"/>
      <c r="AD1459" s="28"/>
      <c r="AE1459" s="28"/>
      <c r="AR1459" s="169" t="s">
        <v>125</v>
      </c>
      <c r="AT1459" s="169" t="s">
        <v>121</v>
      </c>
      <c r="AU1459" s="169" t="s">
        <v>73</v>
      </c>
      <c r="AY1459" s="11" t="s">
        <v>126</v>
      </c>
      <c r="BE1459" s="170">
        <f>IF(N1459="základní",J1459,0)</f>
        <v>0</v>
      </c>
      <c r="BF1459" s="170">
        <f>IF(N1459="snížená",J1459,0)</f>
        <v>0</v>
      </c>
      <c r="BG1459" s="170">
        <f>IF(N1459="zákl. přenesená",J1459,0)</f>
        <v>0</v>
      </c>
      <c r="BH1459" s="170">
        <f>IF(N1459="sníž. přenesená",J1459,0)</f>
        <v>0</v>
      </c>
      <c r="BI1459" s="170">
        <f>IF(N1459="nulová",J1459,0)</f>
        <v>0</v>
      </c>
      <c r="BJ1459" s="11" t="s">
        <v>80</v>
      </c>
      <c r="BK1459" s="170">
        <f>ROUND(I1459*H1459,2)</f>
        <v>0</v>
      </c>
      <c r="BL1459" s="11" t="s">
        <v>125</v>
      </c>
      <c r="BM1459" s="169" t="s">
        <v>2810</v>
      </c>
    </row>
    <row r="1460" spans="1:65" s="2" customFormat="1" ht="29.25">
      <c r="A1460" s="28"/>
      <c r="B1460" s="29"/>
      <c r="C1460" s="30"/>
      <c r="D1460" s="171" t="s">
        <v>128</v>
      </c>
      <c r="E1460" s="30"/>
      <c r="F1460" s="172" t="s">
        <v>2809</v>
      </c>
      <c r="G1460" s="30"/>
      <c r="H1460" s="30"/>
      <c r="I1460" s="173"/>
      <c r="J1460" s="30"/>
      <c r="K1460" s="30"/>
      <c r="L1460" s="33"/>
      <c r="M1460" s="174"/>
      <c r="N1460" s="175"/>
      <c r="O1460" s="65"/>
      <c r="P1460" s="65"/>
      <c r="Q1460" s="65"/>
      <c r="R1460" s="65"/>
      <c r="S1460" s="65"/>
      <c r="T1460" s="66"/>
      <c r="U1460" s="28"/>
      <c r="V1460" s="28"/>
      <c r="W1460" s="28"/>
      <c r="X1460" s="28"/>
      <c r="Y1460" s="28"/>
      <c r="Z1460" s="28"/>
      <c r="AA1460" s="28"/>
      <c r="AB1460" s="28"/>
      <c r="AC1460" s="28"/>
      <c r="AD1460" s="28"/>
      <c r="AE1460" s="28"/>
      <c r="AT1460" s="11" t="s">
        <v>128</v>
      </c>
      <c r="AU1460" s="11" t="s">
        <v>73</v>
      </c>
    </row>
    <row r="1461" spans="1:65" s="2" customFormat="1" ht="44.25" customHeight="1">
      <c r="A1461" s="28"/>
      <c r="B1461" s="29"/>
      <c r="C1461" s="158" t="s">
        <v>2811</v>
      </c>
      <c r="D1461" s="158" t="s">
        <v>121</v>
      </c>
      <c r="E1461" s="159" t="s">
        <v>2812</v>
      </c>
      <c r="F1461" s="160" t="s">
        <v>2813</v>
      </c>
      <c r="G1461" s="161" t="s">
        <v>136</v>
      </c>
      <c r="H1461" s="162">
        <v>2</v>
      </c>
      <c r="I1461" s="163"/>
      <c r="J1461" s="164">
        <f>ROUND(I1461*H1461,2)</f>
        <v>0</v>
      </c>
      <c r="K1461" s="160" t="s">
        <v>1</v>
      </c>
      <c r="L1461" s="33"/>
      <c r="M1461" s="165" t="s">
        <v>1</v>
      </c>
      <c r="N1461" s="166" t="s">
        <v>38</v>
      </c>
      <c r="O1461" s="65"/>
      <c r="P1461" s="167">
        <f>O1461*H1461</f>
        <v>0</v>
      </c>
      <c r="Q1461" s="167">
        <v>0</v>
      </c>
      <c r="R1461" s="167">
        <f>Q1461*H1461</f>
        <v>0</v>
      </c>
      <c r="S1461" s="167">
        <v>0</v>
      </c>
      <c r="T1461" s="168">
        <f>S1461*H1461</f>
        <v>0</v>
      </c>
      <c r="U1461" s="28"/>
      <c r="V1461" s="28"/>
      <c r="W1461" s="28"/>
      <c r="X1461" s="28"/>
      <c r="Y1461" s="28"/>
      <c r="Z1461" s="28"/>
      <c r="AA1461" s="28"/>
      <c r="AB1461" s="28"/>
      <c r="AC1461" s="28"/>
      <c r="AD1461" s="28"/>
      <c r="AE1461" s="28"/>
      <c r="AR1461" s="169" t="s">
        <v>125</v>
      </c>
      <c r="AT1461" s="169" t="s">
        <v>121</v>
      </c>
      <c r="AU1461" s="169" t="s">
        <v>73</v>
      </c>
      <c r="AY1461" s="11" t="s">
        <v>126</v>
      </c>
      <c r="BE1461" s="170">
        <f>IF(N1461="základní",J1461,0)</f>
        <v>0</v>
      </c>
      <c r="BF1461" s="170">
        <f>IF(N1461="snížená",J1461,0)</f>
        <v>0</v>
      </c>
      <c r="BG1461" s="170">
        <f>IF(N1461="zákl. přenesená",J1461,0)</f>
        <v>0</v>
      </c>
      <c r="BH1461" s="170">
        <f>IF(N1461="sníž. přenesená",J1461,0)</f>
        <v>0</v>
      </c>
      <c r="BI1461" s="170">
        <f>IF(N1461="nulová",J1461,0)</f>
        <v>0</v>
      </c>
      <c r="BJ1461" s="11" t="s">
        <v>80</v>
      </c>
      <c r="BK1461" s="170">
        <f>ROUND(I1461*H1461,2)</f>
        <v>0</v>
      </c>
      <c r="BL1461" s="11" t="s">
        <v>125</v>
      </c>
      <c r="BM1461" s="169" t="s">
        <v>2814</v>
      </c>
    </row>
    <row r="1462" spans="1:65" s="2" customFormat="1" ht="29.25">
      <c r="A1462" s="28"/>
      <c r="B1462" s="29"/>
      <c r="C1462" s="30"/>
      <c r="D1462" s="171" t="s">
        <v>128</v>
      </c>
      <c r="E1462" s="30"/>
      <c r="F1462" s="172" t="s">
        <v>2813</v>
      </c>
      <c r="G1462" s="30"/>
      <c r="H1462" s="30"/>
      <c r="I1462" s="173"/>
      <c r="J1462" s="30"/>
      <c r="K1462" s="30"/>
      <c r="L1462" s="33"/>
      <c r="M1462" s="174"/>
      <c r="N1462" s="175"/>
      <c r="O1462" s="65"/>
      <c r="P1462" s="65"/>
      <c r="Q1462" s="65"/>
      <c r="R1462" s="65"/>
      <c r="S1462" s="65"/>
      <c r="T1462" s="66"/>
      <c r="U1462" s="28"/>
      <c r="V1462" s="28"/>
      <c r="W1462" s="28"/>
      <c r="X1462" s="28"/>
      <c r="Y1462" s="28"/>
      <c r="Z1462" s="28"/>
      <c r="AA1462" s="28"/>
      <c r="AB1462" s="28"/>
      <c r="AC1462" s="28"/>
      <c r="AD1462" s="28"/>
      <c r="AE1462" s="28"/>
      <c r="AT1462" s="11" t="s">
        <v>128</v>
      </c>
      <c r="AU1462" s="11" t="s">
        <v>73</v>
      </c>
    </row>
    <row r="1463" spans="1:65" s="2" customFormat="1" ht="37.9" customHeight="1">
      <c r="A1463" s="28"/>
      <c r="B1463" s="29"/>
      <c r="C1463" s="158" t="s">
        <v>2815</v>
      </c>
      <c r="D1463" s="158" t="s">
        <v>121</v>
      </c>
      <c r="E1463" s="159" t="s">
        <v>2816</v>
      </c>
      <c r="F1463" s="160" t="s">
        <v>2817</v>
      </c>
      <c r="G1463" s="161" t="s">
        <v>136</v>
      </c>
      <c r="H1463" s="162">
        <v>2</v>
      </c>
      <c r="I1463" s="163"/>
      <c r="J1463" s="164">
        <f>ROUND(I1463*H1463,2)</f>
        <v>0</v>
      </c>
      <c r="K1463" s="160" t="s">
        <v>1</v>
      </c>
      <c r="L1463" s="33"/>
      <c r="M1463" s="165" t="s">
        <v>1</v>
      </c>
      <c r="N1463" s="166" t="s">
        <v>38</v>
      </c>
      <c r="O1463" s="65"/>
      <c r="P1463" s="167">
        <f>O1463*H1463</f>
        <v>0</v>
      </c>
      <c r="Q1463" s="167">
        <v>0</v>
      </c>
      <c r="R1463" s="167">
        <f>Q1463*H1463</f>
        <v>0</v>
      </c>
      <c r="S1463" s="167">
        <v>0</v>
      </c>
      <c r="T1463" s="168">
        <f>S1463*H1463</f>
        <v>0</v>
      </c>
      <c r="U1463" s="28"/>
      <c r="V1463" s="28"/>
      <c r="W1463" s="28"/>
      <c r="X1463" s="28"/>
      <c r="Y1463" s="28"/>
      <c r="Z1463" s="28"/>
      <c r="AA1463" s="28"/>
      <c r="AB1463" s="28"/>
      <c r="AC1463" s="28"/>
      <c r="AD1463" s="28"/>
      <c r="AE1463" s="28"/>
      <c r="AR1463" s="169" t="s">
        <v>125</v>
      </c>
      <c r="AT1463" s="169" t="s">
        <v>121</v>
      </c>
      <c r="AU1463" s="169" t="s">
        <v>73</v>
      </c>
      <c r="AY1463" s="11" t="s">
        <v>126</v>
      </c>
      <c r="BE1463" s="170">
        <f>IF(N1463="základní",J1463,0)</f>
        <v>0</v>
      </c>
      <c r="BF1463" s="170">
        <f>IF(N1463="snížená",J1463,0)</f>
        <v>0</v>
      </c>
      <c r="BG1463" s="170">
        <f>IF(N1463="zákl. přenesená",J1463,0)</f>
        <v>0</v>
      </c>
      <c r="BH1463" s="170">
        <f>IF(N1463="sníž. přenesená",J1463,0)</f>
        <v>0</v>
      </c>
      <c r="BI1463" s="170">
        <f>IF(N1463="nulová",J1463,0)</f>
        <v>0</v>
      </c>
      <c r="BJ1463" s="11" t="s">
        <v>80</v>
      </c>
      <c r="BK1463" s="170">
        <f>ROUND(I1463*H1463,2)</f>
        <v>0</v>
      </c>
      <c r="BL1463" s="11" t="s">
        <v>125</v>
      </c>
      <c r="BM1463" s="169" t="s">
        <v>2818</v>
      </c>
    </row>
    <row r="1464" spans="1:65" s="2" customFormat="1" ht="29.25">
      <c r="A1464" s="28"/>
      <c r="B1464" s="29"/>
      <c r="C1464" s="30"/>
      <c r="D1464" s="171" t="s">
        <v>128</v>
      </c>
      <c r="E1464" s="30"/>
      <c r="F1464" s="172" t="s">
        <v>2817</v>
      </c>
      <c r="G1464" s="30"/>
      <c r="H1464" s="30"/>
      <c r="I1464" s="173"/>
      <c r="J1464" s="30"/>
      <c r="K1464" s="30"/>
      <c r="L1464" s="33"/>
      <c r="M1464" s="174"/>
      <c r="N1464" s="175"/>
      <c r="O1464" s="65"/>
      <c r="P1464" s="65"/>
      <c r="Q1464" s="65"/>
      <c r="R1464" s="65"/>
      <c r="S1464" s="65"/>
      <c r="T1464" s="66"/>
      <c r="U1464" s="28"/>
      <c r="V1464" s="28"/>
      <c r="W1464" s="28"/>
      <c r="X1464" s="28"/>
      <c r="Y1464" s="28"/>
      <c r="Z1464" s="28"/>
      <c r="AA1464" s="28"/>
      <c r="AB1464" s="28"/>
      <c r="AC1464" s="28"/>
      <c r="AD1464" s="28"/>
      <c r="AE1464" s="28"/>
      <c r="AT1464" s="11" t="s">
        <v>128</v>
      </c>
      <c r="AU1464" s="11" t="s">
        <v>73</v>
      </c>
    </row>
    <row r="1465" spans="1:65" s="2" customFormat="1" ht="44.25" customHeight="1">
      <c r="A1465" s="28"/>
      <c r="B1465" s="29"/>
      <c r="C1465" s="158" t="s">
        <v>2819</v>
      </c>
      <c r="D1465" s="158" t="s">
        <v>121</v>
      </c>
      <c r="E1465" s="159" t="s">
        <v>2820</v>
      </c>
      <c r="F1465" s="160" t="s">
        <v>2821</v>
      </c>
      <c r="G1465" s="161" t="s">
        <v>136</v>
      </c>
      <c r="H1465" s="162">
        <v>2</v>
      </c>
      <c r="I1465" s="163"/>
      <c r="J1465" s="164">
        <f>ROUND(I1465*H1465,2)</f>
        <v>0</v>
      </c>
      <c r="K1465" s="160" t="s">
        <v>1</v>
      </c>
      <c r="L1465" s="33"/>
      <c r="M1465" s="165" t="s">
        <v>1</v>
      </c>
      <c r="N1465" s="166" t="s">
        <v>38</v>
      </c>
      <c r="O1465" s="65"/>
      <c r="P1465" s="167">
        <f>O1465*H1465</f>
        <v>0</v>
      </c>
      <c r="Q1465" s="167">
        <v>0</v>
      </c>
      <c r="R1465" s="167">
        <f>Q1465*H1465</f>
        <v>0</v>
      </c>
      <c r="S1465" s="167">
        <v>0</v>
      </c>
      <c r="T1465" s="168">
        <f>S1465*H1465</f>
        <v>0</v>
      </c>
      <c r="U1465" s="28"/>
      <c r="V1465" s="28"/>
      <c r="W1465" s="28"/>
      <c r="X1465" s="28"/>
      <c r="Y1465" s="28"/>
      <c r="Z1465" s="28"/>
      <c r="AA1465" s="28"/>
      <c r="AB1465" s="28"/>
      <c r="AC1465" s="28"/>
      <c r="AD1465" s="28"/>
      <c r="AE1465" s="28"/>
      <c r="AR1465" s="169" t="s">
        <v>125</v>
      </c>
      <c r="AT1465" s="169" t="s">
        <v>121</v>
      </c>
      <c r="AU1465" s="169" t="s">
        <v>73</v>
      </c>
      <c r="AY1465" s="11" t="s">
        <v>126</v>
      </c>
      <c r="BE1465" s="170">
        <f>IF(N1465="základní",J1465,0)</f>
        <v>0</v>
      </c>
      <c r="BF1465" s="170">
        <f>IF(N1465="snížená",J1465,0)</f>
        <v>0</v>
      </c>
      <c r="BG1465" s="170">
        <f>IF(N1465="zákl. přenesená",J1465,0)</f>
        <v>0</v>
      </c>
      <c r="BH1465" s="170">
        <f>IF(N1465="sníž. přenesená",J1465,0)</f>
        <v>0</v>
      </c>
      <c r="BI1465" s="170">
        <f>IF(N1465="nulová",J1465,0)</f>
        <v>0</v>
      </c>
      <c r="BJ1465" s="11" t="s">
        <v>80</v>
      </c>
      <c r="BK1465" s="170">
        <f>ROUND(I1465*H1465,2)</f>
        <v>0</v>
      </c>
      <c r="BL1465" s="11" t="s">
        <v>125</v>
      </c>
      <c r="BM1465" s="169" t="s">
        <v>2822</v>
      </c>
    </row>
    <row r="1466" spans="1:65" s="2" customFormat="1" ht="29.25">
      <c r="A1466" s="28"/>
      <c r="B1466" s="29"/>
      <c r="C1466" s="30"/>
      <c r="D1466" s="171" t="s">
        <v>128</v>
      </c>
      <c r="E1466" s="30"/>
      <c r="F1466" s="172" t="s">
        <v>2821</v>
      </c>
      <c r="G1466" s="30"/>
      <c r="H1466" s="30"/>
      <c r="I1466" s="173"/>
      <c r="J1466" s="30"/>
      <c r="K1466" s="30"/>
      <c r="L1466" s="33"/>
      <c r="M1466" s="174"/>
      <c r="N1466" s="175"/>
      <c r="O1466" s="65"/>
      <c r="P1466" s="65"/>
      <c r="Q1466" s="65"/>
      <c r="R1466" s="65"/>
      <c r="S1466" s="65"/>
      <c r="T1466" s="66"/>
      <c r="U1466" s="28"/>
      <c r="V1466" s="28"/>
      <c r="W1466" s="28"/>
      <c r="X1466" s="28"/>
      <c r="Y1466" s="28"/>
      <c r="Z1466" s="28"/>
      <c r="AA1466" s="28"/>
      <c r="AB1466" s="28"/>
      <c r="AC1466" s="28"/>
      <c r="AD1466" s="28"/>
      <c r="AE1466" s="28"/>
      <c r="AT1466" s="11" t="s">
        <v>128</v>
      </c>
      <c r="AU1466" s="11" t="s">
        <v>73</v>
      </c>
    </row>
    <row r="1467" spans="1:65" s="2" customFormat="1" ht="44.25" customHeight="1">
      <c r="A1467" s="28"/>
      <c r="B1467" s="29"/>
      <c r="C1467" s="158" t="s">
        <v>2823</v>
      </c>
      <c r="D1467" s="158" t="s">
        <v>121</v>
      </c>
      <c r="E1467" s="159" t="s">
        <v>2824</v>
      </c>
      <c r="F1467" s="160" t="s">
        <v>2825</v>
      </c>
      <c r="G1467" s="161" t="s">
        <v>136</v>
      </c>
      <c r="H1467" s="162">
        <v>2</v>
      </c>
      <c r="I1467" s="163"/>
      <c r="J1467" s="164">
        <f>ROUND(I1467*H1467,2)</f>
        <v>0</v>
      </c>
      <c r="K1467" s="160" t="s">
        <v>1</v>
      </c>
      <c r="L1467" s="33"/>
      <c r="M1467" s="165" t="s">
        <v>1</v>
      </c>
      <c r="N1467" s="166" t="s">
        <v>38</v>
      </c>
      <c r="O1467" s="65"/>
      <c r="P1467" s="167">
        <f>O1467*H1467</f>
        <v>0</v>
      </c>
      <c r="Q1467" s="167">
        <v>0</v>
      </c>
      <c r="R1467" s="167">
        <f>Q1467*H1467</f>
        <v>0</v>
      </c>
      <c r="S1467" s="167">
        <v>0</v>
      </c>
      <c r="T1467" s="168">
        <f>S1467*H1467</f>
        <v>0</v>
      </c>
      <c r="U1467" s="28"/>
      <c r="V1467" s="28"/>
      <c r="W1467" s="28"/>
      <c r="X1467" s="28"/>
      <c r="Y1467" s="28"/>
      <c r="Z1467" s="28"/>
      <c r="AA1467" s="28"/>
      <c r="AB1467" s="28"/>
      <c r="AC1467" s="28"/>
      <c r="AD1467" s="28"/>
      <c r="AE1467" s="28"/>
      <c r="AR1467" s="169" t="s">
        <v>125</v>
      </c>
      <c r="AT1467" s="169" t="s">
        <v>121</v>
      </c>
      <c r="AU1467" s="169" t="s">
        <v>73</v>
      </c>
      <c r="AY1467" s="11" t="s">
        <v>126</v>
      </c>
      <c r="BE1467" s="170">
        <f>IF(N1467="základní",J1467,0)</f>
        <v>0</v>
      </c>
      <c r="BF1467" s="170">
        <f>IF(N1467="snížená",J1467,0)</f>
        <v>0</v>
      </c>
      <c r="BG1467" s="170">
        <f>IF(N1467="zákl. přenesená",J1467,0)</f>
        <v>0</v>
      </c>
      <c r="BH1467" s="170">
        <f>IF(N1467="sníž. přenesená",J1467,0)</f>
        <v>0</v>
      </c>
      <c r="BI1467" s="170">
        <f>IF(N1467="nulová",J1467,0)</f>
        <v>0</v>
      </c>
      <c r="BJ1467" s="11" t="s">
        <v>80</v>
      </c>
      <c r="BK1467" s="170">
        <f>ROUND(I1467*H1467,2)</f>
        <v>0</v>
      </c>
      <c r="BL1467" s="11" t="s">
        <v>125</v>
      </c>
      <c r="BM1467" s="169" t="s">
        <v>2826</v>
      </c>
    </row>
    <row r="1468" spans="1:65" s="2" customFormat="1" ht="29.25">
      <c r="A1468" s="28"/>
      <c r="B1468" s="29"/>
      <c r="C1468" s="30"/>
      <c r="D1468" s="171" t="s">
        <v>128</v>
      </c>
      <c r="E1468" s="30"/>
      <c r="F1468" s="172" t="s">
        <v>2825</v>
      </c>
      <c r="G1468" s="30"/>
      <c r="H1468" s="30"/>
      <c r="I1468" s="173"/>
      <c r="J1468" s="30"/>
      <c r="K1468" s="30"/>
      <c r="L1468" s="33"/>
      <c r="M1468" s="174"/>
      <c r="N1468" s="175"/>
      <c r="O1468" s="65"/>
      <c r="P1468" s="65"/>
      <c r="Q1468" s="65"/>
      <c r="R1468" s="65"/>
      <c r="S1468" s="65"/>
      <c r="T1468" s="66"/>
      <c r="U1468" s="28"/>
      <c r="V1468" s="28"/>
      <c r="W1468" s="28"/>
      <c r="X1468" s="28"/>
      <c r="Y1468" s="28"/>
      <c r="Z1468" s="28"/>
      <c r="AA1468" s="28"/>
      <c r="AB1468" s="28"/>
      <c r="AC1468" s="28"/>
      <c r="AD1468" s="28"/>
      <c r="AE1468" s="28"/>
      <c r="AT1468" s="11" t="s">
        <v>128</v>
      </c>
      <c r="AU1468" s="11" t="s">
        <v>73</v>
      </c>
    </row>
    <row r="1469" spans="1:65" s="2" customFormat="1" ht="33" customHeight="1">
      <c r="A1469" s="28"/>
      <c r="B1469" s="29"/>
      <c r="C1469" s="158" t="s">
        <v>2827</v>
      </c>
      <c r="D1469" s="158" t="s">
        <v>121</v>
      </c>
      <c r="E1469" s="159" t="s">
        <v>2828</v>
      </c>
      <c r="F1469" s="160" t="s">
        <v>2829</v>
      </c>
      <c r="G1469" s="161" t="s">
        <v>136</v>
      </c>
      <c r="H1469" s="162">
        <v>2</v>
      </c>
      <c r="I1469" s="163"/>
      <c r="J1469" s="164">
        <f>ROUND(I1469*H1469,2)</f>
        <v>0</v>
      </c>
      <c r="K1469" s="160" t="s">
        <v>1</v>
      </c>
      <c r="L1469" s="33"/>
      <c r="M1469" s="165" t="s">
        <v>1</v>
      </c>
      <c r="N1469" s="166" t="s">
        <v>38</v>
      </c>
      <c r="O1469" s="65"/>
      <c r="P1469" s="167">
        <f>O1469*H1469</f>
        <v>0</v>
      </c>
      <c r="Q1469" s="167">
        <v>0</v>
      </c>
      <c r="R1469" s="167">
        <f>Q1469*H1469</f>
        <v>0</v>
      </c>
      <c r="S1469" s="167">
        <v>0</v>
      </c>
      <c r="T1469" s="168">
        <f>S1469*H1469</f>
        <v>0</v>
      </c>
      <c r="U1469" s="28"/>
      <c r="V1469" s="28"/>
      <c r="W1469" s="28"/>
      <c r="X1469" s="28"/>
      <c r="Y1469" s="28"/>
      <c r="Z1469" s="28"/>
      <c r="AA1469" s="28"/>
      <c r="AB1469" s="28"/>
      <c r="AC1469" s="28"/>
      <c r="AD1469" s="28"/>
      <c r="AE1469" s="28"/>
      <c r="AR1469" s="169" t="s">
        <v>125</v>
      </c>
      <c r="AT1469" s="169" t="s">
        <v>121</v>
      </c>
      <c r="AU1469" s="169" t="s">
        <v>73</v>
      </c>
      <c r="AY1469" s="11" t="s">
        <v>126</v>
      </c>
      <c r="BE1469" s="170">
        <f>IF(N1469="základní",J1469,0)</f>
        <v>0</v>
      </c>
      <c r="BF1469" s="170">
        <f>IF(N1469="snížená",J1469,0)</f>
        <v>0</v>
      </c>
      <c r="BG1469" s="170">
        <f>IF(N1469="zákl. přenesená",J1469,0)</f>
        <v>0</v>
      </c>
      <c r="BH1469" s="170">
        <f>IF(N1469="sníž. přenesená",J1469,0)</f>
        <v>0</v>
      </c>
      <c r="BI1469" s="170">
        <f>IF(N1469="nulová",J1469,0)</f>
        <v>0</v>
      </c>
      <c r="BJ1469" s="11" t="s">
        <v>80</v>
      </c>
      <c r="BK1469" s="170">
        <f>ROUND(I1469*H1469,2)</f>
        <v>0</v>
      </c>
      <c r="BL1469" s="11" t="s">
        <v>125</v>
      </c>
      <c r="BM1469" s="169" t="s">
        <v>2830</v>
      </c>
    </row>
    <row r="1470" spans="1:65" s="2" customFormat="1" ht="19.5">
      <c r="A1470" s="28"/>
      <c r="B1470" s="29"/>
      <c r="C1470" s="30"/>
      <c r="D1470" s="171" t="s">
        <v>128</v>
      </c>
      <c r="E1470" s="30"/>
      <c r="F1470" s="172" t="s">
        <v>2829</v>
      </c>
      <c r="G1470" s="30"/>
      <c r="H1470" s="30"/>
      <c r="I1470" s="173"/>
      <c r="J1470" s="30"/>
      <c r="K1470" s="30"/>
      <c r="L1470" s="33"/>
      <c r="M1470" s="174"/>
      <c r="N1470" s="175"/>
      <c r="O1470" s="65"/>
      <c r="P1470" s="65"/>
      <c r="Q1470" s="65"/>
      <c r="R1470" s="65"/>
      <c r="S1470" s="65"/>
      <c r="T1470" s="66"/>
      <c r="U1470" s="28"/>
      <c r="V1470" s="28"/>
      <c r="W1470" s="28"/>
      <c r="X1470" s="28"/>
      <c r="Y1470" s="28"/>
      <c r="Z1470" s="28"/>
      <c r="AA1470" s="28"/>
      <c r="AB1470" s="28"/>
      <c r="AC1470" s="28"/>
      <c r="AD1470" s="28"/>
      <c r="AE1470" s="28"/>
      <c r="AT1470" s="11" t="s">
        <v>128</v>
      </c>
      <c r="AU1470" s="11" t="s">
        <v>73</v>
      </c>
    </row>
    <row r="1471" spans="1:65" s="2" customFormat="1" ht="37.9" customHeight="1">
      <c r="A1471" s="28"/>
      <c r="B1471" s="29"/>
      <c r="C1471" s="158" t="s">
        <v>2831</v>
      </c>
      <c r="D1471" s="158" t="s">
        <v>121</v>
      </c>
      <c r="E1471" s="159" t="s">
        <v>2832</v>
      </c>
      <c r="F1471" s="160" t="s">
        <v>2833</v>
      </c>
      <c r="G1471" s="161" t="s">
        <v>136</v>
      </c>
      <c r="H1471" s="162">
        <v>2</v>
      </c>
      <c r="I1471" s="163"/>
      <c r="J1471" s="164">
        <f>ROUND(I1471*H1471,2)</f>
        <v>0</v>
      </c>
      <c r="K1471" s="160" t="s">
        <v>1</v>
      </c>
      <c r="L1471" s="33"/>
      <c r="M1471" s="165" t="s">
        <v>1</v>
      </c>
      <c r="N1471" s="166" t="s">
        <v>38</v>
      </c>
      <c r="O1471" s="65"/>
      <c r="P1471" s="167">
        <f>O1471*H1471</f>
        <v>0</v>
      </c>
      <c r="Q1471" s="167">
        <v>0</v>
      </c>
      <c r="R1471" s="167">
        <f>Q1471*H1471</f>
        <v>0</v>
      </c>
      <c r="S1471" s="167">
        <v>0</v>
      </c>
      <c r="T1471" s="168">
        <f>S1471*H1471</f>
        <v>0</v>
      </c>
      <c r="U1471" s="28"/>
      <c r="V1471" s="28"/>
      <c r="W1471" s="28"/>
      <c r="X1471" s="28"/>
      <c r="Y1471" s="28"/>
      <c r="Z1471" s="28"/>
      <c r="AA1471" s="28"/>
      <c r="AB1471" s="28"/>
      <c r="AC1471" s="28"/>
      <c r="AD1471" s="28"/>
      <c r="AE1471" s="28"/>
      <c r="AR1471" s="169" t="s">
        <v>125</v>
      </c>
      <c r="AT1471" s="169" t="s">
        <v>121</v>
      </c>
      <c r="AU1471" s="169" t="s">
        <v>73</v>
      </c>
      <c r="AY1471" s="11" t="s">
        <v>126</v>
      </c>
      <c r="BE1471" s="170">
        <f>IF(N1471="základní",J1471,0)</f>
        <v>0</v>
      </c>
      <c r="BF1471" s="170">
        <f>IF(N1471="snížená",J1471,0)</f>
        <v>0</v>
      </c>
      <c r="BG1471" s="170">
        <f>IF(N1471="zákl. přenesená",J1471,0)</f>
        <v>0</v>
      </c>
      <c r="BH1471" s="170">
        <f>IF(N1471="sníž. přenesená",J1471,0)</f>
        <v>0</v>
      </c>
      <c r="BI1471" s="170">
        <f>IF(N1471="nulová",J1471,0)</f>
        <v>0</v>
      </c>
      <c r="BJ1471" s="11" t="s">
        <v>80</v>
      </c>
      <c r="BK1471" s="170">
        <f>ROUND(I1471*H1471,2)</f>
        <v>0</v>
      </c>
      <c r="BL1471" s="11" t="s">
        <v>125</v>
      </c>
      <c r="BM1471" s="169" t="s">
        <v>2834</v>
      </c>
    </row>
    <row r="1472" spans="1:65" s="2" customFormat="1" ht="19.5">
      <c r="A1472" s="28"/>
      <c r="B1472" s="29"/>
      <c r="C1472" s="30"/>
      <c r="D1472" s="171" t="s">
        <v>128</v>
      </c>
      <c r="E1472" s="30"/>
      <c r="F1472" s="172" t="s">
        <v>2833</v>
      </c>
      <c r="G1472" s="30"/>
      <c r="H1472" s="30"/>
      <c r="I1472" s="173"/>
      <c r="J1472" s="30"/>
      <c r="K1472" s="30"/>
      <c r="L1472" s="33"/>
      <c r="M1472" s="174"/>
      <c r="N1472" s="175"/>
      <c r="O1472" s="65"/>
      <c r="P1472" s="65"/>
      <c r="Q1472" s="65"/>
      <c r="R1472" s="65"/>
      <c r="S1472" s="65"/>
      <c r="T1472" s="66"/>
      <c r="U1472" s="28"/>
      <c r="V1472" s="28"/>
      <c r="W1472" s="28"/>
      <c r="X1472" s="28"/>
      <c r="Y1472" s="28"/>
      <c r="Z1472" s="28"/>
      <c r="AA1472" s="28"/>
      <c r="AB1472" s="28"/>
      <c r="AC1472" s="28"/>
      <c r="AD1472" s="28"/>
      <c r="AE1472" s="28"/>
      <c r="AT1472" s="11" t="s">
        <v>128</v>
      </c>
      <c r="AU1472" s="11" t="s">
        <v>73</v>
      </c>
    </row>
    <row r="1473" spans="1:65" s="2" customFormat="1" ht="37.9" customHeight="1">
      <c r="A1473" s="28"/>
      <c r="B1473" s="29"/>
      <c r="C1473" s="158" t="s">
        <v>2835</v>
      </c>
      <c r="D1473" s="158" t="s">
        <v>121</v>
      </c>
      <c r="E1473" s="159" t="s">
        <v>2836</v>
      </c>
      <c r="F1473" s="160" t="s">
        <v>2837</v>
      </c>
      <c r="G1473" s="161" t="s">
        <v>136</v>
      </c>
      <c r="H1473" s="162">
        <v>2</v>
      </c>
      <c r="I1473" s="163"/>
      <c r="J1473" s="164">
        <f>ROUND(I1473*H1473,2)</f>
        <v>0</v>
      </c>
      <c r="K1473" s="160" t="s">
        <v>1</v>
      </c>
      <c r="L1473" s="33"/>
      <c r="M1473" s="165" t="s">
        <v>1</v>
      </c>
      <c r="N1473" s="166" t="s">
        <v>38</v>
      </c>
      <c r="O1473" s="65"/>
      <c r="P1473" s="167">
        <f>O1473*H1473</f>
        <v>0</v>
      </c>
      <c r="Q1473" s="167">
        <v>0</v>
      </c>
      <c r="R1473" s="167">
        <f>Q1473*H1473</f>
        <v>0</v>
      </c>
      <c r="S1473" s="167">
        <v>0</v>
      </c>
      <c r="T1473" s="168">
        <f>S1473*H1473</f>
        <v>0</v>
      </c>
      <c r="U1473" s="28"/>
      <c r="V1473" s="28"/>
      <c r="W1473" s="28"/>
      <c r="X1473" s="28"/>
      <c r="Y1473" s="28"/>
      <c r="Z1473" s="28"/>
      <c r="AA1473" s="28"/>
      <c r="AB1473" s="28"/>
      <c r="AC1473" s="28"/>
      <c r="AD1473" s="28"/>
      <c r="AE1473" s="28"/>
      <c r="AR1473" s="169" t="s">
        <v>125</v>
      </c>
      <c r="AT1473" s="169" t="s">
        <v>121</v>
      </c>
      <c r="AU1473" s="169" t="s">
        <v>73</v>
      </c>
      <c r="AY1473" s="11" t="s">
        <v>126</v>
      </c>
      <c r="BE1473" s="170">
        <f>IF(N1473="základní",J1473,0)</f>
        <v>0</v>
      </c>
      <c r="BF1473" s="170">
        <f>IF(N1473="snížená",J1473,0)</f>
        <v>0</v>
      </c>
      <c r="BG1473" s="170">
        <f>IF(N1473="zákl. přenesená",J1473,0)</f>
        <v>0</v>
      </c>
      <c r="BH1473" s="170">
        <f>IF(N1473="sníž. přenesená",J1473,0)</f>
        <v>0</v>
      </c>
      <c r="BI1473" s="170">
        <f>IF(N1473="nulová",J1473,0)</f>
        <v>0</v>
      </c>
      <c r="BJ1473" s="11" t="s">
        <v>80</v>
      </c>
      <c r="BK1473" s="170">
        <f>ROUND(I1473*H1473,2)</f>
        <v>0</v>
      </c>
      <c r="BL1473" s="11" t="s">
        <v>125</v>
      </c>
      <c r="BM1473" s="169" t="s">
        <v>2838</v>
      </c>
    </row>
    <row r="1474" spans="1:65" s="2" customFormat="1" ht="19.5">
      <c r="A1474" s="28"/>
      <c r="B1474" s="29"/>
      <c r="C1474" s="30"/>
      <c r="D1474" s="171" t="s">
        <v>128</v>
      </c>
      <c r="E1474" s="30"/>
      <c r="F1474" s="172" t="s">
        <v>2837</v>
      </c>
      <c r="G1474" s="30"/>
      <c r="H1474" s="30"/>
      <c r="I1474" s="173"/>
      <c r="J1474" s="30"/>
      <c r="K1474" s="30"/>
      <c r="L1474" s="33"/>
      <c r="M1474" s="174"/>
      <c r="N1474" s="175"/>
      <c r="O1474" s="65"/>
      <c r="P1474" s="65"/>
      <c r="Q1474" s="65"/>
      <c r="R1474" s="65"/>
      <c r="S1474" s="65"/>
      <c r="T1474" s="66"/>
      <c r="U1474" s="28"/>
      <c r="V1474" s="28"/>
      <c r="W1474" s="28"/>
      <c r="X1474" s="28"/>
      <c r="Y1474" s="28"/>
      <c r="Z1474" s="28"/>
      <c r="AA1474" s="28"/>
      <c r="AB1474" s="28"/>
      <c r="AC1474" s="28"/>
      <c r="AD1474" s="28"/>
      <c r="AE1474" s="28"/>
      <c r="AT1474" s="11" t="s">
        <v>128</v>
      </c>
      <c r="AU1474" s="11" t="s">
        <v>73</v>
      </c>
    </row>
    <row r="1475" spans="1:65" s="2" customFormat="1" ht="33" customHeight="1">
      <c r="A1475" s="28"/>
      <c r="B1475" s="29"/>
      <c r="C1475" s="158" t="s">
        <v>2839</v>
      </c>
      <c r="D1475" s="158" t="s">
        <v>121</v>
      </c>
      <c r="E1475" s="159" t="s">
        <v>2840</v>
      </c>
      <c r="F1475" s="160" t="s">
        <v>2841</v>
      </c>
      <c r="G1475" s="161" t="s">
        <v>136</v>
      </c>
      <c r="H1475" s="162">
        <v>2</v>
      </c>
      <c r="I1475" s="163"/>
      <c r="J1475" s="164">
        <f>ROUND(I1475*H1475,2)</f>
        <v>0</v>
      </c>
      <c r="K1475" s="160" t="s">
        <v>1</v>
      </c>
      <c r="L1475" s="33"/>
      <c r="M1475" s="165" t="s">
        <v>1</v>
      </c>
      <c r="N1475" s="166" t="s">
        <v>38</v>
      </c>
      <c r="O1475" s="65"/>
      <c r="P1475" s="167">
        <f>O1475*H1475</f>
        <v>0</v>
      </c>
      <c r="Q1475" s="167">
        <v>0</v>
      </c>
      <c r="R1475" s="167">
        <f>Q1475*H1475</f>
        <v>0</v>
      </c>
      <c r="S1475" s="167">
        <v>0</v>
      </c>
      <c r="T1475" s="168">
        <f>S1475*H1475</f>
        <v>0</v>
      </c>
      <c r="U1475" s="28"/>
      <c r="V1475" s="28"/>
      <c r="W1475" s="28"/>
      <c r="X1475" s="28"/>
      <c r="Y1475" s="28"/>
      <c r="Z1475" s="28"/>
      <c r="AA1475" s="28"/>
      <c r="AB1475" s="28"/>
      <c r="AC1475" s="28"/>
      <c r="AD1475" s="28"/>
      <c r="AE1475" s="28"/>
      <c r="AR1475" s="169" t="s">
        <v>125</v>
      </c>
      <c r="AT1475" s="169" t="s">
        <v>121</v>
      </c>
      <c r="AU1475" s="169" t="s">
        <v>73</v>
      </c>
      <c r="AY1475" s="11" t="s">
        <v>126</v>
      </c>
      <c r="BE1475" s="170">
        <f>IF(N1475="základní",J1475,0)</f>
        <v>0</v>
      </c>
      <c r="BF1475" s="170">
        <f>IF(N1475="snížená",J1475,0)</f>
        <v>0</v>
      </c>
      <c r="BG1475" s="170">
        <f>IF(N1475="zákl. přenesená",J1475,0)</f>
        <v>0</v>
      </c>
      <c r="BH1475" s="170">
        <f>IF(N1475="sníž. přenesená",J1475,0)</f>
        <v>0</v>
      </c>
      <c r="BI1475" s="170">
        <f>IF(N1475="nulová",J1475,0)</f>
        <v>0</v>
      </c>
      <c r="BJ1475" s="11" t="s">
        <v>80</v>
      </c>
      <c r="BK1475" s="170">
        <f>ROUND(I1475*H1475,2)</f>
        <v>0</v>
      </c>
      <c r="BL1475" s="11" t="s">
        <v>125</v>
      </c>
      <c r="BM1475" s="169" t="s">
        <v>2842</v>
      </c>
    </row>
    <row r="1476" spans="1:65" s="2" customFormat="1" ht="19.5">
      <c r="A1476" s="28"/>
      <c r="B1476" s="29"/>
      <c r="C1476" s="30"/>
      <c r="D1476" s="171" t="s">
        <v>128</v>
      </c>
      <c r="E1476" s="30"/>
      <c r="F1476" s="172" t="s">
        <v>2841</v>
      </c>
      <c r="G1476" s="30"/>
      <c r="H1476" s="30"/>
      <c r="I1476" s="173"/>
      <c r="J1476" s="30"/>
      <c r="K1476" s="30"/>
      <c r="L1476" s="33"/>
      <c r="M1476" s="174"/>
      <c r="N1476" s="175"/>
      <c r="O1476" s="65"/>
      <c r="P1476" s="65"/>
      <c r="Q1476" s="65"/>
      <c r="R1476" s="65"/>
      <c r="S1476" s="65"/>
      <c r="T1476" s="66"/>
      <c r="U1476" s="28"/>
      <c r="V1476" s="28"/>
      <c r="W1476" s="28"/>
      <c r="X1476" s="28"/>
      <c r="Y1476" s="28"/>
      <c r="Z1476" s="28"/>
      <c r="AA1476" s="28"/>
      <c r="AB1476" s="28"/>
      <c r="AC1476" s="28"/>
      <c r="AD1476" s="28"/>
      <c r="AE1476" s="28"/>
      <c r="AT1476" s="11" t="s">
        <v>128</v>
      </c>
      <c r="AU1476" s="11" t="s">
        <v>73</v>
      </c>
    </row>
    <row r="1477" spans="1:65" s="2" customFormat="1" ht="37.9" customHeight="1">
      <c r="A1477" s="28"/>
      <c r="B1477" s="29"/>
      <c r="C1477" s="158" t="s">
        <v>2843</v>
      </c>
      <c r="D1477" s="158" t="s">
        <v>121</v>
      </c>
      <c r="E1477" s="159" t="s">
        <v>2844</v>
      </c>
      <c r="F1477" s="160" t="s">
        <v>2845</v>
      </c>
      <c r="G1477" s="161" t="s">
        <v>136</v>
      </c>
      <c r="H1477" s="162">
        <v>2</v>
      </c>
      <c r="I1477" s="163"/>
      <c r="J1477" s="164">
        <f>ROUND(I1477*H1477,2)</f>
        <v>0</v>
      </c>
      <c r="K1477" s="160" t="s">
        <v>1</v>
      </c>
      <c r="L1477" s="33"/>
      <c r="M1477" s="165" t="s">
        <v>1</v>
      </c>
      <c r="N1477" s="166" t="s">
        <v>38</v>
      </c>
      <c r="O1477" s="65"/>
      <c r="P1477" s="167">
        <f>O1477*H1477</f>
        <v>0</v>
      </c>
      <c r="Q1477" s="167">
        <v>0</v>
      </c>
      <c r="R1477" s="167">
        <f>Q1477*H1477</f>
        <v>0</v>
      </c>
      <c r="S1477" s="167">
        <v>0</v>
      </c>
      <c r="T1477" s="168">
        <f>S1477*H1477</f>
        <v>0</v>
      </c>
      <c r="U1477" s="28"/>
      <c r="V1477" s="28"/>
      <c r="W1477" s="28"/>
      <c r="X1477" s="28"/>
      <c r="Y1477" s="28"/>
      <c r="Z1477" s="28"/>
      <c r="AA1477" s="28"/>
      <c r="AB1477" s="28"/>
      <c r="AC1477" s="28"/>
      <c r="AD1477" s="28"/>
      <c r="AE1477" s="28"/>
      <c r="AR1477" s="169" t="s">
        <v>125</v>
      </c>
      <c r="AT1477" s="169" t="s">
        <v>121</v>
      </c>
      <c r="AU1477" s="169" t="s">
        <v>73</v>
      </c>
      <c r="AY1477" s="11" t="s">
        <v>126</v>
      </c>
      <c r="BE1477" s="170">
        <f>IF(N1477="základní",J1477,0)</f>
        <v>0</v>
      </c>
      <c r="BF1477" s="170">
        <f>IF(N1477="snížená",J1477,0)</f>
        <v>0</v>
      </c>
      <c r="BG1477" s="170">
        <f>IF(N1477="zákl. přenesená",J1477,0)</f>
        <v>0</v>
      </c>
      <c r="BH1477" s="170">
        <f>IF(N1477="sníž. přenesená",J1477,0)</f>
        <v>0</v>
      </c>
      <c r="BI1477" s="170">
        <f>IF(N1477="nulová",J1477,0)</f>
        <v>0</v>
      </c>
      <c r="BJ1477" s="11" t="s">
        <v>80</v>
      </c>
      <c r="BK1477" s="170">
        <f>ROUND(I1477*H1477,2)</f>
        <v>0</v>
      </c>
      <c r="BL1477" s="11" t="s">
        <v>125</v>
      </c>
      <c r="BM1477" s="169" t="s">
        <v>2846</v>
      </c>
    </row>
    <row r="1478" spans="1:65" s="2" customFormat="1" ht="19.5">
      <c r="A1478" s="28"/>
      <c r="B1478" s="29"/>
      <c r="C1478" s="30"/>
      <c r="D1478" s="171" t="s">
        <v>128</v>
      </c>
      <c r="E1478" s="30"/>
      <c r="F1478" s="172" t="s">
        <v>2845</v>
      </c>
      <c r="G1478" s="30"/>
      <c r="H1478" s="30"/>
      <c r="I1478" s="173"/>
      <c r="J1478" s="30"/>
      <c r="K1478" s="30"/>
      <c r="L1478" s="33"/>
      <c r="M1478" s="174"/>
      <c r="N1478" s="175"/>
      <c r="O1478" s="65"/>
      <c r="P1478" s="65"/>
      <c r="Q1478" s="65"/>
      <c r="R1478" s="65"/>
      <c r="S1478" s="65"/>
      <c r="T1478" s="66"/>
      <c r="U1478" s="28"/>
      <c r="V1478" s="28"/>
      <c r="W1478" s="28"/>
      <c r="X1478" s="28"/>
      <c r="Y1478" s="28"/>
      <c r="Z1478" s="28"/>
      <c r="AA1478" s="28"/>
      <c r="AB1478" s="28"/>
      <c r="AC1478" s="28"/>
      <c r="AD1478" s="28"/>
      <c r="AE1478" s="28"/>
      <c r="AT1478" s="11" t="s">
        <v>128</v>
      </c>
      <c r="AU1478" s="11" t="s">
        <v>73</v>
      </c>
    </row>
    <row r="1479" spans="1:65" s="2" customFormat="1" ht="37.9" customHeight="1">
      <c r="A1479" s="28"/>
      <c r="B1479" s="29"/>
      <c r="C1479" s="158" t="s">
        <v>2847</v>
      </c>
      <c r="D1479" s="158" t="s">
        <v>121</v>
      </c>
      <c r="E1479" s="159" t="s">
        <v>2848</v>
      </c>
      <c r="F1479" s="160" t="s">
        <v>2849</v>
      </c>
      <c r="G1479" s="161" t="s">
        <v>136</v>
      </c>
      <c r="H1479" s="162">
        <v>2</v>
      </c>
      <c r="I1479" s="163"/>
      <c r="J1479" s="164">
        <f>ROUND(I1479*H1479,2)</f>
        <v>0</v>
      </c>
      <c r="K1479" s="160" t="s">
        <v>1</v>
      </c>
      <c r="L1479" s="33"/>
      <c r="M1479" s="165" t="s">
        <v>1</v>
      </c>
      <c r="N1479" s="166" t="s">
        <v>38</v>
      </c>
      <c r="O1479" s="65"/>
      <c r="P1479" s="167">
        <f>O1479*H1479</f>
        <v>0</v>
      </c>
      <c r="Q1479" s="167">
        <v>0</v>
      </c>
      <c r="R1479" s="167">
        <f>Q1479*H1479</f>
        <v>0</v>
      </c>
      <c r="S1479" s="167">
        <v>0</v>
      </c>
      <c r="T1479" s="168">
        <f>S1479*H1479</f>
        <v>0</v>
      </c>
      <c r="U1479" s="28"/>
      <c r="V1479" s="28"/>
      <c r="W1479" s="28"/>
      <c r="X1479" s="28"/>
      <c r="Y1479" s="28"/>
      <c r="Z1479" s="28"/>
      <c r="AA1479" s="28"/>
      <c r="AB1479" s="28"/>
      <c r="AC1479" s="28"/>
      <c r="AD1479" s="28"/>
      <c r="AE1479" s="28"/>
      <c r="AR1479" s="169" t="s">
        <v>125</v>
      </c>
      <c r="AT1479" s="169" t="s">
        <v>121</v>
      </c>
      <c r="AU1479" s="169" t="s">
        <v>73</v>
      </c>
      <c r="AY1479" s="11" t="s">
        <v>126</v>
      </c>
      <c r="BE1479" s="170">
        <f>IF(N1479="základní",J1479,0)</f>
        <v>0</v>
      </c>
      <c r="BF1479" s="170">
        <f>IF(N1479="snížená",J1479,0)</f>
        <v>0</v>
      </c>
      <c r="BG1479" s="170">
        <f>IF(N1479="zákl. přenesená",J1479,0)</f>
        <v>0</v>
      </c>
      <c r="BH1479" s="170">
        <f>IF(N1479="sníž. přenesená",J1479,0)</f>
        <v>0</v>
      </c>
      <c r="BI1479" s="170">
        <f>IF(N1479="nulová",J1479,0)</f>
        <v>0</v>
      </c>
      <c r="BJ1479" s="11" t="s">
        <v>80</v>
      </c>
      <c r="BK1479" s="170">
        <f>ROUND(I1479*H1479,2)</f>
        <v>0</v>
      </c>
      <c r="BL1479" s="11" t="s">
        <v>125</v>
      </c>
      <c r="BM1479" s="169" t="s">
        <v>2850</v>
      </c>
    </row>
    <row r="1480" spans="1:65" s="2" customFormat="1" ht="19.5">
      <c r="A1480" s="28"/>
      <c r="B1480" s="29"/>
      <c r="C1480" s="30"/>
      <c r="D1480" s="171" t="s">
        <v>128</v>
      </c>
      <c r="E1480" s="30"/>
      <c r="F1480" s="172" t="s">
        <v>2849</v>
      </c>
      <c r="G1480" s="30"/>
      <c r="H1480" s="30"/>
      <c r="I1480" s="173"/>
      <c r="J1480" s="30"/>
      <c r="K1480" s="30"/>
      <c r="L1480" s="33"/>
      <c r="M1480" s="174"/>
      <c r="N1480" s="175"/>
      <c r="O1480" s="65"/>
      <c r="P1480" s="65"/>
      <c r="Q1480" s="65"/>
      <c r="R1480" s="65"/>
      <c r="S1480" s="65"/>
      <c r="T1480" s="66"/>
      <c r="U1480" s="28"/>
      <c r="V1480" s="28"/>
      <c r="W1480" s="28"/>
      <c r="X1480" s="28"/>
      <c r="Y1480" s="28"/>
      <c r="Z1480" s="28"/>
      <c r="AA1480" s="28"/>
      <c r="AB1480" s="28"/>
      <c r="AC1480" s="28"/>
      <c r="AD1480" s="28"/>
      <c r="AE1480" s="28"/>
      <c r="AT1480" s="11" t="s">
        <v>128</v>
      </c>
      <c r="AU1480" s="11" t="s">
        <v>73</v>
      </c>
    </row>
    <row r="1481" spans="1:65" s="2" customFormat="1" ht="33" customHeight="1">
      <c r="A1481" s="28"/>
      <c r="B1481" s="29"/>
      <c r="C1481" s="158" t="s">
        <v>2851</v>
      </c>
      <c r="D1481" s="158" t="s">
        <v>121</v>
      </c>
      <c r="E1481" s="159" t="s">
        <v>2852</v>
      </c>
      <c r="F1481" s="160" t="s">
        <v>2853</v>
      </c>
      <c r="G1481" s="161" t="s">
        <v>136</v>
      </c>
      <c r="H1481" s="162">
        <v>2</v>
      </c>
      <c r="I1481" s="163"/>
      <c r="J1481" s="164">
        <f>ROUND(I1481*H1481,2)</f>
        <v>0</v>
      </c>
      <c r="K1481" s="160" t="s">
        <v>1</v>
      </c>
      <c r="L1481" s="33"/>
      <c r="M1481" s="165" t="s">
        <v>1</v>
      </c>
      <c r="N1481" s="166" t="s">
        <v>38</v>
      </c>
      <c r="O1481" s="65"/>
      <c r="P1481" s="167">
        <f>O1481*H1481</f>
        <v>0</v>
      </c>
      <c r="Q1481" s="167">
        <v>0</v>
      </c>
      <c r="R1481" s="167">
        <f>Q1481*H1481</f>
        <v>0</v>
      </c>
      <c r="S1481" s="167">
        <v>0</v>
      </c>
      <c r="T1481" s="168">
        <f>S1481*H1481</f>
        <v>0</v>
      </c>
      <c r="U1481" s="28"/>
      <c r="V1481" s="28"/>
      <c r="W1481" s="28"/>
      <c r="X1481" s="28"/>
      <c r="Y1481" s="28"/>
      <c r="Z1481" s="28"/>
      <c r="AA1481" s="28"/>
      <c r="AB1481" s="28"/>
      <c r="AC1481" s="28"/>
      <c r="AD1481" s="28"/>
      <c r="AE1481" s="28"/>
      <c r="AR1481" s="169" t="s">
        <v>125</v>
      </c>
      <c r="AT1481" s="169" t="s">
        <v>121</v>
      </c>
      <c r="AU1481" s="169" t="s">
        <v>73</v>
      </c>
      <c r="AY1481" s="11" t="s">
        <v>126</v>
      </c>
      <c r="BE1481" s="170">
        <f>IF(N1481="základní",J1481,0)</f>
        <v>0</v>
      </c>
      <c r="BF1481" s="170">
        <f>IF(N1481="snížená",J1481,0)</f>
        <v>0</v>
      </c>
      <c r="BG1481" s="170">
        <f>IF(N1481="zákl. přenesená",J1481,0)</f>
        <v>0</v>
      </c>
      <c r="BH1481" s="170">
        <f>IF(N1481="sníž. přenesená",J1481,0)</f>
        <v>0</v>
      </c>
      <c r="BI1481" s="170">
        <f>IF(N1481="nulová",J1481,0)</f>
        <v>0</v>
      </c>
      <c r="BJ1481" s="11" t="s">
        <v>80</v>
      </c>
      <c r="BK1481" s="170">
        <f>ROUND(I1481*H1481,2)</f>
        <v>0</v>
      </c>
      <c r="BL1481" s="11" t="s">
        <v>125</v>
      </c>
      <c r="BM1481" s="169" t="s">
        <v>2854</v>
      </c>
    </row>
    <row r="1482" spans="1:65" s="2" customFormat="1" ht="19.5">
      <c r="A1482" s="28"/>
      <c r="B1482" s="29"/>
      <c r="C1482" s="30"/>
      <c r="D1482" s="171" t="s">
        <v>128</v>
      </c>
      <c r="E1482" s="30"/>
      <c r="F1482" s="172" t="s">
        <v>2853</v>
      </c>
      <c r="G1482" s="30"/>
      <c r="H1482" s="30"/>
      <c r="I1482" s="173"/>
      <c r="J1482" s="30"/>
      <c r="K1482" s="30"/>
      <c r="L1482" s="33"/>
      <c r="M1482" s="174"/>
      <c r="N1482" s="175"/>
      <c r="O1482" s="65"/>
      <c r="P1482" s="65"/>
      <c r="Q1482" s="65"/>
      <c r="R1482" s="65"/>
      <c r="S1482" s="65"/>
      <c r="T1482" s="66"/>
      <c r="U1482" s="28"/>
      <c r="V1482" s="28"/>
      <c r="W1482" s="28"/>
      <c r="X1482" s="28"/>
      <c r="Y1482" s="28"/>
      <c r="Z1482" s="28"/>
      <c r="AA1482" s="28"/>
      <c r="AB1482" s="28"/>
      <c r="AC1482" s="28"/>
      <c r="AD1482" s="28"/>
      <c r="AE1482" s="28"/>
      <c r="AT1482" s="11" t="s">
        <v>128</v>
      </c>
      <c r="AU1482" s="11" t="s">
        <v>73</v>
      </c>
    </row>
    <row r="1483" spans="1:65" s="2" customFormat="1" ht="33" customHeight="1">
      <c r="A1483" s="28"/>
      <c r="B1483" s="29"/>
      <c r="C1483" s="158" t="s">
        <v>2855</v>
      </c>
      <c r="D1483" s="158" t="s">
        <v>121</v>
      </c>
      <c r="E1483" s="159" t="s">
        <v>2856</v>
      </c>
      <c r="F1483" s="160" t="s">
        <v>2857</v>
      </c>
      <c r="G1483" s="161" t="s">
        <v>136</v>
      </c>
      <c r="H1483" s="162">
        <v>2</v>
      </c>
      <c r="I1483" s="163"/>
      <c r="J1483" s="164">
        <f>ROUND(I1483*H1483,2)</f>
        <v>0</v>
      </c>
      <c r="K1483" s="160" t="s">
        <v>1</v>
      </c>
      <c r="L1483" s="33"/>
      <c r="M1483" s="165" t="s">
        <v>1</v>
      </c>
      <c r="N1483" s="166" t="s">
        <v>38</v>
      </c>
      <c r="O1483" s="65"/>
      <c r="P1483" s="167">
        <f>O1483*H1483</f>
        <v>0</v>
      </c>
      <c r="Q1483" s="167">
        <v>0</v>
      </c>
      <c r="R1483" s="167">
        <f>Q1483*H1483</f>
        <v>0</v>
      </c>
      <c r="S1483" s="167">
        <v>0</v>
      </c>
      <c r="T1483" s="168">
        <f>S1483*H1483</f>
        <v>0</v>
      </c>
      <c r="U1483" s="28"/>
      <c r="V1483" s="28"/>
      <c r="W1483" s="28"/>
      <c r="X1483" s="28"/>
      <c r="Y1483" s="28"/>
      <c r="Z1483" s="28"/>
      <c r="AA1483" s="28"/>
      <c r="AB1483" s="28"/>
      <c r="AC1483" s="28"/>
      <c r="AD1483" s="28"/>
      <c r="AE1483" s="28"/>
      <c r="AR1483" s="169" t="s">
        <v>125</v>
      </c>
      <c r="AT1483" s="169" t="s">
        <v>121</v>
      </c>
      <c r="AU1483" s="169" t="s">
        <v>73</v>
      </c>
      <c r="AY1483" s="11" t="s">
        <v>126</v>
      </c>
      <c r="BE1483" s="170">
        <f>IF(N1483="základní",J1483,0)</f>
        <v>0</v>
      </c>
      <c r="BF1483" s="170">
        <f>IF(N1483="snížená",J1483,0)</f>
        <v>0</v>
      </c>
      <c r="BG1483" s="170">
        <f>IF(N1483="zákl. přenesená",J1483,0)</f>
        <v>0</v>
      </c>
      <c r="BH1483" s="170">
        <f>IF(N1483="sníž. přenesená",J1483,0)</f>
        <v>0</v>
      </c>
      <c r="BI1483" s="170">
        <f>IF(N1483="nulová",J1483,0)</f>
        <v>0</v>
      </c>
      <c r="BJ1483" s="11" t="s">
        <v>80</v>
      </c>
      <c r="BK1483" s="170">
        <f>ROUND(I1483*H1483,2)</f>
        <v>0</v>
      </c>
      <c r="BL1483" s="11" t="s">
        <v>125</v>
      </c>
      <c r="BM1483" s="169" t="s">
        <v>2858</v>
      </c>
    </row>
    <row r="1484" spans="1:65" s="2" customFormat="1" ht="19.5">
      <c r="A1484" s="28"/>
      <c r="B1484" s="29"/>
      <c r="C1484" s="30"/>
      <c r="D1484" s="171" t="s">
        <v>128</v>
      </c>
      <c r="E1484" s="30"/>
      <c r="F1484" s="172" t="s">
        <v>2857</v>
      </c>
      <c r="G1484" s="30"/>
      <c r="H1484" s="30"/>
      <c r="I1484" s="173"/>
      <c r="J1484" s="30"/>
      <c r="K1484" s="30"/>
      <c r="L1484" s="33"/>
      <c r="M1484" s="174"/>
      <c r="N1484" s="175"/>
      <c r="O1484" s="65"/>
      <c r="P1484" s="65"/>
      <c r="Q1484" s="65"/>
      <c r="R1484" s="65"/>
      <c r="S1484" s="65"/>
      <c r="T1484" s="66"/>
      <c r="U1484" s="28"/>
      <c r="V1484" s="28"/>
      <c r="W1484" s="28"/>
      <c r="X1484" s="28"/>
      <c r="Y1484" s="28"/>
      <c r="Z1484" s="28"/>
      <c r="AA1484" s="28"/>
      <c r="AB1484" s="28"/>
      <c r="AC1484" s="28"/>
      <c r="AD1484" s="28"/>
      <c r="AE1484" s="28"/>
      <c r="AT1484" s="11" t="s">
        <v>128</v>
      </c>
      <c r="AU1484" s="11" t="s">
        <v>73</v>
      </c>
    </row>
    <row r="1485" spans="1:65" s="2" customFormat="1" ht="33" customHeight="1">
      <c r="A1485" s="28"/>
      <c r="B1485" s="29"/>
      <c r="C1485" s="158" t="s">
        <v>2859</v>
      </c>
      <c r="D1485" s="158" t="s">
        <v>121</v>
      </c>
      <c r="E1485" s="159" t="s">
        <v>2860</v>
      </c>
      <c r="F1485" s="160" t="s">
        <v>2861</v>
      </c>
      <c r="G1485" s="161" t="s">
        <v>136</v>
      </c>
      <c r="H1485" s="162">
        <v>2</v>
      </c>
      <c r="I1485" s="163"/>
      <c r="J1485" s="164">
        <f>ROUND(I1485*H1485,2)</f>
        <v>0</v>
      </c>
      <c r="K1485" s="160" t="s">
        <v>1</v>
      </c>
      <c r="L1485" s="33"/>
      <c r="M1485" s="165" t="s">
        <v>1</v>
      </c>
      <c r="N1485" s="166" t="s">
        <v>38</v>
      </c>
      <c r="O1485" s="65"/>
      <c r="P1485" s="167">
        <f>O1485*H1485</f>
        <v>0</v>
      </c>
      <c r="Q1485" s="167">
        <v>0</v>
      </c>
      <c r="R1485" s="167">
        <f>Q1485*H1485</f>
        <v>0</v>
      </c>
      <c r="S1485" s="167">
        <v>0</v>
      </c>
      <c r="T1485" s="168">
        <f>S1485*H1485</f>
        <v>0</v>
      </c>
      <c r="U1485" s="28"/>
      <c r="V1485" s="28"/>
      <c r="W1485" s="28"/>
      <c r="X1485" s="28"/>
      <c r="Y1485" s="28"/>
      <c r="Z1485" s="28"/>
      <c r="AA1485" s="28"/>
      <c r="AB1485" s="28"/>
      <c r="AC1485" s="28"/>
      <c r="AD1485" s="28"/>
      <c r="AE1485" s="28"/>
      <c r="AR1485" s="169" t="s">
        <v>125</v>
      </c>
      <c r="AT1485" s="169" t="s">
        <v>121</v>
      </c>
      <c r="AU1485" s="169" t="s">
        <v>73</v>
      </c>
      <c r="AY1485" s="11" t="s">
        <v>126</v>
      </c>
      <c r="BE1485" s="170">
        <f>IF(N1485="základní",J1485,0)</f>
        <v>0</v>
      </c>
      <c r="BF1485" s="170">
        <f>IF(N1485="snížená",J1485,0)</f>
        <v>0</v>
      </c>
      <c r="BG1485" s="170">
        <f>IF(N1485="zákl. přenesená",J1485,0)</f>
        <v>0</v>
      </c>
      <c r="BH1485" s="170">
        <f>IF(N1485="sníž. přenesená",J1485,0)</f>
        <v>0</v>
      </c>
      <c r="BI1485" s="170">
        <f>IF(N1485="nulová",J1485,0)</f>
        <v>0</v>
      </c>
      <c r="BJ1485" s="11" t="s">
        <v>80</v>
      </c>
      <c r="BK1485" s="170">
        <f>ROUND(I1485*H1485,2)</f>
        <v>0</v>
      </c>
      <c r="BL1485" s="11" t="s">
        <v>125</v>
      </c>
      <c r="BM1485" s="169" t="s">
        <v>2862</v>
      </c>
    </row>
    <row r="1486" spans="1:65" s="2" customFormat="1" ht="19.5">
      <c r="A1486" s="28"/>
      <c r="B1486" s="29"/>
      <c r="C1486" s="30"/>
      <c r="D1486" s="171" t="s">
        <v>128</v>
      </c>
      <c r="E1486" s="30"/>
      <c r="F1486" s="172" t="s">
        <v>2861</v>
      </c>
      <c r="G1486" s="30"/>
      <c r="H1486" s="30"/>
      <c r="I1486" s="173"/>
      <c r="J1486" s="30"/>
      <c r="K1486" s="30"/>
      <c r="L1486" s="33"/>
      <c r="M1486" s="174"/>
      <c r="N1486" s="175"/>
      <c r="O1486" s="65"/>
      <c r="P1486" s="65"/>
      <c r="Q1486" s="65"/>
      <c r="R1486" s="65"/>
      <c r="S1486" s="65"/>
      <c r="T1486" s="66"/>
      <c r="U1486" s="28"/>
      <c r="V1486" s="28"/>
      <c r="W1486" s="28"/>
      <c r="X1486" s="28"/>
      <c r="Y1486" s="28"/>
      <c r="Z1486" s="28"/>
      <c r="AA1486" s="28"/>
      <c r="AB1486" s="28"/>
      <c r="AC1486" s="28"/>
      <c r="AD1486" s="28"/>
      <c r="AE1486" s="28"/>
      <c r="AT1486" s="11" t="s">
        <v>128</v>
      </c>
      <c r="AU1486" s="11" t="s">
        <v>73</v>
      </c>
    </row>
    <row r="1487" spans="1:65" s="2" customFormat="1" ht="33" customHeight="1">
      <c r="A1487" s="28"/>
      <c r="B1487" s="29"/>
      <c r="C1487" s="158" t="s">
        <v>2863</v>
      </c>
      <c r="D1487" s="158" t="s">
        <v>121</v>
      </c>
      <c r="E1487" s="159" t="s">
        <v>2864</v>
      </c>
      <c r="F1487" s="160" t="s">
        <v>2865</v>
      </c>
      <c r="G1487" s="161" t="s">
        <v>136</v>
      </c>
      <c r="H1487" s="162">
        <v>2</v>
      </c>
      <c r="I1487" s="163"/>
      <c r="J1487" s="164">
        <f>ROUND(I1487*H1487,2)</f>
        <v>0</v>
      </c>
      <c r="K1487" s="160" t="s">
        <v>1</v>
      </c>
      <c r="L1487" s="33"/>
      <c r="M1487" s="165" t="s">
        <v>1</v>
      </c>
      <c r="N1487" s="166" t="s">
        <v>38</v>
      </c>
      <c r="O1487" s="65"/>
      <c r="P1487" s="167">
        <f>O1487*H1487</f>
        <v>0</v>
      </c>
      <c r="Q1487" s="167">
        <v>0</v>
      </c>
      <c r="R1487" s="167">
        <f>Q1487*H1487</f>
        <v>0</v>
      </c>
      <c r="S1487" s="167">
        <v>0</v>
      </c>
      <c r="T1487" s="168">
        <f>S1487*H1487</f>
        <v>0</v>
      </c>
      <c r="U1487" s="28"/>
      <c r="V1487" s="28"/>
      <c r="W1487" s="28"/>
      <c r="X1487" s="28"/>
      <c r="Y1487" s="28"/>
      <c r="Z1487" s="28"/>
      <c r="AA1487" s="28"/>
      <c r="AB1487" s="28"/>
      <c r="AC1487" s="28"/>
      <c r="AD1487" s="28"/>
      <c r="AE1487" s="28"/>
      <c r="AR1487" s="169" t="s">
        <v>125</v>
      </c>
      <c r="AT1487" s="169" t="s">
        <v>121</v>
      </c>
      <c r="AU1487" s="169" t="s">
        <v>73</v>
      </c>
      <c r="AY1487" s="11" t="s">
        <v>126</v>
      </c>
      <c r="BE1487" s="170">
        <f>IF(N1487="základní",J1487,0)</f>
        <v>0</v>
      </c>
      <c r="BF1487" s="170">
        <f>IF(N1487="snížená",J1487,0)</f>
        <v>0</v>
      </c>
      <c r="BG1487" s="170">
        <f>IF(N1487="zákl. přenesená",J1487,0)</f>
        <v>0</v>
      </c>
      <c r="BH1487" s="170">
        <f>IF(N1487="sníž. přenesená",J1487,0)</f>
        <v>0</v>
      </c>
      <c r="BI1487" s="170">
        <f>IF(N1487="nulová",J1487,0)</f>
        <v>0</v>
      </c>
      <c r="BJ1487" s="11" t="s">
        <v>80</v>
      </c>
      <c r="BK1487" s="170">
        <f>ROUND(I1487*H1487,2)</f>
        <v>0</v>
      </c>
      <c r="BL1487" s="11" t="s">
        <v>125</v>
      </c>
      <c r="BM1487" s="169" t="s">
        <v>2866</v>
      </c>
    </row>
    <row r="1488" spans="1:65" s="2" customFormat="1" ht="19.5">
      <c r="A1488" s="28"/>
      <c r="B1488" s="29"/>
      <c r="C1488" s="30"/>
      <c r="D1488" s="171" t="s">
        <v>128</v>
      </c>
      <c r="E1488" s="30"/>
      <c r="F1488" s="172" t="s">
        <v>2865</v>
      </c>
      <c r="G1488" s="30"/>
      <c r="H1488" s="30"/>
      <c r="I1488" s="173"/>
      <c r="J1488" s="30"/>
      <c r="K1488" s="30"/>
      <c r="L1488" s="33"/>
      <c r="M1488" s="174"/>
      <c r="N1488" s="175"/>
      <c r="O1488" s="65"/>
      <c r="P1488" s="65"/>
      <c r="Q1488" s="65"/>
      <c r="R1488" s="65"/>
      <c r="S1488" s="65"/>
      <c r="T1488" s="66"/>
      <c r="U1488" s="28"/>
      <c r="V1488" s="28"/>
      <c r="W1488" s="28"/>
      <c r="X1488" s="28"/>
      <c r="Y1488" s="28"/>
      <c r="Z1488" s="28"/>
      <c r="AA1488" s="28"/>
      <c r="AB1488" s="28"/>
      <c r="AC1488" s="28"/>
      <c r="AD1488" s="28"/>
      <c r="AE1488" s="28"/>
      <c r="AT1488" s="11" t="s">
        <v>128</v>
      </c>
      <c r="AU1488" s="11" t="s">
        <v>73</v>
      </c>
    </row>
    <row r="1489" spans="1:65" s="2" customFormat="1" ht="37.9" customHeight="1">
      <c r="A1489" s="28"/>
      <c r="B1489" s="29"/>
      <c r="C1489" s="158" t="s">
        <v>2867</v>
      </c>
      <c r="D1489" s="158" t="s">
        <v>121</v>
      </c>
      <c r="E1489" s="159" t="s">
        <v>2868</v>
      </c>
      <c r="F1489" s="160" t="s">
        <v>2869</v>
      </c>
      <c r="G1489" s="161" t="s">
        <v>136</v>
      </c>
      <c r="H1489" s="162">
        <v>2</v>
      </c>
      <c r="I1489" s="163"/>
      <c r="J1489" s="164">
        <f>ROUND(I1489*H1489,2)</f>
        <v>0</v>
      </c>
      <c r="K1489" s="160" t="s">
        <v>1</v>
      </c>
      <c r="L1489" s="33"/>
      <c r="M1489" s="165" t="s">
        <v>1</v>
      </c>
      <c r="N1489" s="166" t="s">
        <v>38</v>
      </c>
      <c r="O1489" s="65"/>
      <c r="P1489" s="167">
        <f>O1489*H1489</f>
        <v>0</v>
      </c>
      <c r="Q1489" s="167">
        <v>0</v>
      </c>
      <c r="R1489" s="167">
        <f>Q1489*H1489</f>
        <v>0</v>
      </c>
      <c r="S1489" s="167">
        <v>0</v>
      </c>
      <c r="T1489" s="168">
        <f>S1489*H1489</f>
        <v>0</v>
      </c>
      <c r="U1489" s="28"/>
      <c r="V1489" s="28"/>
      <c r="W1489" s="28"/>
      <c r="X1489" s="28"/>
      <c r="Y1489" s="28"/>
      <c r="Z1489" s="28"/>
      <c r="AA1489" s="28"/>
      <c r="AB1489" s="28"/>
      <c r="AC1489" s="28"/>
      <c r="AD1489" s="28"/>
      <c r="AE1489" s="28"/>
      <c r="AR1489" s="169" t="s">
        <v>125</v>
      </c>
      <c r="AT1489" s="169" t="s">
        <v>121</v>
      </c>
      <c r="AU1489" s="169" t="s">
        <v>73</v>
      </c>
      <c r="AY1489" s="11" t="s">
        <v>126</v>
      </c>
      <c r="BE1489" s="170">
        <f>IF(N1489="základní",J1489,0)</f>
        <v>0</v>
      </c>
      <c r="BF1489" s="170">
        <f>IF(N1489="snížená",J1489,0)</f>
        <v>0</v>
      </c>
      <c r="BG1489" s="170">
        <f>IF(N1489="zákl. přenesená",J1489,0)</f>
        <v>0</v>
      </c>
      <c r="BH1489" s="170">
        <f>IF(N1489="sníž. přenesená",J1489,0)</f>
        <v>0</v>
      </c>
      <c r="BI1489" s="170">
        <f>IF(N1489="nulová",J1489,0)</f>
        <v>0</v>
      </c>
      <c r="BJ1489" s="11" t="s">
        <v>80</v>
      </c>
      <c r="BK1489" s="170">
        <f>ROUND(I1489*H1489,2)</f>
        <v>0</v>
      </c>
      <c r="BL1489" s="11" t="s">
        <v>125</v>
      </c>
      <c r="BM1489" s="169" t="s">
        <v>2870</v>
      </c>
    </row>
    <row r="1490" spans="1:65" s="2" customFormat="1" ht="19.5">
      <c r="A1490" s="28"/>
      <c r="B1490" s="29"/>
      <c r="C1490" s="30"/>
      <c r="D1490" s="171" t="s">
        <v>128</v>
      </c>
      <c r="E1490" s="30"/>
      <c r="F1490" s="172" t="s">
        <v>2869</v>
      </c>
      <c r="G1490" s="30"/>
      <c r="H1490" s="30"/>
      <c r="I1490" s="173"/>
      <c r="J1490" s="30"/>
      <c r="K1490" s="30"/>
      <c r="L1490" s="33"/>
      <c r="M1490" s="174"/>
      <c r="N1490" s="175"/>
      <c r="O1490" s="65"/>
      <c r="P1490" s="65"/>
      <c r="Q1490" s="65"/>
      <c r="R1490" s="65"/>
      <c r="S1490" s="65"/>
      <c r="T1490" s="66"/>
      <c r="U1490" s="28"/>
      <c r="V1490" s="28"/>
      <c r="W1490" s="28"/>
      <c r="X1490" s="28"/>
      <c r="Y1490" s="28"/>
      <c r="Z1490" s="28"/>
      <c r="AA1490" s="28"/>
      <c r="AB1490" s="28"/>
      <c r="AC1490" s="28"/>
      <c r="AD1490" s="28"/>
      <c r="AE1490" s="28"/>
      <c r="AT1490" s="11" t="s">
        <v>128</v>
      </c>
      <c r="AU1490" s="11" t="s">
        <v>73</v>
      </c>
    </row>
    <row r="1491" spans="1:65" s="2" customFormat="1" ht="33" customHeight="1">
      <c r="A1491" s="28"/>
      <c r="B1491" s="29"/>
      <c r="C1491" s="158" t="s">
        <v>2871</v>
      </c>
      <c r="D1491" s="158" t="s">
        <v>121</v>
      </c>
      <c r="E1491" s="159" t="s">
        <v>2872</v>
      </c>
      <c r="F1491" s="160" t="s">
        <v>2873</v>
      </c>
      <c r="G1491" s="161" t="s">
        <v>136</v>
      </c>
      <c r="H1491" s="162">
        <v>2</v>
      </c>
      <c r="I1491" s="163"/>
      <c r="J1491" s="164">
        <f>ROUND(I1491*H1491,2)</f>
        <v>0</v>
      </c>
      <c r="K1491" s="160" t="s">
        <v>1</v>
      </c>
      <c r="L1491" s="33"/>
      <c r="M1491" s="165" t="s">
        <v>1</v>
      </c>
      <c r="N1491" s="166" t="s">
        <v>38</v>
      </c>
      <c r="O1491" s="65"/>
      <c r="P1491" s="167">
        <f>O1491*H1491</f>
        <v>0</v>
      </c>
      <c r="Q1491" s="167">
        <v>0</v>
      </c>
      <c r="R1491" s="167">
        <f>Q1491*H1491</f>
        <v>0</v>
      </c>
      <c r="S1491" s="167">
        <v>0</v>
      </c>
      <c r="T1491" s="168">
        <f>S1491*H1491</f>
        <v>0</v>
      </c>
      <c r="U1491" s="28"/>
      <c r="V1491" s="28"/>
      <c r="W1491" s="28"/>
      <c r="X1491" s="28"/>
      <c r="Y1491" s="28"/>
      <c r="Z1491" s="28"/>
      <c r="AA1491" s="28"/>
      <c r="AB1491" s="28"/>
      <c r="AC1491" s="28"/>
      <c r="AD1491" s="28"/>
      <c r="AE1491" s="28"/>
      <c r="AR1491" s="169" t="s">
        <v>125</v>
      </c>
      <c r="AT1491" s="169" t="s">
        <v>121</v>
      </c>
      <c r="AU1491" s="169" t="s">
        <v>73</v>
      </c>
      <c r="AY1491" s="11" t="s">
        <v>126</v>
      </c>
      <c r="BE1491" s="170">
        <f>IF(N1491="základní",J1491,0)</f>
        <v>0</v>
      </c>
      <c r="BF1491" s="170">
        <f>IF(N1491="snížená",J1491,0)</f>
        <v>0</v>
      </c>
      <c r="BG1491" s="170">
        <f>IF(N1491="zákl. přenesená",J1491,0)</f>
        <v>0</v>
      </c>
      <c r="BH1491" s="170">
        <f>IF(N1491="sníž. přenesená",J1491,0)</f>
        <v>0</v>
      </c>
      <c r="BI1491" s="170">
        <f>IF(N1491="nulová",J1491,0)</f>
        <v>0</v>
      </c>
      <c r="BJ1491" s="11" t="s">
        <v>80</v>
      </c>
      <c r="BK1491" s="170">
        <f>ROUND(I1491*H1491,2)</f>
        <v>0</v>
      </c>
      <c r="BL1491" s="11" t="s">
        <v>125</v>
      </c>
      <c r="BM1491" s="169" t="s">
        <v>2874</v>
      </c>
    </row>
    <row r="1492" spans="1:65" s="2" customFormat="1" ht="19.5">
      <c r="A1492" s="28"/>
      <c r="B1492" s="29"/>
      <c r="C1492" s="30"/>
      <c r="D1492" s="171" t="s">
        <v>128</v>
      </c>
      <c r="E1492" s="30"/>
      <c r="F1492" s="172" t="s">
        <v>2873</v>
      </c>
      <c r="G1492" s="30"/>
      <c r="H1492" s="30"/>
      <c r="I1492" s="173"/>
      <c r="J1492" s="30"/>
      <c r="K1492" s="30"/>
      <c r="L1492" s="33"/>
      <c r="M1492" s="174"/>
      <c r="N1492" s="175"/>
      <c r="O1492" s="65"/>
      <c r="P1492" s="65"/>
      <c r="Q1492" s="65"/>
      <c r="R1492" s="65"/>
      <c r="S1492" s="65"/>
      <c r="T1492" s="66"/>
      <c r="U1492" s="28"/>
      <c r="V1492" s="28"/>
      <c r="W1492" s="28"/>
      <c r="X1492" s="28"/>
      <c r="Y1492" s="28"/>
      <c r="Z1492" s="28"/>
      <c r="AA1492" s="28"/>
      <c r="AB1492" s="28"/>
      <c r="AC1492" s="28"/>
      <c r="AD1492" s="28"/>
      <c r="AE1492" s="28"/>
      <c r="AT1492" s="11" t="s">
        <v>128</v>
      </c>
      <c r="AU1492" s="11" t="s">
        <v>73</v>
      </c>
    </row>
    <row r="1493" spans="1:65" s="2" customFormat="1" ht="33" customHeight="1">
      <c r="A1493" s="28"/>
      <c r="B1493" s="29"/>
      <c r="C1493" s="158" t="s">
        <v>2875</v>
      </c>
      <c r="D1493" s="158" t="s">
        <v>121</v>
      </c>
      <c r="E1493" s="159" t="s">
        <v>2876</v>
      </c>
      <c r="F1493" s="160" t="s">
        <v>2877</v>
      </c>
      <c r="G1493" s="161" t="s">
        <v>136</v>
      </c>
      <c r="H1493" s="162">
        <v>2</v>
      </c>
      <c r="I1493" s="163"/>
      <c r="J1493" s="164">
        <f>ROUND(I1493*H1493,2)</f>
        <v>0</v>
      </c>
      <c r="K1493" s="160" t="s">
        <v>1</v>
      </c>
      <c r="L1493" s="33"/>
      <c r="M1493" s="165" t="s">
        <v>1</v>
      </c>
      <c r="N1493" s="166" t="s">
        <v>38</v>
      </c>
      <c r="O1493" s="65"/>
      <c r="P1493" s="167">
        <f>O1493*H1493</f>
        <v>0</v>
      </c>
      <c r="Q1493" s="167">
        <v>0</v>
      </c>
      <c r="R1493" s="167">
        <f>Q1493*H1493</f>
        <v>0</v>
      </c>
      <c r="S1493" s="167">
        <v>0</v>
      </c>
      <c r="T1493" s="168">
        <f>S1493*H1493</f>
        <v>0</v>
      </c>
      <c r="U1493" s="28"/>
      <c r="V1493" s="28"/>
      <c r="W1493" s="28"/>
      <c r="X1493" s="28"/>
      <c r="Y1493" s="28"/>
      <c r="Z1493" s="28"/>
      <c r="AA1493" s="28"/>
      <c r="AB1493" s="28"/>
      <c r="AC1493" s="28"/>
      <c r="AD1493" s="28"/>
      <c r="AE1493" s="28"/>
      <c r="AR1493" s="169" t="s">
        <v>125</v>
      </c>
      <c r="AT1493" s="169" t="s">
        <v>121</v>
      </c>
      <c r="AU1493" s="169" t="s">
        <v>73</v>
      </c>
      <c r="AY1493" s="11" t="s">
        <v>126</v>
      </c>
      <c r="BE1493" s="170">
        <f>IF(N1493="základní",J1493,0)</f>
        <v>0</v>
      </c>
      <c r="BF1493" s="170">
        <f>IF(N1493="snížená",J1493,0)</f>
        <v>0</v>
      </c>
      <c r="BG1493" s="170">
        <f>IF(N1493="zákl. přenesená",J1493,0)</f>
        <v>0</v>
      </c>
      <c r="BH1493" s="170">
        <f>IF(N1493="sníž. přenesená",J1493,0)</f>
        <v>0</v>
      </c>
      <c r="BI1493" s="170">
        <f>IF(N1493="nulová",J1493,0)</f>
        <v>0</v>
      </c>
      <c r="BJ1493" s="11" t="s">
        <v>80</v>
      </c>
      <c r="BK1493" s="170">
        <f>ROUND(I1493*H1493,2)</f>
        <v>0</v>
      </c>
      <c r="BL1493" s="11" t="s">
        <v>125</v>
      </c>
      <c r="BM1493" s="169" t="s">
        <v>2878</v>
      </c>
    </row>
    <row r="1494" spans="1:65" s="2" customFormat="1" ht="19.5">
      <c r="A1494" s="28"/>
      <c r="B1494" s="29"/>
      <c r="C1494" s="30"/>
      <c r="D1494" s="171" t="s">
        <v>128</v>
      </c>
      <c r="E1494" s="30"/>
      <c r="F1494" s="172" t="s">
        <v>2877</v>
      </c>
      <c r="G1494" s="30"/>
      <c r="H1494" s="30"/>
      <c r="I1494" s="173"/>
      <c r="J1494" s="30"/>
      <c r="K1494" s="30"/>
      <c r="L1494" s="33"/>
      <c r="M1494" s="174"/>
      <c r="N1494" s="175"/>
      <c r="O1494" s="65"/>
      <c r="P1494" s="65"/>
      <c r="Q1494" s="65"/>
      <c r="R1494" s="65"/>
      <c r="S1494" s="65"/>
      <c r="T1494" s="66"/>
      <c r="U1494" s="28"/>
      <c r="V1494" s="28"/>
      <c r="W1494" s="28"/>
      <c r="X1494" s="28"/>
      <c r="Y1494" s="28"/>
      <c r="Z1494" s="28"/>
      <c r="AA1494" s="28"/>
      <c r="AB1494" s="28"/>
      <c r="AC1494" s="28"/>
      <c r="AD1494" s="28"/>
      <c r="AE1494" s="28"/>
      <c r="AT1494" s="11" t="s">
        <v>128</v>
      </c>
      <c r="AU1494" s="11" t="s">
        <v>73</v>
      </c>
    </row>
    <row r="1495" spans="1:65" s="2" customFormat="1" ht="37.9" customHeight="1">
      <c r="A1495" s="28"/>
      <c r="B1495" s="29"/>
      <c r="C1495" s="158" t="s">
        <v>2879</v>
      </c>
      <c r="D1495" s="158" t="s">
        <v>121</v>
      </c>
      <c r="E1495" s="159" t="s">
        <v>2880</v>
      </c>
      <c r="F1495" s="160" t="s">
        <v>2881</v>
      </c>
      <c r="G1495" s="161" t="s">
        <v>136</v>
      </c>
      <c r="H1495" s="162">
        <v>2</v>
      </c>
      <c r="I1495" s="163"/>
      <c r="J1495" s="164">
        <f>ROUND(I1495*H1495,2)</f>
        <v>0</v>
      </c>
      <c r="K1495" s="160" t="s">
        <v>1</v>
      </c>
      <c r="L1495" s="33"/>
      <c r="M1495" s="165" t="s">
        <v>1</v>
      </c>
      <c r="N1495" s="166" t="s">
        <v>38</v>
      </c>
      <c r="O1495" s="65"/>
      <c r="P1495" s="167">
        <f>O1495*H1495</f>
        <v>0</v>
      </c>
      <c r="Q1495" s="167">
        <v>0</v>
      </c>
      <c r="R1495" s="167">
        <f>Q1495*H1495</f>
        <v>0</v>
      </c>
      <c r="S1495" s="167">
        <v>0</v>
      </c>
      <c r="T1495" s="168">
        <f>S1495*H1495</f>
        <v>0</v>
      </c>
      <c r="U1495" s="28"/>
      <c r="V1495" s="28"/>
      <c r="W1495" s="28"/>
      <c r="X1495" s="28"/>
      <c r="Y1495" s="28"/>
      <c r="Z1495" s="28"/>
      <c r="AA1495" s="28"/>
      <c r="AB1495" s="28"/>
      <c r="AC1495" s="28"/>
      <c r="AD1495" s="28"/>
      <c r="AE1495" s="28"/>
      <c r="AR1495" s="169" t="s">
        <v>125</v>
      </c>
      <c r="AT1495" s="169" t="s">
        <v>121</v>
      </c>
      <c r="AU1495" s="169" t="s">
        <v>73</v>
      </c>
      <c r="AY1495" s="11" t="s">
        <v>126</v>
      </c>
      <c r="BE1495" s="170">
        <f>IF(N1495="základní",J1495,0)</f>
        <v>0</v>
      </c>
      <c r="BF1495" s="170">
        <f>IF(N1495="snížená",J1495,0)</f>
        <v>0</v>
      </c>
      <c r="BG1495" s="170">
        <f>IF(N1495="zákl. přenesená",J1495,0)</f>
        <v>0</v>
      </c>
      <c r="BH1495" s="170">
        <f>IF(N1495="sníž. přenesená",J1495,0)</f>
        <v>0</v>
      </c>
      <c r="BI1495" s="170">
        <f>IF(N1495="nulová",J1495,0)</f>
        <v>0</v>
      </c>
      <c r="BJ1495" s="11" t="s">
        <v>80</v>
      </c>
      <c r="BK1495" s="170">
        <f>ROUND(I1495*H1495,2)</f>
        <v>0</v>
      </c>
      <c r="BL1495" s="11" t="s">
        <v>125</v>
      </c>
      <c r="BM1495" s="169" t="s">
        <v>2882</v>
      </c>
    </row>
    <row r="1496" spans="1:65" s="2" customFormat="1" ht="19.5">
      <c r="A1496" s="28"/>
      <c r="B1496" s="29"/>
      <c r="C1496" s="30"/>
      <c r="D1496" s="171" t="s">
        <v>128</v>
      </c>
      <c r="E1496" s="30"/>
      <c r="F1496" s="172" t="s">
        <v>2881</v>
      </c>
      <c r="G1496" s="30"/>
      <c r="H1496" s="30"/>
      <c r="I1496" s="173"/>
      <c r="J1496" s="30"/>
      <c r="K1496" s="30"/>
      <c r="L1496" s="33"/>
      <c r="M1496" s="174"/>
      <c r="N1496" s="175"/>
      <c r="O1496" s="65"/>
      <c r="P1496" s="65"/>
      <c r="Q1496" s="65"/>
      <c r="R1496" s="65"/>
      <c r="S1496" s="65"/>
      <c r="T1496" s="66"/>
      <c r="U1496" s="28"/>
      <c r="V1496" s="28"/>
      <c r="W1496" s="28"/>
      <c r="X1496" s="28"/>
      <c r="Y1496" s="28"/>
      <c r="Z1496" s="28"/>
      <c r="AA1496" s="28"/>
      <c r="AB1496" s="28"/>
      <c r="AC1496" s="28"/>
      <c r="AD1496" s="28"/>
      <c r="AE1496" s="28"/>
      <c r="AT1496" s="11" t="s">
        <v>128</v>
      </c>
      <c r="AU1496" s="11" t="s">
        <v>73</v>
      </c>
    </row>
    <row r="1497" spans="1:65" s="2" customFormat="1" ht="33" customHeight="1">
      <c r="A1497" s="28"/>
      <c r="B1497" s="29"/>
      <c r="C1497" s="158" t="s">
        <v>2883</v>
      </c>
      <c r="D1497" s="158" t="s">
        <v>121</v>
      </c>
      <c r="E1497" s="159" t="s">
        <v>2884</v>
      </c>
      <c r="F1497" s="160" t="s">
        <v>2885</v>
      </c>
      <c r="G1497" s="161" t="s">
        <v>136</v>
      </c>
      <c r="H1497" s="162">
        <v>2</v>
      </c>
      <c r="I1497" s="163"/>
      <c r="J1497" s="164">
        <f>ROUND(I1497*H1497,2)</f>
        <v>0</v>
      </c>
      <c r="K1497" s="160" t="s">
        <v>1</v>
      </c>
      <c r="L1497" s="33"/>
      <c r="M1497" s="165" t="s">
        <v>1</v>
      </c>
      <c r="N1497" s="166" t="s">
        <v>38</v>
      </c>
      <c r="O1497" s="65"/>
      <c r="P1497" s="167">
        <f>O1497*H1497</f>
        <v>0</v>
      </c>
      <c r="Q1497" s="167">
        <v>0</v>
      </c>
      <c r="R1497" s="167">
        <f>Q1497*H1497</f>
        <v>0</v>
      </c>
      <c r="S1497" s="167">
        <v>0</v>
      </c>
      <c r="T1497" s="168">
        <f>S1497*H1497</f>
        <v>0</v>
      </c>
      <c r="U1497" s="28"/>
      <c r="V1497" s="28"/>
      <c r="W1497" s="28"/>
      <c r="X1497" s="28"/>
      <c r="Y1497" s="28"/>
      <c r="Z1497" s="28"/>
      <c r="AA1497" s="28"/>
      <c r="AB1497" s="28"/>
      <c r="AC1497" s="28"/>
      <c r="AD1497" s="28"/>
      <c r="AE1497" s="28"/>
      <c r="AR1497" s="169" t="s">
        <v>125</v>
      </c>
      <c r="AT1497" s="169" t="s">
        <v>121</v>
      </c>
      <c r="AU1497" s="169" t="s">
        <v>73</v>
      </c>
      <c r="AY1497" s="11" t="s">
        <v>126</v>
      </c>
      <c r="BE1497" s="170">
        <f>IF(N1497="základní",J1497,0)</f>
        <v>0</v>
      </c>
      <c r="BF1497" s="170">
        <f>IF(N1497="snížená",J1497,0)</f>
        <v>0</v>
      </c>
      <c r="BG1497" s="170">
        <f>IF(N1497="zákl. přenesená",J1497,0)</f>
        <v>0</v>
      </c>
      <c r="BH1497" s="170">
        <f>IF(N1497="sníž. přenesená",J1497,0)</f>
        <v>0</v>
      </c>
      <c r="BI1497" s="170">
        <f>IF(N1497="nulová",J1497,0)</f>
        <v>0</v>
      </c>
      <c r="BJ1497" s="11" t="s">
        <v>80</v>
      </c>
      <c r="BK1497" s="170">
        <f>ROUND(I1497*H1497,2)</f>
        <v>0</v>
      </c>
      <c r="BL1497" s="11" t="s">
        <v>125</v>
      </c>
      <c r="BM1497" s="169" t="s">
        <v>2886</v>
      </c>
    </row>
    <row r="1498" spans="1:65" s="2" customFormat="1" ht="19.5">
      <c r="A1498" s="28"/>
      <c r="B1498" s="29"/>
      <c r="C1498" s="30"/>
      <c r="D1498" s="171" t="s">
        <v>128</v>
      </c>
      <c r="E1498" s="30"/>
      <c r="F1498" s="172" t="s">
        <v>2885</v>
      </c>
      <c r="G1498" s="30"/>
      <c r="H1498" s="30"/>
      <c r="I1498" s="173"/>
      <c r="J1498" s="30"/>
      <c r="K1498" s="30"/>
      <c r="L1498" s="33"/>
      <c r="M1498" s="174"/>
      <c r="N1498" s="175"/>
      <c r="O1498" s="65"/>
      <c r="P1498" s="65"/>
      <c r="Q1498" s="65"/>
      <c r="R1498" s="65"/>
      <c r="S1498" s="65"/>
      <c r="T1498" s="66"/>
      <c r="U1498" s="28"/>
      <c r="V1498" s="28"/>
      <c r="W1498" s="28"/>
      <c r="X1498" s="28"/>
      <c r="Y1498" s="28"/>
      <c r="Z1498" s="28"/>
      <c r="AA1498" s="28"/>
      <c r="AB1498" s="28"/>
      <c r="AC1498" s="28"/>
      <c r="AD1498" s="28"/>
      <c r="AE1498" s="28"/>
      <c r="AT1498" s="11" t="s">
        <v>128</v>
      </c>
      <c r="AU1498" s="11" t="s">
        <v>73</v>
      </c>
    </row>
    <row r="1499" spans="1:65" s="2" customFormat="1" ht="33" customHeight="1">
      <c r="A1499" s="28"/>
      <c r="B1499" s="29"/>
      <c r="C1499" s="158" t="s">
        <v>2887</v>
      </c>
      <c r="D1499" s="158" t="s">
        <v>121</v>
      </c>
      <c r="E1499" s="159" t="s">
        <v>2888</v>
      </c>
      <c r="F1499" s="160" t="s">
        <v>2889</v>
      </c>
      <c r="G1499" s="161" t="s">
        <v>136</v>
      </c>
      <c r="H1499" s="162">
        <v>2</v>
      </c>
      <c r="I1499" s="163"/>
      <c r="J1499" s="164">
        <f>ROUND(I1499*H1499,2)</f>
        <v>0</v>
      </c>
      <c r="K1499" s="160" t="s">
        <v>1</v>
      </c>
      <c r="L1499" s="33"/>
      <c r="M1499" s="165" t="s">
        <v>1</v>
      </c>
      <c r="N1499" s="166" t="s">
        <v>38</v>
      </c>
      <c r="O1499" s="65"/>
      <c r="P1499" s="167">
        <f>O1499*H1499</f>
        <v>0</v>
      </c>
      <c r="Q1499" s="167">
        <v>0</v>
      </c>
      <c r="R1499" s="167">
        <f>Q1499*H1499</f>
        <v>0</v>
      </c>
      <c r="S1499" s="167">
        <v>0</v>
      </c>
      <c r="T1499" s="168">
        <f>S1499*H1499</f>
        <v>0</v>
      </c>
      <c r="U1499" s="28"/>
      <c r="V1499" s="28"/>
      <c r="W1499" s="28"/>
      <c r="X1499" s="28"/>
      <c r="Y1499" s="28"/>
      <c r="Z1499" s="28"/>
      <c r="AA1499" s="28"/>
      <c r="AB1499" s="28"/>
      <c r="AC1499" s="28"/>
      <c r="AD1499" s="28"/>
      <c r="AE1499" s="28"/>
      <c r="AR1499" s="169" t="s">
        <v>125</v>
      </c>
      <c r="AT1499" s="169" t="s">
        <v>121</v>
      </c>
      <c r="AU1499" s="169" t="s">
        <v>73</v>
      </c>
      <c r="AY1499" s="11" t="s">
        <v>126</v>
      </c>
      <c r="BE1499" s="170">
        <f>IF(N1499="základní",J1499,0)</f>
        <v>0</v>
      </c>
      <c r="BF1499" s="170">
        <f>IF(N1499="snížená",J1499,0)</f>
        <v>0</v>
      </c>
      <c r="BG1499" s="170">
        <f>IF(N1499="zákl. přenesená",J1499,0)</f>
        <v>0</v>
      </c>
      <c r="BH1499" s="170">
        <f>IF(N1499="sníž. přenesená",J1499,0)</f>
        <v>0</v>
      </c>
      <c r="BI1499" s="170">
        <f>IF(N1499="nulová",J1499,0)</f>
        <v>0</v>
      </c>
      <c r="BJ1499" s="11" t="s">
        <v>80</v>
      </c>
      <c r="BK1499" s="170">
        <f>ROUND(I1499*H1499,2)</f>
        <v>0</v>
      </c>
      <c r="BL1499" s="11" t="s">
        <v>125</v>
      </c>
      <c r="BM1499" s="169" t="s">
        <v>2890</v>
      </c>
    </row>
    <row r="1500" spans="1:65" s="2" customFormat="1" ht="19.5">
      <c r="A1500" s="28"/>
      <c r="B1500" s="29"/>
      <c r="C1500" s="30"/>
      <c r="D1500" s="171" t="s">
        <v>128</v>
      </c>
      <c r="E1500" s="30"/>
      <c r="F1500" s="172" t="s">
        <v>2889</v>
      </c>
      <c r="G1500" s="30"/>
      <c r="H1500" s="30"/>
      <c r="I1500" s="173"/>
      <c r="J1500" s="30"/>
      <c r="K1500" s="30"/>
      <c r="L1500" s="33"/>
      <c r="M1500" s="174"/>
      <c r="N1500" s="175"/>
      <c r="O1500" s="65"/>
      <c r="P1500" s="65"/>
      <c r="Q1500" s="65"/>
      <c r="R1500" s="65"/>
      <c r="S1500" s="65"/>
      <c r="T1500" s="66"/>
      <c r="U1500" s="28"/>
      <c r="V1500" s="28"/>
      <c r="W1500" s="28"/>
      <c r="X1500" s="28"/>
      <c r="Y1500" s="28"/>
      <c r="Z1500" s="28"/>
      <c r="AA1500" s="28"/>
      <c r="AB1500" s="28"/>
      <c r="AC1500" s="28"/>
      <c r="AD1500" s="28"/>
      <c r="AE1500" s="28"/>
      <c r="AT1500" s="11" t="s">
        <v>128</v>
      </c>
      <c r="AU1500" s="11" t="s">
        <v>73</v>
      </c>
    </row>
    <row r="1501" spans="1:65" s="2" customFormat="1" ht="33" customHeight="1">
      <c r="A1501" s="28"/>
      <c r="B1501" s="29"/>
      <c r="C1501" s="158" t="s">
        <v>2891</v>
      </c>
      <c r="D1501" s="158" t="s">
        <v>121</v>
      </c>
      <c r="E1501" s="159" t="s">
        <v>2892</v>
      </c>
      <c r="F1501" s="160" t="s">
        <v>2893</v>
      </c>
      <c r="G1501" s="161" t="s">
        <v>136</v>
      </c>
      <c r="H1501" s="162">
        <v>2</v>
      </c>
      <c r="I1501" s="163"/>
      <c r="J1501" s="164">
        <f>ROUND(I1501*H1501,2)</f>
        <v>0</v>
      </c>
      <c r="K1501" s="160" t="s">
        <v>1</v>
      </c>
      <c r="L1501" s="33"/>
      <c r="M1501" s="165" t="s">
        <v>1</v>
      </c>
      <c r="N1501" s="166" t="s">
        <v>38</v>
      </c>
      <c r="O1501" s="65"/>
      <c r="P1501" s="167">
        <f>O1501*H1501</f>
        <v>0</v>
      </c>
      <c r="Q1501" s="167">
        <v>0</v>
      </c>
      <c r="R1501" s="167">
        <f>Q1501*H1501</f>
        <v>0</v>
      </c>
      <c r="S1501" s="167">
        <v>0</v>
      </c>
      <c r="T1501" s="168">
        <f>S1501*H1501</f>
        <v>0</v>
      </c>
      <c r="U1501" s="28"/>
      <c r="V1501" s="28"/>
      <c r="W1501" s="28"/>
      <c r="X1501" s="28"/>
      <c r="Y1501" s="28"/>
      <c r="Z1501" s="28"/>
      <c r="AA1501" s="28"/>
      <c r="AB1501" s="28"/>
      <c r="AC1501" s="28"/>
      <c r="AD1501" s="28"/>
      <c r="AE1501" s="28"/>
      <c r="AR1501" s="169" t="s">
        <v>125</v>
      </c>
      <c r="AT1501" s="169" t="s">
        <v>121</v>
      </c>
      <c r="AU1501" s="169" t="s">
        <v>73</v>
      </c>
      <c r="AY1501" s="11" t="s">
        <v>126</v>
      </c>
      <c r="BE1501" s="170">
        <f>IF(N1501="základní",J1501,0)</f>
        <v>0</v>
      </c>
      <c r="BF1501" s="170">
        <f>IF(N1501="snížená",J1501,0)</f>
        <v>0</v>
      </c>
      <c r="BG1501" s="170">
        <f>IF(N1501="zákl. přenesená",J1501,0)</f>
        <v>0</v>
      </c>
      <c r="BH1501" s="170">
        <f>IF(N1501="sníž. přenesená",J1501,0)</f>
        <v>0</v>
      </c>
      <c r="BI1501" s="170">
        <f>IF(N1501="nulová",J1501,0)</f>
        <v>0</v>
      </c>
      <c r="BJ1501" s="11" t="s">
        <v>80</v>
      </c>
      <c r="BK1501" s="170">
        <f>ROUND(I1501*H1501,2)</f>
        <v>0</v>
      </c>
      <c r="BL1501" s="11" t="s">
        <v>125</v>
      </c>
      <c r="BM1501" s="169" t="s">
        <v>2894</v>
      </c>
    </row>
    <row r="1502" spans="1:65" s="2" customFormat="1" ht="19.5">
      <c r="A1502" s="28"/>
      <c r="B1502" s="29"/>
      <c r="C1502" s="30"/>
      <c r="D1502" s="171" t="s">
        <v>128</v>
      </c>
      <c r="E1502" s="30"/>
      <c r="F1502" s="172" t="s">
        <v>2893</v>
      </c>
      <c r="G1502" s="30"/>
      <c r="H1502" s="30"/>
      <c r="I1502" s="173"/>
      <c r="J1502" s="30"/>
      <c r="K1502" s="30"/>
      <c r="L1502" s="33"/>
      <c r="M1502" s="174"/>
      <c r="N1502" s="175"/>
      <c r="O1502" s="65"/>
      <c r="P1502" s="65"/>
      <c r="Q1502" s="65"/>
      <c r="R1502" s="65"/>
      <c r="S1502" s="65"/>
      <c r="T1502" s="66"/>
      <c r="U1502" s="28"/>
      <c r="V1502" s="28"/>
      <c r="W1502" s="28"/>
      <c r="X1502" s="28"/>
      <c r="Y1502" s="28"/>
      <c r="Z1502" s="28"/>
      <c r="AA1502" s="28"/>
      <c r="AB1502" s="28"/>
      <c r="AC1502" s="28"/>
      <c r="AD1502" s="28"/>
      <c r="AE1502" s="28"/>
      <c r="AT1502" s="11" t="s">
        <v>128</v>
      </c>
      <c r="AU1502" s="11" t="s">
        <v>73</v>
      </c>
    </row>
    <row r="1503" spans="1:65" s="2" customFormat="1" ht="33" customHeight="1">
      <c r="A1503" s="28"/>
      <c r="B1503" s="29"/>
      <c r="C1503" s="158" t="s">
        <v>2895</v>
      </c>
      <c r="D1503" s="158" t="s">
        <v>121</v>
      </c>
      <c r="E1503" s="159" t="s">
        <v>2896</v>
      </c>
      <c r="F1503" s="160" t="s">
        <v>2897</v>
      </c>
      <c r="G1503" s="161" t="s">
        <v>136</v>
      </c>
      <c r="H1503" s="162">
        <v>2</v>
      </c>
      <c r="I1503" s="163"/>
      <c r="J1503" s="164">
        <f>ROUND(I1503*H1503,2)</f>
        <v>0</v>
      </c>
      <c r="K1503" s="160" t="s">
        <v>1</v>
      </c>
      <c r="L1503" s="33"/>
      <c r="M1503" s="165" t="s">
        <v>1</v>
      </c>
      <c r="N1503" s="166" t="s">
        <v>38</v>
      </c>
      <c r="O1503" s="65"/>
      <c r="P1503" s="167">
        <f>O1503*H1503</f>
        <v>0</v>
      </c>
      <c r="Q1503" s="167">
        <v>0</v>
      </c>
      <c r="R1503" s="167">
        <f>Q1503*H1503</f>
        <v>0</v>
      </c>
      <c r="S1503" s="167">
        <v>0</v>
      </c>
      <c r="T1503" s="168">
        <f>S1503*H1503</f>
        <v>0</v>
      </c>
      <c r="U1503" s="28"/>
      <c r="V1503" s="28"/>
      <c r="W1503" s="28"/>
      <c r="X1503" s="28"/>
      <c r="Y1503" s="28"/>
      <c r="Z1503" s="28"/>
      <c r="AA1503" s="28"/>
      <c r="AB1503" s="28"/>
      <c r="AC1503" s="28"/>
      <c r="AD1503" s="28"/>
      <c r="AE1503" s="28"/>
      <c r="AR1503" s="169" t="s">
        <v>125</v>
      </c>
      <c r="AT1503" s="169" t="s">
        <v>121</v>
      </c>
      <c r="AU1503" s="169" t="s">
        <v>73</v>
      </c>
      <c r="AY1503" s="11" t="s">
        <v>126</v>
      </c>
      <c r="BE1503" s="170">
        <f>IF(N1503="základní",J1503,0)</f>
        <v>0</v>
      </c>
      <c r="BF1503" s="170">
        <f>IF(N1503="snížená",J1503,0)</f>
        <v>0</v>
      </c>
      <c r="BG1503" s="170">
        <f>IF(N1503="zákl. přenesená",J1503,0)</f>
        <v>0</v>
      </c>
      <c r="BH1503" s="170">
        <f>IF(N1503="sníž. přenesená",J1503,0)</f>
        <v>0</v>
      </c>
      <c r="BI1503" s="170">
        <f>IF(N1503="nulová",J1503,0)</f>
        <v>0</v>
      </c>
      <c r="BJ1503" s="11" t="s">
        <v>80</v>
      </c>
      <c r="BK1503" s="170">
        <f>ROUND(I1503*H1503,2)</f>
        <v>0</v>
      </c>
      <c r="BL1503" s="11" t="s">
        <v>125</v>
      </c>
      <c r="BM1503" s="169" t="s">
        <v>2898</v>
      </c>
    </row>
    <row r="1504" spans="1:65" s="2" customFormat="1" ht="19.5">
      <c r="A1504" s="28"/>
      <c r="B1504" s="29"/>
      <c r="C1504" s="30"/>
      <c r="D1504" s="171" t="s">
        <v>128</v>
      </c>
      <c r="E1504" s="30"/>
      <c r="F1504" s="172" t="s">
        <v>2897</v>
      </c>
      <c r="G1504" s="30"/>
      <c r="H1504" s="30"/>
      <c r="I1504" s="173"/>
      <c r="J1504" s="30"/>
      <c r="K1504" s="30"/>
      <c r="L1504" s="33"/>
      <c r="M1504" s="174"/>
      <c r="N1504" s="175"/>
      <c r="O1504" s="65"/>
      <c r="P1504" s="65"/>
      <c r="Q1504" s="65"/>
      <c r="R1504" s="65"/>
      <c r="S1504" s="65"/>
      <c r="T1504" s="66"/>
      <c r="U1504" s="28"/>
      <c r="V1504" s="28"/>
      <c r="W1504" s="28"/>
      <c r="X1504" s="28"/>
      <c r="Y1504" s="28"/>
      <c r="Z1504" s="28"/>
      <c r="AA1504" s="28"/>
      <c r="AB1504" s="28"/>
      <c r="AC1504" s="28"/>
      <c r="AD1504" s="28"/>
      <c r="AE1504" s="28"/>
      <c r="AT1504" s="11" t="s">
        <v>128</v>
      </c>
      <c r="AU1504" s="11" t="s">
        <v>73</v>
      </c>
    </row>
    <row r="1505" spans="1:65" s="2" customFormat="1" ht="24.2" customHeight="1">
      <c r="A1505" s="28"/>
      <c r="B1505" s="29"/>
      <c r="C1505" s="158" t="s">
        <v>2899</v>
      </c>
      <c r="D1505" s="158" t="s">
        <v>121</v>
      </c>
      <c r="E1505" s="159" t="s">
        <v>2900</v>
      </c>
      <c r="F1505" s="160" t="s">
        <v>2901</v>
      </c>
      <c r="G1505" s="161" t="s">
        <v>136</v>
      </c>
      <c r="H1505" s="162">
        <v>10</v>
      </c>
      <c r="I1505" s="163"/>
      <c r="J1505" s="164">
        <f>ROUND(I1505*H1505,2)</f>
        <v>0</v>
      </c>
      <c r="K1505" s="160" t="s">
        <v>1</v>
      </c>
      <c r="L1505" s="33"/>
      <c r="M1505" s="165" t="s">
        <v>1</v>
      </c>
      <c r="N1505" s="166" t="s">
        <v>38</v>
      </c>
      <c r="O1505" s="65"/>
      <c r="P1505" s="167">
        <f>O1505*H1505</f>
        <v>0</v>
      </c>
      <c r="Q1505" s="167">
        <v>0</v>
      </c>
      <c r="R1505" s="167">
        <f>Q1505*H1505</f>
        <v>0</v>
      </c>
      <c r="S1505" s="167">
        <v>0</v>
      </c>
      <c r="T1505" s="168">
        <f>S1505*H1505</f>
        <v>0</v>
      </c>
      <c r="U1505" s="28"/>
      <c r="V1505" s="28"/>
      <c r="W1505" s="28"/>
      <c r="X1505" s="28"/>
      <c r="Y1505" s="28"/>
      <c r="Z1505" s="28"/>
      <c r="AA1505" s="28"/>
      <c r="AB1505" s="28"/>
      <c r="AC1505" s="28"/>
      <c r="AD1505" s="28"/>
      <c r="AE1505" s="28"/>
      <c r="AR1505" s="169" t="s">
        <v>125</v>
      </c>
      <c r="AT1505" s="169" t="s">
        <v>121</v>
      </c>
      <c r="AU1505" s="169" t="s">
        <v>73</v>
      </c>
      <c r="AY1505" s="11" t="s">
        <v>126</v>
      </c>
      <c r="BE1505" s="170">
        <f>IF(N1505="základní",J1505,0)</f>
        <v>0</v>
      </c>
      <c r="BF1505" s="170">
        <f>IF(N1505="snížená",J1505,0)</f>
        <v>0</v>
      </c>
      <c r="BG1505" s="170">
        <f>IF(N1505="zákl. přenesená",J1505,0)</f>
        <v>0</v>
      </c>
      <c r="BH1505" s="170">
        <f>IF(N1505="sníž. přenesená",J1505,0)</f>
        <v>0</v>
      </c>
      <c r="BI1505" s="170">
        <f>IF(N1505="nulová",J1505,0)</f>
        <v>0</v>
      </c>
      <c r="BJ1505" s="11" t="s">
        <v>80</v>
      </c>
      <c r="BK1505" s="170">
        <f>ROUND(I1505*H1505,2)</f>
        <v>0</v>
      </c>
      <c r="BL1505" s="11" t="s">
        <v>125</v>
      </c>
      <c r="BM1505" s="169" t="s">
        <v>2902</v>
      </c>
    </row>
    <row r="1506" spans="1:65" s="2" customFormat="1" ht="11.25">
      <c r="A1506" s="28"/>
      <c r="B1506" s="29"/>
      <c r="C1506" s="30"/>
      <c r="D1506" s="171" t="s">
        <v>128</v>
      </c>
      <c r="E1506" s="30"/>
      <c r="F1506" s="172" t="s">
        <v>2901</v>
      </c>
      <c r="G1506" s="30"/>
      <c r="H1506" s="30"/>
      <c r="I1506" s="173"/>
      <c r="J1506" s="30"/>
      <c r="K1506" s="30"/>
      <c r="L1506" s="33"/>
      <c r="M1506" s="174"/>
      <c r="N1506" s="175"/>
      <c r="O1506" s="65"/>
      <c r="P1506" s="65"/>
      <c r="Q1506" s="65"/>
      <c r="R1506" s="65"/>
      <c r="S1506" s="65"/>
      <c r="T1506" s="66"/>
      <c r="U1506" s="28"/>
      <c r="V1506" s="28"/>
      <c r="W1506" s="28"/>
      <c r="X1506" s="28"/>
      <c r="Y1506" s="28"/>
      <c r="Z1506" s="28"/>
      <c r="AA1506" s="28"/>
      <c r="AB1506" s="28"/>
      <c r="AC1506" s="28"/>
      <c r="AD1506" s="28"/>
      <c r="AE1506" s="28"/>
      <c r="AT1506" s="11" t="s">
        <v>128</v>
      </c>
      <c r="AU1506" s="11" t="s">
        <v>73</v>
      </c>
    </row>
    <row r="1507" spans="1:65" s="2" customFormat="1" ht="24.2" customHeight="1">
      <c r="A1507" s="28"/>
      <c r="B1507" s="29"/>
      <c r="C1507" s="158" t="s">
        <v>2903</v>
      </c>
      <c r="D1507" s="158" t="s">
        <v>121</v>
      </c>
      <c r="E1507" s="159" t="s">
        <v>2904</v>
      </c>
      <c r="F1507" s="160" t="s">
        <v>2905</v>
      </c>
      <c r="G1507" s="161" t="s">
        <v>136</v>
      </c>
      <c r="H1507" s="162">
        <v>10</v>
      </c>
      <c r="I1507" s="163"/>
      <c r="J1507" s="164">
        <f>ROUND(I1507*H1507,2)</f>
        <v>0</v>
      </c>
      <c r="K1507" s="160" t="s">
        <v>1</v>
      </c>
      <c r="L1507" s="33"/>
      <c r="M1507" s="165" t="s">
        <v>1</v>
      </c>
      <c r="N1507" s="166" t="s">
        <v>38</v>
      </c>
      <c r="O1507" s="65"/>
      <c r="P1507" s="167">
        <f>O1507*H1507</f>
        <v>0</v>
      </c>
      <c r="Q1507" s="167">
        <v>0</v>
      </c>
      <c r="R1507" s="167">
        <f>Q1507*H1507</f>
        <v>0</v>
      </c>
      <c r="S1507" s="167">
        <v>0</v>
      </c>
      <c r="T1507" s="168">
        <f>S1507*H1507</f>
        <v>0</v>
      </c>
      <c r="U1507" s="28"/>
      <c r="V1507" s="28"/>
      <c r="W1507" s="28"/>
      <c r="X1507" s="28"/>
      <c r="Y1507" s="28"/>
      <c r="Z1507" s="28"/>
      <c r="AA1507" s="28"/>
      <c r="AB1507" s="28"/>
      <c r="AC1507" s="28"/>
      <c r="AD1507" s="28"/>
      <c r="AE1507" s="28"/>
      <c r="AR1507" s="169" t="s">
        <v>125</v>
      </c>
      <c r="AT1507" s="169" t="s">
        <v>121</v>
      </c>
      <c r="AU1507" s="169" t="s">
        <v>73</v>
      </c>
      <c r="AY1507" s="11" t="s">
        <v>126</v>
      </c>
      <c r="BE1507" s="170">
        <f>IF(N1507="základní",J1507,0)</f>
        <v>0</v>
      </c>
      <c r="BF1507" s="170">
        <f>IF(N1507="snížená",J1507,0)</f>
        <v>0</v>
      </c>
      <c r="BG1507" s="170">
        <f>IF(N1507="zákl. přenesená",J1507,0)</f>
        <v>0</v>
      </c>
      <c r="BH1507" s="170">
        <f>IF(N1507="sníž. přenesená",J1507,0)</f>
        <v>0</v>
      </c>
      <c r="BI1507" s="170">
        <f>IF(N1507="nulová",J1507,0)</f>
        <v>0</v>
      </c>
      <c r="BJ1507" s="11" t="s">
        <v>80</v>
      </c>
      <c r="BK1507" s="170">
        <f>ROUND(I1507*H1507,2)</f>
        <v>0</v>
      </c>
      <c r="BL1507" s="11" t="s">
        <v>125</v>
      </c>
      <c r="BM1507" s="169" t="s">
        <v>2906</v>
      </c>
    </row>
    <row r="1508" spans="1:65" s="2" customFormat="1" ht="19.5">
      <c r="A1508" s="28"/>
      <c r="B1508" s="29"/>
      <c r="C1508" s="30"/>
      <c r="D1508" s="171" t="s">
        <v>128</v>
      </c>
      <c r="E1508" s="30"/>
      <c r="F1508" s="172" t="s">
        <v>2905</v>
      </c>
      <c r="G1508" s="30"/>
      <c r="H1508" s="30"/>
      <c r="I1508" s="173"/>
      <c r="J1508" s="30"/>
      <c r="K1508" s="30"/>
      <c r="L1508" s="33"/>
      <c r="M1508" s="174"/>
      <c r="N1508" s="175"/>
      <c r="O1508" s="65"/>
      <c r="P1508" s="65"/>
      <c r="Q1508" s="65"/>
      <c r="R1508" s="65"/>
      <c r="S1508" s="65"/>
      <c r="T1508" s="66"/>
      <c r="U1508" s="28"/>
      <c r="V1508" s="28"/>
      <c r="W1508" s="28"/>
      <c r="X1508" s="28"/>
      <c r="Y1508" s="28"/>
      <c r="Z1508" s="28"/>
      <c r="AA1508" s="28"/>
      <c r="AB1508" s="28"/>
      <c r="AC1508" s="28"/>
      <c r="AD1508" s="28"/>
      <c r="AE1508" s="28"/>
      <c r="AT1508" s="11" t="s">
        <v>128</v>
      </c>
      <c r="AU1508" s="11" t="s">
        <v>73</v>
      </c>
    </row>
    <row r="1509" spans="1:65" s="2" customFormat="1" ht="24.2" customHeight="1">
      <c r="A1509" s="28"/>
      <c r="B1509" s="29"/>
      <c r="C1509" s="158" t="s">
        <v>2907</v>
      </c>
      <c r="D1509" s="158" t="s">
        <v>121</v>
      </c>
      <c r="E1509" s="159" t="s">
        <v>2908</v>
      </c>
      <c r="F1509" s="160" t="s">
        <v>2909</v>
      </c>
      <c r="G1509" s="161" t="s">
        <v>136</v>
      </c>
      <c r="H1509" s="162">
        <v>4</v>
      </c>
      <c r="I1509" s="163"/>
      <c r="J1509" s="164">
        <f>ROUND(I1509*H1509,2)</f>
        <v>0</v>
      </c>
      <c r="K1509" s="160" t="s">
        <v>1</v>
      </c>
      <c r="L1509" s="33"/>
      <c r="M1509" s="165" t="s">
        <v>1</v>
      </c>
      <c r="N1509" s="166" t="s">
        <v>38</v>
      </c>
      <c r="O1509" s="65"/>
      <c r="P1509" s="167">
        <f>O1509*H1509</f>
        <v>0</v>
      </c>
      <c r="Q1509" s="167">
        <v>0</v>
      </c>
      <c r="R1509" s="167">
        <f>Q1509*H1509</f>
        <v>0</v>
      </c>
      <c r="S1509" s="167">
        <v>0</v>
      </c>
      <c r="T1509" s="168">
        <f>S1509*H1509</f>
        <v>0</v>
      </c>
      <c r="U1509" s="28"/>
      <c r="V1509" s="28"/>
      <c r="W1509" s="28"/>
      <c r="X1509" s="28"/>
      <c r="Y1509" s="28"/>
      <c r="Z1509" s="28"/>
      <c r="AA1509" s="28"/>
      <c r="AB1509" s="28"/>
      <c r="AC1509" s="28"/>
      <c r="AD1509" s="28"/>
      <c r="AE1509" s="28"/>
      <c r="AR1509" s="169" t="s">
        <v>125</v>
      </c>
      <c r="AT1509" s="169" t="s">
        <v>121</v>
      </c>
      <c r="AU1509" s="169" t="s">
        <v>73</v>
      </c>
      <c r="AY1509" s="11" t="s">
        <v>126</v>
      </c>
      <c r="BE1509" s="170">
        <f>IF(N1509="základní",J1509,0)</f>
        <v>0</v>
      </c>
      <c r="BF1509" s="170">
        <f>IF(N1509="snížená",J1509,0)</f>
        <v>0</v>
      </c>
      <c r="BG1509" s="170">
        <f>IF(N1509="zákl. přenesená",J1509,0)</f>
        <v>0</v>
      </c>
      <c r="BH1509" s="170">
        <f>IF(N1509="sníž. přenesená",J1509,0)</f>
        <v>0</v>
      </c>
      <c r="BI1509" s="170">
        <f>IF(N1509="nulová",J1509,0)</f>
        <v>0</v>
      </c>
      <c r="BJ1509" s="11" t="s">
        <v>80</v>
      </c>
      <c r="BK1509" s="170">
        <f>ROUND(I1509*H1509,2)</f>
        <v>0</v>
      </c>
      <c r="BL1509" s="11" t="s">
        <v>125</v>
      </c>
      <c r="BM1509" s="169" t="s">
        <v>2910</v>
      </c>
    </row>
    <row r="1510" spans="1:65" s="2" customFormat="1" ht="19.5">
      <c r="A1510" s="28"/>
      <c r="B1510" s="29"/>
      <c r="C1510" s="30"/>
      <c r="D1510" s="171" t="s">
        <v>128</v>
      </c>
      <c r="E1510" s="30"/>
      <c r="F1510" s="172" t="s">
        <v>2909</v>
      </c>
      <c r="G1510" s="30"/>
      <c r="H1510" s="30"/>
      <c r="I1510" s="173"/>
      <c r="J1510" s="30"/>
      <c r="K1510" s="30"/>
      <c r="L1510" s="33"/>
      <c r="M1510" s="174"/>
      <c r="N1510" s="175"/>
      <c r="O1510" s="65"/>
      <c r="P1510" s="65"/>
      <c r="Q1510" s="65"/>
      <c r="R1510" s="65"/>
      <c r="S1510" s="65"/>
      <c r="T1510" s="66"/>
      <c r="U1510" s="28"/>
      <c r="V1510" s="28"/>
      <c r="W1510" s="28"/>
      <c r="X1510" s="28"/>
      <c r="Y1510" s="28"/>
      <c r="Z1510" s="28"/>
      <c r="AA1510" s="28"/>
      <c r="AB1510" s="28"/>
      <c r="AC1510" s="28"/>
      <c r="AD1510" s="28"/>
      <c r="AE1510" s="28"/>
      <c r="AT1510" s="11" t="s">
        <v>128</v>
      </c>
      <c r="AU1510" s="11" t="s">
        <v>73</v>
      </c>
    </row>
    <row r="1511" spans="1:65" s="2" customFormat="1" ht="16.5" customHeight="1">
      <c r="A1511" s="28"/>
      <c r="B1511" s="29"/>
      <c r="C1511" s="158" t="s">
        <v>2911</v>
      </c>
      <c r="D1511" s="158" t="s">
        <v>121</v>
      </c>
      <c r="E1511" s="159" t="s">
        <v>2912</v>
      </c>
      <c r="F1511" s="160" t="s">
        <v>2913</v>
      </c>
      <c r="G1511" s="161" t="s">
        <v>2733</v>
      </c>
      <c r="H1511" s="162">
        <v>2500</v>
      </c>
      <c r="I1511" s="163"/>
      <c r="J1511" s="164">
        <f>ROUND(I1511*H1511,2)</f>
        <v>0</v>
      </c>
      <c r="K1511" s="160" t="s">
        <v>1</v>
      </c>
      <c r="L1511" s="33"/>
      <c r="M1511" s="165" t="s">
        <v>1</v>
      </c>
      <c r="N1511" s="166" t="s">
        <v>38</v>
      </c>
      <c r="O1511" s="65"/>
      <c r="P1511" s="167">
        <f>O1511*H1511</f>
        <v>0</v>
      </c>
      <c r="Q1511" s="167">
        <v>0</v>
      </c>
      <c r="R1511" s="167">
        <f>Q1511*H1511</f>
        <v>0</v>
      </c>
      <c r="S1511" s="167">
        <v>0</v>
      </c>
      <c r="T1511" s="168">
        <f>S1511*H1511</f>
        <v>0</v>
      </c>
      <c r="U1511" s="28"/>
      <c r="V1511" s="28"/>
      <c r="W1511" s="28"/>
      <c r="X1511" s="28"/>
      <c r="Y1511" s="28"/>
      <c r="Z1511" s="28"/>
      <c r="AA1511" s="28"/>
      <c r="AB1511" s="28"/>
      <c r="AC1511" s="28"/>
      <c r="AD1511" s="28"/>
      <c r="AE1511" s="28"/>
      <c r="AR1511" s="169" t="s">
        <v>125</v>
      </c>
      <c r="AT1511" s="169" t="s">
        <v>121</v>
      </c>
      <c r="AU1511" s="169" t="s">
        <v>73</v>
      </c>
      <c r="AY1511" s="11" t="s">
        <v>126</v>
      </c>
      <c r="BE1511" s="170">
        <f>IF(N1511="základní",J1511,0)</f>
        <v>0</v>
      </c>
      <c r="BF1511" s="170">
        <f>IF(N1511="snížená",J1511,0)</f>
        <v>0</v>
      </c>
      <c r="BG1511" s="170">
        <f>IF(N1511="zákl. přenesená",J1511,0)</f>
        <v>0</v>
      </c>
      <c r="BH1511" s="170">
        <f>IF(N1511="sníž. přenesená",J1511,0)</f>
        <v>0</v>
      </c>
      <c r="BI1511" s="170">
        <f>IF(N1511="nulová",J1511,0)</f>
        <v>0</v>
      </c>
      <c r="BJ1511" s="11" t="s">
        <v>80</v>
      </c>
      <c r="BK1511" s="170">
        <f>ROUND(I1511*H1511,2)</f>
        <v>0</v>
      </c>
      <c r="BL1511" s="11" t="s">
        <v>125</v>
      </c>
      <c r="BM1511" s="169" t="s">
        <v>2914</v>
      </c>
    </row>
    <row r="1512" spans="1:65" s="2" customFormat="1" ht="11.25">
      <c r="A1512" s="28"/>
      <c r="B1512" s="29"/>
      <c r="C1512" s="30"/>
      <c r="D1512" s="171" t="s">
        <v>128</v>
      </c>
      <c r="E1512" s="30"/>
      <c r="F1512" s="172" t="s">
        <v>2913</v>
      </c>
      <c r="G1512" s="30"/>
      <c r="H1512" s="30"/>
      <c r="I1512" s="173"/>
      <c r="J1512" s="30"/>
      <c r="K1512" s="30"/>
      <c r="L1512" s="33"/>
      <c r="M1512" s="174"/>
      <c r="N1512" s="175"/>
      <c r="O1512" s="65"/>
      <c r="P1512" s="65"/>
      <c r="Q1512" s="65"/>
      <c r="R1512" s="65"/>
      <c r="S1512" s="65"/>
      <c r="T1512" s="66"/>
      <c r="U1512" s="28"/>
      <c r="V1512" s="28"/>
      <c r="W1512" s="28"/>
      <c r="X1512" s="28"/>
      <c r="Y1512" s="28"/>
      <c r="Z1512" s="28"/>
      <c r="AA1512" s="28"/>
      <c r="AB1512" s="28"/>
      <c r="AC1512" s="28"/>
      <c r="AD1512" s="28"/>
      <c r="AE1512" s="28"/>
      <c r="AT1512" s="11" t="s">
        <v>128</v>
      </c>
      <c r="AU1512" s="11" t="s">
        <v>73</v>
      </c>
    </row>
    <row r="1513" spans="1:65" s="2" customFormat="1" ht="16.5" customHeight="1">
      <c r="A1513" s="28"/>
      <c r="B1513" s="29"/>
      <c r="C1513" s="158" t="s">
        <v>2915</v>
      </c>
      <c r="D1513" s="158" t="s">
        <v>121</v>
      </c>
      <c r="E1513" s="159" t="s">
        <v>2916</v>
      </c>
      <c r="F1513" s="160" t="s">
        <v>2917</v>
      </c>
      <c r="G1513" s="161" t="s">
        <v>2733</v>
      </c>
      <c r="H1513" s="162">
        <v>2500</v>
      </c>
      <c r="I1513" s="163"/>
      <c r="J1513" s="164">
        <f>ROUND(I1513*H1513,2)</f>
        <v>0</v>
      </c>
      <c r="K1513" s="160" t="s">
        <v>1</v>
      </c>
      <c r="L1513" s="33"/>
      <c r="M1513" s="165" t="s">
        <v>1</v>
      </c>
      <c r="N1513" s="166" t="s">
        <v>38</v>
      </c>
      <c r="O1513" s="65"/>
      <c r="P1513" s="167">
        <f>O1513*H1513</f>
        <v>0</v>
      </c>
      <c r="Q1513" s="167">
        <v>0</v>
      </c>
      <c r="R1513" s="167">
        <f>Q1513*H1513</f>
        <v>0</v>
      </c>
      <c r="S1513" s="167">
        <v>0</v>
      </c>
      <c r="T1513" s="168">
        <f>S1513*H1513</f>
        <v>0</v>
      </c>
      <c r="U1513" s="28"/>
      <c r="V1513" s="28"/>
      <c r="W1513" s="28"/>
      <c r="X1513" s="28"/>
      <c r="Y1513" s="28"/>
      <c r="Z1513" s="28"/>
      <c r="AA1513" s="28"/>
      <c r="AB1513" s="28"/>
      <c r="AC1513" s="28"/>
      <c r="AD1513" s="28"/>
      <c r="AE1513" s="28"/>
      <c r="AR1513" s="169" t="s">
        <v>125</v>
      </c>
      <c r="AT1513" s="169" t="s">
        <v>121</v>
      </c>
      <c r="AU1513" s="169" t="s">
        <v>73</v>
      </c>
      <c r="AY1513" s="11" t="s">
        <v>126</v>
      </c>
      <c r="BE1513" s="170">
        <f>IF(N1513="základní",J1513,0)</f>
        <v>0</v>
      </c>
      <c r="BF1513" s="170">
        <f>IF(N1513="snížená",J1513,0)</f>
        <v>0</v>
      </c>
      <c r="BG1513" s="170">
        <f>IF(N1513="zákl. přenesená",J1513,0)</f>
        <v>0</v>
      </c>
      <c r="BH1513" s="170">
        <f>IF(N1513="sníž. přenesená",J1513,0)</f>
        <v>0</v>
      </c>
      <c r="BI1513" s="170">
        <f>IF(N1513="nulová",J1513,0)</f>
        <v>0</v>
      </c>
      <c r="BJ1513" s="11" t="s">
        <v>80</v>
      </c>
      <c r="BK1513" s="170">
        <f>ROUND(I1513*H1513,2)</f>
        <v>0</v>
      </c>
      <c r="BL1513" s="11" t="s">
        <v>125</v>
      </c>
      <c r="BM1513" s="169" t="s">
        <v>2918</v>
      </c>
    </row>
    <row r="1514" spans="1:65" s="2" customFormat="1" ht="11.25">
      <c r="A1514" s="28"/>
      <c r="B1514" s="29"/>
      <c r="C1514" s="30"/>
      <c r="D1514" s="171" t="s">
        <v>128</v>
      </c>
      <c r="E1514" s="30"/>
      <c r="F1514" s="172" t="s">
        <v>2917</v>
      </c>
      <c r="G1514" s="30"/>
      <c r="H1514" s="30"/>
      <c r="I1514" s="173"/>
      <c r="J1514" s="30"/>
      <c r="K1514" s="30"/>
      <c r="L1514" s="33"/>
      <c r="M1514" s="174"/>
      <c r="N1514" s="175"/>
      <c r="O1514" s="65"/>
      <c r="P1514" s="65"/>
      <c r="Q1514" s="65"/>
      <c r="R1514" s="65"/>
      <c r="S1514" s="65"/>
      <c r="T1514" s="66"/>
      <c r="U1514" s="28"/>
      <c r="V1514" s="28"/>
      <c r="W1514" s="28"/>
      <c r="X1514" s="28"/>
      <c r="Y1514" s="28"/>
      <c r="Z1514" s="28"/>
      <c r="AA1514" s="28"/>
      <c r="AB1514" s="28"/>
      <c r="AC1514" s="28"/>
      <c r="AD1514" s="28"/>
      <c r="AE1514" s="28"/>
      <c r="AT1514" s="11" t="s">
        <v>128</v>
      </c>
      <c r="AU1514" s="11" t="s">
        <v>73</v>
      </c>
    </row>
    <row r="1515" spans="1:65" s="2" customFormat="1" ht="21.75" customHeight="1">
      <c r="A1515" s="28"/>
      <c r="B1515" s="29"/>
      <c r="C1515" s="158" t="s">
        <v>2919</v>
      </c>
      <c r="D1515" s="158" t="s">
        <v>121</v>
      </c>
      <c r="E1515" s="159" t="s">
        <v>2920</v>
      </c>
      <c r="F1515" s="160" t="s">
        <v>2921</v>
      </c>
      <c r="G1515" s="161" t="s">
        <v>131</v>
      </c>
      <c r="H1515" s="162">
        <v>100</v>
      </c>
      <c r="I1515" s="163"/>
      <c r="J1515" s="164">
        <f>ROUND(I1515*H1515,2)</f>
        <v>0</v>
      </c>
      <c r="K1515" s="160" t="s">
        <v>1</v>
      </c>
      <c r="L1515" s="33"/>
      <c r="M1515" s="165" t="s">
        <v>1</v>
      </c>
      <c r="N1515" s="166" t="s">
        <v>38</v>
      </c>
      <c r="O1515" s="65"/>
      <c r="P1515" s="167">
        <f>O1515*H1515</f>
        <v>0</v>
      </c>
      <c r="Q1515" s="167">
        <v>0</v>
      </c>
      <c r="R1515" s="167">
        <f>Q1515*H1515</f>
        <v>0</v>
      </c>
      <c r="S1515" s="167">
        <v>0</v>
      </c>
      <c r="T1515" s="168">
        <f>S1515*H1515</f>
        <v>0</v>
      </c>
      <c r="U1515" s="28"/>
      <c r="V1515" s="28"/>
      <c r="W1515" s="28"/>
      <c r="X1515" s="28"/>
      <c r="Y1515" s="28"/>
      <c r="Z1515" s="28"/>
      <c r="AA1515" s="28"/>
      <c r="AB1515" s="28"/>
      <c r="AC1515" s="28"/>
      <c r="AD1515" s="28"/>
      <c r="AE1515" s="28"/>
      <c r="AR1515" s="169" t="s">
        <v>125</v>
      </c>
      <c r="AT1515" s="169" t="s">
        <v>121</v>
      </c>
      <c r="AU1515" s="169" t="s">
        <v>73</v>
      </c>
      <c r="AY1515" s="11" t="s">
        <v>126</v>
      </c>
      <c r="BE1515" s="170">
        <f>IF(N1515="základní",J1515,0)</f>
        <v>0</v>
      </c>
      <c r="BF1515" s="170">
        <f>IF(N1515="snížená",J1515,0)</f>
        <v>0</v>
      </c>
      <c r="BG1515" s="170">
        <f>IF(N1515="zákl. přenesená",J1515,0)</f>
        <v>0</v>
      </c>
      <c r="BH1515" s="170">
        <f>IF(N1515="sníž. přenesená",J1515,0)</f>
        <v>0</v>
      </c>
      <c r="BI1515" s="170">
        <f>IF(N1515="nulová",J1515,0)</f>
        <v>0</v>
      </c>
      <c r="BJ1515" s="11" t="s">
        <v>80</v>
      </c>
      <c r="BK1515" s="170">
        <f>ROUND(I1515*H1515,2)</f>
        <v>0</v>
      </c>
      <c r="BL1515" s="11" t="s">
        <v>125</v>
      </c>
      <c r="BM1515" s="169" t="s">
        <v>2922</v>
      </c>
    </row>
    <row r="1516" spans="1:65" s="2" customFormat="1" ht="11.25">
      <c r="A1516" s="28"/>
      <c r="B1516" s="29"/>
      <c r="C1516" s="30"/>
      <c r="D1516" s="171" t="s">
        <v>128</v>
      </c>
      <c r="E1516" s="30"/>
      <c r="F1516" s="172" t="s">
        <v>2921</v>
      </c>
      <c r="G1516" s="30"/>
      <c r="H1516" s="30"/>
      <c r="I1516" s="173"/>
      <c r="J1516" s="30"/>
      <c r="K1516" s="30"/>
      <c r="L1516" s="33"/>
      <c r="M1516" s="174"/>
      <c r="N1516" s="175"/>
      <c r="O1516" s="65"/>
      <c r="P1516" s="65"/>
      <c r="Q1516" s="65"/>
      <c r="R1516" s="65"/>
      <c r="S1516" s="65"/>
      <c r="T1516" s="66"/>
      <c r="U1516" s="28"/>
      <c r="V1516" s="28"/>
      <c r="W1516" s="28"/>
      <c r="X1516" s="28"/>
      <c r="Y1516" s="28"/>
      <c r="Z1516" s="28"/>
      <c r="AA1516" s="28"/>
      <c r="AB1516" s="28"/>
      <c r="AC1516" s="28"/>
      <c r="AD1516" s="28"/>
      <c r="AE1516" s="28"/>
      <c r="AT1516" s="11" t="s">
        <v>128</v>
      </c>
      <c r="AU1516" s="11" t="s">
        <v>73</v>
      </c>
    </row>
    <row r="1517" spans="1:65" s="2" customFormat="1" ht="24.2" customHeight="1">
      <c r="A1517" s="28"/>
      <c r="B1517" s="29"/>
      <c r="C1517" s="158" t="s">
        <v>2923</v>
      </c>
      <c r="D1517" s="158" t="s">
        <v>121</v>
      </c>
      <c r="E1517" s="159" t="s">
        <v>2924</v>
      </c>
      <c r="F1517" s="160" t="s">
        <v>2925</v>
      </c>
      <c r="G1517" s="161" t="s">
        <v>131</v>
      </c>
      <c r="H1517" s="162">
        <v>100</v>
      </c>
      <c r="I1517" s="163"/>
      <c r="J1517" s="164">
        <f>ROUND(I1517*H1517,2)</f>
        <v>0</v>
      </c>
      <c r="K1517" s="160" t="s">
        <v>1</v>
      </c>
      <c r="L1517" s="33"/>
      <c r="M1517" s="165" t="s">
        <v>1</v>
      </c>
      <c r="N1517" s="166" t="s">
        <v>38</v>
      </c>
      <c r="O1517" s="65"/>
      <c r="P1517" s="167">
        <f>O1517*H1517</f>
        <v>0</v>
      </c>
      <c r="Q1517" s="167">
        <v>0</v>
      </c>
      <c r="R1517" s="167">
        <f>Q1517*H1517</f>
        <v>0</v>
      </c>
      <c r="S1517" s="167">
        <v>0</v>
      </c>
      <c r="T1517" s="168">
        <f>S1517*H1517</f>
        <v>0</v>
      </c>
      <c r="U1517" s="28"/>
      <c r="V1517" s="28"/>
      <c r="W1517" s="28"/>
      <c r="X1517" s="28"/>
      <c r="Y1517" s="28"/>
      <c r="Z1517" s="28"/>
      <c r="AA1517" s="28"/>
      <c r="AB1517" s="28"/>
      <c r="AC1517" s="28"/>
      <c r="AD1517" s="28"/>
      <c r="AE1517" s="28"/>
      <c r="AR1517" s="169" t="s">
        <v>125</v>
      </c>
      <c r="AT1517" s="169" t="s">
        <v>121</v>
      </c>
      <c r="AU1517" s="169" t="s">
        <v>73</v>
      </c>
      <c r="AY1517" s="11" t="s">
        <v>126</v>
      </c>
      <c r="BE1517" s="170">
        <f>IF(N1517="základní",J1517,0)</f>
        <v>0</v>
      </c>
      <c r="BF1517" s="170">
        <f>IF(N1517="snížená",J1517,0)</f>
        <v>0</v>
      </c>
      <c r="BG1517" s="170">
        <f>IF(N1517="zákl. přenesená",J1517,0)</f>
        <v>0</v>
      </c>
      <c r="BH1517" s="170">
        <f>IF(N1517="sníž. přenesená",J1517,0)</f>
        <v>0</v>
      </c>
      <c r="BI1517" s="170">
        <f>IF(N1517="nulová",J1517,0)</f>
        <v>0</v>
      </c>
      <c r="BJ1517" s="11" t="s">
        <v>80</v>
      </c>
      <c r="BK1517" s="170">
        <f>ROUND(I1517*H1517,2)</f>
        <v>0</v>
      </c>
      <c r="BL1517" s="11" t="s">
        <v>125</v>
      </c>
      <c r="BM1517" s="169" t="s">
        <v>2926</v>
      </c>
    </row>
    <row r="1518" spans="1:65" s="2" customFormat="1" ht="11.25">
      <c r="A1518" s="28"/>
      <c r="B1518" s="29"/>
      <c r="C1518" s="30"/>
      <c r="D1518" s="171" t="s">
        <v>128</v>
      </c>
      <c r="E1518" s="30"/>
      <c r="F1518" s="172" t="s">
        <v>2925</v>
      </c>
      <c r="G1518" s="30"/>
      <c r="H1518" s="30"/>
      <c r="I1518" s="173"/>
      <c r="J1518" s="30"/>
      <c r="K1518" s="30"/>
      <c r="L1518" s="33"/>
      <c r="M1518" s="174"/>
      <c r="N1518" s="175"/>
      <c r="O1518" s="65"/>
      <c r="P1518" s="65"/>
      <c r="Q1518" s="65"/>
      <c r="R1518" s="65"/>
      <c r="S1518" s="65"/>
      <c r="T1518" s="66"/>
      <c r="U1518" s="28"/>
      <c r="V1518" s="28"/>
      <c r="W1518" s="28"/>
      <c r="X1518" s="28"/>
      <c r="Y1518" s="28"/>
      <c r="Z1518" s="28"/>
      <c r="AA1518" s="28"/>
      <c r="AB1518" s="28"/>
      <c r="AC1518" s="28"/>
      <c r="AD1518" s="28"/>
      <c r="AE1518" s="28"/>
      <c r="AT1518" s="11" t="s">
        <v>128</v>
      </c>
      <c r="AU1518" s="11" t="s">
        <v>73</v>
      </c>
    </row>
    <row r="1519" spans="1:65" s="2" customFormat="1" ht="21.75" customHeight="1">
      <c r="A1519" s="28"/>
      <c r="B1519" s="29"/>
      <c r="C1519" s="158" t="s">
        <v>2927</v>
      </c>
      <c r="D1519" s="158" t="s">
        <v>121</v>
      </c>
      <c r="E1519" s="159" t="s">
        <v>2928</v>
      </c>
      <c r="F1519" s="160" t="s">
        <v>2929</v>
      </c>
      <c r="G1519" s="161" t="s">
        <v>131</v>
      </c>
      <c r="H1519" s="162">
        <v>40</v>
      </c>
      <c r="I1519" s="163"/>
      <c r="J1519" s="164">
        <f>ROUND(I1519*H1519,2)</f>
        <v>0</v>
      </c>
      <c r="K1519" s="160" t="s">
        <v>1</v>
      </c>
      <c r="L1519" s="33"/>
      <c r="M1519" s="165" t="s">
        <v>1</v>
      </c>
      <c r="N1519" s="166" t="s">
        <v>38</v>
      </c>
      <c r="O1519" s="65"/>
      <c r="P1519" s="167">
        <f>O1519*H1519</f>
        <v>0</v>
      </c>
      <c r="Q1519" s="167">
        <v>0</v>
      </c>
      <c r="R1519" s="167">
        <f>Q1519*H1519</f>
        <v>0</v>
      </c>
      <c r="S1519" s="167">
        <v>0</v>
      </c>
      <c r="T1519" s="168">
        <f>S1519*H1519</f>
        <v>0</v>
      </c>
      <c r="U1519" s="28"/>
      <c r="V1519" s="28"/>
      <c r="W1519" s="28"/>
      <c r="X1519" s="28"/>
      <c r="Y1519" s="28"/>
      <c r="Z1519" s="28"/>
      <c r="AA1519" s="28"/>
      <c r="AB1519" s="28"/>
      <c r="AC1519" s="28"/>
      <c r="AD1519" s="28"/>
      <c r="AE1519" s="28"/>
      <c r="AR1519" s="169" t="s">
        <v>125</v>
      </c>
      <c r="AT1519" s="169" t="s">
        <v>121</v>
      </c>
      <c r="AU1519" s="169" t="s">
        <v>73</v>
      </c>
      <c r="AY1519" s="11" t="s">
        <v>126</v>
      </c>
      <c r="BE1519" s="170">
        <f>IF(N1519="základní",J1519,0)</f>
        <v>0</v>
      </c>
      <c r="BF1519" s="170">
        <f>IF(N1519="snížená",J1519,0)</f>
        <v>0</v>
      </c>
      <c r="BG1519" s="170">
        <f>IF(N1519="zákl. přenesená",J1519,0)</f>
        <v>0</v>
      </c>
      <c r="BH1519" s="170">
        <f>IF(N1519="sníž. přenesená",J1519,0)</f>
        <v>0</v>
      </c>
      <c r="BI1519" s="170">
        <f>IF(N1519="nulová",J1519,0)</f>
        <v>0</v>
      </c>
      <c r="BJ1519" s="11" t="s">
        <v>80</v>
      </c>
      <c r="BK1519" s="170">
        <f>ROUND(I1519*H1519,2)</f>
        <v>0</v>
      </c>
      <c r="BL1519" s="11" t="s">
        <v>125</v>
      </c>
      <c r="BM1519" s="169" t="s">
        <v>2930</v>
      </c>
    </row>
    <row r="1520" spans="1:65" s="2" customFormat="1" ht="11.25">
      <c r="A1520" s="28"/>
      <c r="B1520" s="29"/>
      <c r="C1520" s="30"/>
      <c r="D1520" s="171" t="s">
        <v>128</v>
      </c>
      <c r="E1520" s="30"/>
      <c r="F1520" s="172" t="s">
        <v>2929</v>
      </c>
      <c r="G1520" s="30"/>
      <c r="H1520" s="30"/>
      <c r="I1520" s="173"/>
      <c r="J1520" s="30"/>
      <c r="K1520" s="30"/>
      <c r="L1520" s="33"/>
      <c r="M1520" s="174"/>
      <c r="N1520" s="175"/>
      <c r="O1520" s="65"/>
      <c r="P1520" s="65"/>
      <c r="Q1520" s="65"/>
      <c r="R1520" s="65"/>
      <c r="S1520" s="65"/>
      <c r="T1520" s="66"/>
      <c r="U1520" s="28"/>
      <c r="V1520" s="28"/>
      <c r="W1520" s="28"/>
      <c r="X1520" s="28"/>
      <c r="Y1520" s="28"/>
      <c r="Z1520" s="28"/>
      <c r="AA1520" s="28"/>
      <c r="AB1520" s="28"/>
      <c r="AC1520" s="28"/>
      <c r="AD1520" s="28"/>
      <c r="AE1520" s="28"/>
      <c r="AT1520" s="11" t="s">
        <v>128</v>
      </c>
      <c r="AU1520" s="11" t="s">
        <v>73</v>
      </c>
    </row>
    <row r="1521" spans="1:65" s="2" customFormat="1" ht="24.2" customHeight="1">
      <c r="A1521" s="28"/>
      <c r="B1521" s="29"/>
      <c r="C1521" s="158" t="s">
        <v>2931</v>
      </c>
      <c r="D1521" s="158" t="s">
        <v>121</v>
      </c>
      <c r="E1521" s="159" t="s">
        <v>2932</v>
      </c>
      <c r="F1521" s="160" t="s">
        <v>2933</v>
      </c>
      <c r="G1521" s="161" t="s">
        <v>131</v>
      </c>
      <c r="H1521" s="162">
        <v>100</v>
      </c>
      <c r="I1521" s="163"/>
      <c r="J1521" s="164">
        <f>ROUND(I1521*H1521,2)</f>
        <v>0</v>
      </c>
      <c r="K1521" s="160" t="s">
        <v>1</v>
      </c>
      <c r="L1521" s="33"/>
      <c r="M1521" s="165" t="s">
        <v>1</v>
      </c>
      <c r="N1521" s="166" t="s">
        <v>38</v>
      </c>
      <c r="O1521" s="65"/>
      <c r="P1521" s="167">
        <f>O1521*H1521</f>
        <v>0</v>
      </c>
      <c r="Q1521" s="167">
        <v>0</v>
      </c>
      <c r="R1521" s="167">
        <f>Q1521*H1521</f>
        <v>0</v>
      </c>
      <c r="S1521" s="167">
        <v>0</v>
      </c>
      <c r="T1521" s="168">
        <f>S1521*H1521</f>
        <v>0</v>
      </c>
      <c r="U1521" s="28"/>
      <c r="V1521" s="28"/>
      <c r="W1521" s="28"/>
      <c r="X1521" s="28"/>
      <c r="Y1521" s="28"/>
      <c r="Z1521" s="28"/>
      <c r="AA1521" s="28"/>
      <c r="AB1521" s="28"/>
      <c r="AC1521" s="28"/>
      <c r="AD1521" s="28"/>
      <c r="AE1521" s="28"/>
      <c r="AR1521" s="169" t="s">
        <v>125</v>
      </c>
      <c r="AT1521" s="169" t="s">
        <v>121</v>
      </c>
      <c r="AU1521" s="169" t="s">
        <v>73</v>
      </c>
      <c r="AY1521" s="11" t="s">
        <v>126</v>
      </c>
      <c r="BE1521" s="170">
        <f>IF(N1521="základní",J1521,0)</f>
        <v>0</v>
      </c>
      <c r="BF1521" s="170">
        <f>IF(N1521="snížená",J1521,0)</f>
        <v>0</v>
      </c>
      <c r="BG1521" s="170">
        <f>IF(N1521="zákl. přenesená",J1521,0)</f>
        <v>0</v>
      </c>
      <c r="BH1521" s="170">
        <f>IF(N1521="sníž. přenesená",J1521,0)</f>
        <v>0</v>
      </c>
      <c r="BI1521" s="170">
        <f>IF(N1521="nulová",J1521,0)</f>
        <v>0</v>
      </c>
      <c r="BJ1521" s="11" t="s">
        <v>80</v>
      </c>
      <c r="BK1521" s="170">
        <f>ROUND(I1521*H1521,2)</f>
        <v>0</v>
      </c>
      <c r="BL1521" s="11" t="s">
        <v>125</v>
      </c>
      <c r="BM1521" s="169" t="s">
        <v>2934</v>
      </c>
    </row>
    <row r="1522" spans="1:65" s="2" customFormat="1" ht="11.25">
      <c r="A1522" s="28"/>
      <c r="B1522" s="29"/>
      <c r="C1522" s="30"/>
      <c r="D1522" s="171" t="s">
        <v>128</v>
      </c>
      <c r="E1522" s="30"/>
      <c r="F1522" s="172" t="s">
        <v>2933</v>
      </c>
      <c r="G1522" s="30"/>
      <c r="H1522" s="30"/>
      <c r="I1522" s="173"/>
      <c r="J1522" s="30"/>
      <c r="K1522" s="30"/>
      <c r="L1522" s="33"/>
      <c r="M1522" s="174"/>
      <c r="N1522" s="175"/>
      <c r="O1522" s="65"/>
      <c r="P1522" s="65"/>
      <c r="Q1522" s="65"/>
      <c r="R1522" s="65"/>
      <c r="S1522" s="65"/>
      <c r="T1522" s="66"/>
      <c r="U1522" s="28"/>
      <c r="V1522" s="28"/>
      <c r="W1522" s="28"/>
      <c r="X1522" s="28"/>
      <c r="Y1522" s="28"/>
      <c r="Z1522" s="28"/>
      <c r="AA1522" s="28"/>
      <c r="AB1522" s="28"/>
      <c r="AC1522" s="28"/>
      <c r="AD1522" s="28"/>
      <c r="AE1522" s="28"/>
      <c r="AT1522" s="11" t="s">
        <v>128</v>
      </c>
      <c r="AU1522" s="11" t="s">
        <v>73</v>
      </c>
    </row>
    <row r="1523" spans="1:65" s="2" customFormat="1" ht="24.2" customHeight="1">
      <c r="A1523" s="28"/>
      <c r="B1523" s="29"/>
      <c r="C1523" s="158" t="s">
        <v>2935</v>
      </c>
      <c r="D1523" s="158" t="s">
        <v>121</v>
      </c>
      <c r="E1523" s="159" t="s">
        <v>2936</v>
      </c>
      <c r="F1523" s="160" t="s">
        <v>2937</v>
      </c>
      <c r="G1523" s="161" t="s">
        <v>131</v>
      </c>
      <c r="H1523" s="162">
        <v>40</v>
      </c>
      <c r="I1523" s="163"/>
      <c r="J1523" s="164">
        <f>ROUND(I1523*H1523,2)</f>
        <v>0</v>
      </c>
      <c r="K1523" s="160" t="s">
        <v>1</v>
      </c>
      <c r="L1523" s="33"/>
      <c r="M1523" s="165" t="s">
        <v>1</v>
      </c>
      <c r="N1523" s="166" t="s">
        <v>38</v>
      </c>
      <c r="O1523" s="65"/>
      <c r="P1523" s="167">
        <f>O1523*H1523</f>
        <v>0</v>
      </c>
      <c r="Q1523" s="167">
        <v>0</v>
      </c>
      <c r="R1523" s="167">
        <f>Q1523*H1523</f>
        <v>0</v>
      </c>
      <c r="S1523" s="167">
        <v>0</v>
      </c>
      <c r="T1523" s="168">
        <f>S1523*H1523</f>
        <v>0</v>
      </c>
      <c r="U1523" s="28"/>
      <c r="V1523" s="28"/>
      <c r="W1523" s="28"/>
      <c r="X1523" s="28"/>
      <c r="Y1523" s="28"/>
      <c r="Z1523" s="28"/>
      <c r="AA1523" s="28"/>
      <c r="AB1523" s="28"/>
      <c r="AC1523" s="28"/>
      <c r="AD1523" s="28"/>
      <c r="AE1523" s="28"/>
      <c r="AR1523" s="169" t="s">
        <v>125</v>
      </c>
      <c r="AT1523" s="169" t="s">
        <v>121</v>
      </c>
      <c r="AU1523" s="169" t="s">
        <v>73</v>
      </c>
      <c r="AY1523" s="11" t="s">
        <v>126</v>
      </c>
      <c r="BE1523" s="170">
        <f>IF(N1523="základní",J1523,0)</f>
        <v>0</v>
      </c>
      <c r="BF1523" s="170">
        <f>IF(N1523="snížená",J1523,0)</f>
        <v>0</v>
      </c>
      <c r="BG1523" s="170">
        <f>IF(N1523="zákl. přenesená",J1523,0)</f>
        <v>0</v>
      </c>
      <c r="BH1523" s="170">
        <f>IF(N1523="sníž. přenesená",J1523,0)</f>
        <v>0</v>
      </c>
      <c r="BI1523" s="170">
        <f>IF(N1523="nulová",J1523,0)</f>
        <v>0</v>
      </c>
      <c r="BJ1523" s="11" t="s">
        <v>80</v>
      </c>
      <c r="BK1523" s="170">
        <f>ROUND(I1523*H1523,2)</f>
        <v>0</v>
      </c>
      <c r="BL1523" s="11" t="s">
        <v>125</v>
      </c>
      <c r="BM1523" s="169" t="s">
        <v>2938</v>
      </c>
    </row>
    <row r="1524" spans="1:65" s="2" customFormat="1" ht="11.25">
      <c r="A1524" s="28"/>
      <c r="B1524" s="29"/>
      <c r="C1524" s="30"/>
      <c r="D1524" s="171" t="s">
        <v>128</v>
      </c>
      <c r="E1524" s="30"/>
      <c r="F1524" s="172" t="s">
        <v>2937</v>
      </c>
      <c r="G1524" s="30"/>
      <c r="H1524" s="30"/>
      <c r="I1524" s="173"/>
      <c r="J1524" s="30"/>
      <c r="K1524" s="30"/>
      <c r="L1524" s="33"/>
      <c r="M1524" s="174"/>
      <c r="N1524" s="175"/>
      <c r="O1524" s="65"/>
      <c r="P1524" s="65"/>
      <c r="Q1524" s="65"/>
      <c r="R1524" s="65"/>
      <c r="S1524" s="65"/>
      <c r="T1524" s="66"/>
      <c r="U1524" s="28"/>
      <c r="V1524" s="28"/>
      <c r="W1524" s="28"/>
      <c r="X1524" s="28"/>
      <c r="Y1524" s="28"/>
      <c r="Z1524" s="28"/>
      <c r="AA1524" s="28"/>
      <c r="AB1524" s="28"/>
      <c r="AC1524" s="28"/>
      <c r="AD1524" s="28"/>
      <c r="AE1524" s="28"/>
      <c r="AT1524" s="11" t="s">
        <v>128</v>
      </c>
      <c r="AU1524" s="11" t="s">
        <v>73</v>
      </c>
    </row>
    <row r="1525" spans="1:65" s="2" customFormat="1" ht="16.5" customHeight="1">
      <c r="A1525" s="28"/>
      <c r="B1525" s="29"/>
      <c r="C1525" s="158" t="s">
        <v>2939</v>
      </c>
      <c r="D1525" s="158" t="s">
        <v>121</v>
      </c>
      <c r="E1525" s="159" t="s">
        <v>2940</v>
      </c>
      <c r="F1525" s="160" t="s">
        <v>2941</v>
      </c>
      <c r="G1525" s="161" t="s">
        <v>136</v>
      </c>
      <c r="H1525" s="162">
        <v>20</v>
      </c>
      <c r="I1525" s="163"/>
      <c r="J1525" s="164">
        <f>ROUND(I1525*H1525,2)</f>
        <v>0</v>
      </c>
      <c r="K1525" s="160" t="s">
        <v>1</v>
      </c>
      <c r="L1525" s="33"/>
      <c r="M1525" s="165" t="s">
        <v>1</v>
      </c>
      <c r="N1525" s="166" t="s">
        <v>38</v>
      </c>
      <c r="O1525" s="65"/>
      <c r="P1525" s="167">
        <f>O1525*H1525</f>
        <v>0</v>
      </c>
      <c r="Q1525" s="167">
        <v>0</v>
      </c>
      <c r="R1525" s="167">
        <f>Q1525*H1525</f>
        <v>0</v>
      </c>
      <c r="S1525" s="167">
        <v>0</v>
      </c>
      <c r="T1525" s="168">
        <f>S1525*H1525</f>
        <v>0</v>
      </c>
      <c r="U1525" s="28"/>
      <c r="V1525" s="28"/>
      <c r="W1525" s="28"/>
      <c r="X1525" s="28"/>
      <c r="Y1525" s="28"/>
      <c r="Z1525" s="28"/>
      <c r="AA1525" s="28"/>
      <c r="AB1525" s="28"/>
      <c r="AC1525" s="28"/>
      <c r="AD1525" s="28"/>
      <c r="AE1525" s="28"/>
      <c r="AR1525" s="169" t="s">
        <v>125</v>
      </c>
      <c r="AT1525" s="169" t="s">
        <v>121</v>
      </c>
      <c r="AU1525" s="169" t="s">
        <v>73</v>
      </c>
      <c r="AY1525" s="11" t="s">
        <v>126</v>
      </c>
      <c r="BE1525" s="170">
        <f>IF(N1525="základní",J1525,0)</f>
        <v>0</v>
      </c>
      <c r="BF1525" s="170">
        <f>IF(N1525="snížená",J1525,0)</f>
        <v>0</v>
      </c>
      <c r="BG1525" s="170">
        <f>IF(N1525="zákl. přenesená",J1525,0)</f>
        <v>0</v>
      </c>
      <c r="BH1525" s="170">
        <f>IF(N1525="sníž. přenesená",J1525,0)</f>
        <v>0</v>
      </c>
      <c r="BI1525" s="170">
        <f>IF(N1525="nulová",J1525,0)</f>
        <v>0</v>
      </c>
      <c r="BJ1525" s="11" t="s">
        <v>80</v>
      </c>
      <c r="BK1525" s="170">
        <f>ROUND(I1525*H1525,2)</f>
        <v>0</v>
      </c>
      <c r="BL1525" s="11" t="s">
        <v>125</v>
      </c>
      <c r="BM1525" s="169" t="s">
        <v>2942</v>
      </c>
    </row>
    <row r="1526" spans="1:65" s="2" customFormat="1" ht="11.25">
      <c r="A1526" s="28"/>
      <c r="B1526" s="29"/>
      <c r="C1526" s="30"/>
      <c r="D1526" s="171" t="s">
        <v>128</v>
      </c>
      <c r="E1526" s="30"/>
      <c r="F1526" s="172" t="s">
        <v>2941</v>
      </c>
      <c r="G1526" s="30"/>
      <c r="H1526" s="30"/>
      <c r="I1526" s="173"/>
      <c r="J1526" s="30"/>
      <c r="K1526" s="30"/>
      <c r="L1526" s="33"/>
      <c r="M1526" s="174"/>
      <c r="N1526" s="175"/>
      <c r="O1526" s="65"/>
      <c r="P1526" s="65"/>
      <c r="Q1526" s="65"/>
      <c r="R1526" s="65"/>
      <c r="S1526" s="65"/>
      <c r="T1526" s="66"/>
      <c r="U1526" s="28"/>
      <c r="V1526" s="28"/>
      <c r="W1526" s="28"/>
      <c r="X1526" s="28"/>
      <c r="Y1526" s="28"/>
      <c r="Z1526" s="28"/>
      <c r="AA1526" s="28"/>
      <c r="AB1526" s="28"/>
      <c r="AC1526" s="28"/>
      <c r="AD1526" s="28"/>
      <c r="AE1526" s="28"/>
      <c r="AT1526" s="11" t="s">
        <v>128</v>
      </c>
      <c r="AU1526" s="11" t="s">
        <v>73</v>
      </c>
    </row>
    <row r="1527" spans="1:65" s="2" customFormat="1" ht="16.5" customHeight="1">
      <c r="A1527" s="28"/>
      <c r="B1527" s="29"/>
      <c r="C1527" s="158" t="s">
        <v>2943</v>
      </c>
      <c r="D1527" s="158" t="s">
        <v>121</v>
      </c>
      <c r="E1527" s="159" t="s">
        <v>2944</v>
      </c>
      <c r="F1527" s="160" t="s">
        <v>2945</v>
      </c>
      <c r="G1527" s="161" t="s">
        <v>131</v>
      </c>
      <c r="H1527" s="162">
        <v>10</v>
      </c>
      <c r="I1527" s="163"/>
      <c r="J1527" s="164">
        <f>ROUND(I1527*H1527,2)</f>
        <v>0</v>
      </c>
      <c r="K1527" s="160" t="s">
        <v>1</v>
      </c>
      <c r="L1527" s="33"/>
      <c r="M1527" s="165" t="s">
        <v>1</v>
      </c>
      <c r="N1527" s="166" t="s">
        <v>38</v>
      </c>
      <c r="O1527" s="65"/>
      <c r="P1527" s="167">
        <f>O1527*H1527</f>
        <v>0</v>
      </c>
      <c r="Q1527" s="167">
        <v>0</v>
      </c>
      <c r="R1527" s="167">
        <f>Q1527*H1527</f>
        <v>0</v>
      </c>
      <c r="S1527" s="167">
        <v>0</v>
      </c>
      <c r="T1527" s="168">
        <f>S1527*H1527</f>
        <v>0</v>
      </c>
      <c r="U1527" s="28"/>
      <c r="V1527" s="28"/>
      <c r="W1527" s="28"/>
      <c r="X1527" s="28"/>
      <c r="Y1527" s="28"/>
      <c r="Z1527" s="28"/>
      <c r="AA1527" s="28"/>
      <c r="AB1527" s="28"/>
      <c r="AC1527" s="28"/>
      <c r="AD1527" s="28"/>
      <c r="AE1527" s="28"/>
      <c r="AR1527" s="169" t="s">
        <v>125</v>
      </c>
      <c r="AT1527" s="169" t="s">
        <v>121</v>
      </c>
      <c r="AU1527" s="169" t="s">
        <v>73</v>
      </c>
      <c r="AY1527" s="11" t="s">
        <v>126</v>
      </c>
      <c r="BE1527" s="170">
        <f>IF(N1527="základní",J1527,0)</f>
        <v>0</v>
      </c>
      <c r="BF1527" s="170">
        <f>IF(N1527="snížená",J1527,0)</f>
        <v>0</v>
      </c>
      <c r="BG1527" s="170">
        <f>IF(N1527="zákl. přenesená",J1527,0)</f>
        <v>0</v>
      </c>
      <c r="BH1527" s="170">
        <f>IF(N1527="sníž. přenesená",J1527,0)</f>
        <v>0</v>
      </c>
      <c r="BI1527" s="170">
        <f>IF(N1527="nulová",J1527,0)</f>
        <v>0</v>
      </c>
      <c r="BJ1527" s="11" t="s">
        <v>80</v>
      </c>
      <c r="BK1527" s="170">
        <f>ROUND(I1527*H1527,2)</f>
        <v>0</v>
      </c>
      <c r="BL1527" s="11" t="s">
        <v>125</v>
      </c>
      <c r="BM1527" s="169" t="s">
        <v>2946</v>
      </c>
    </row>
    <row r="1528" spans="1:65" s="2" customFormat="1" ht="11.25">
      <c r="A1528" s="28"/>
      <c r="B1528" s="29"/>
      <c r="C1528" s="30"/>
      <c r="D1528" s="171" t="s">
        <v>128</v>
      </c>
      <c r="E1528" s="30"/>
      <c r="F1528" s="172" t="s">
        <v>2945</v>
      </c>
      <c r="G1528" s="30"/>
      <c r="H1528" s="30"/>
      <c r="I1528" s="173"/>
      <c r="J1528" s="30"/>
      <c r="K1528" s="30"/>
      <c r="L1528" s="33"/>
      <c r="M1528" s="174"/>
      <c r="N1528" s="175"/>
      <c r="O1528" s="65"/>
      <c r="P1528" s="65"/>
      <c r="Q1528" s="65"/>
      <c r="R1528" s="65"/>
      <c r="S1528" s="65"/>
      <c r="T1528" s="66"/>
      <c r="U1528" s="28"/>
      <c r="V1528" s="28"/>
      <c r="W1528" s="28"/>
      <c r="X1528" s="28"/>
      <c r="Y1528" s="28"/>
      <c r="Z1528" s="28"/>
      <c r="AA1528" s="28"/>
      <c r="AB1528" s="28"/>
      <c r="AC1528" s="28"/>
      <c r="AD1528" s="28"/>
      <c r="AE1528" s="28"/>
      <c r="AT1528" s="11" t="s">
        <v>128</v>
      </c>
      <c r="AU1528" s="11" t="s">
        <v>73</v>
      </c>
    </row>
    <row r="1529" spans="1:65" s="2" customFormat="1" ht="16.5" customHeight="1">
      <c r="A1529" s="28"/>
      <c r="B1529" s="29"/>
      <c r="C1529" s="158" t="s">
        <v>2947</v>
      </c>
      <c r="D1529" s="158" t="s">
        <v>121</v>
      </c>
      <c r="E1529" s="159" t="s">
        <v>2948</v>
      </c>
      <c r="F1529" s="160" t="s">
        <v>2949</v>
      </c>
      <c r="G1529" s="161" t="s">
        <v>136</v>
      </c>
      <c r="H1529" s="162">
        <v>20</v>
      </c>
      <c r="I1529" s="163"/>
      <c r="J1529" s="164">
        <f>ROUND(I1529*H1529,2)</f>
        <v>0</v>
      </c>
      <c r="K1529" s="160" t="s">
        <v>1</v>
      </c>
      <c r="L1529" s="33"/>
      <c r="M1529" s="165" t="s">
        <v>1</v>
      </c>
      <c r="N1529" s="166" t="s">
        <v>38</v>
      </c>
      <c r="O1529" s="65"/>
      <c r="P1529" s="167">
        <f>O1529*H1529</f>
        <v>0</v>
      </c>
      <c r="Q1529" s="167">
        <v>0</v>
      </c>
      <c r="R1529" s="167">
        <f>Q1529*H1529</f>
        <v>0</v>
      </c>
      <c r="S1529" s="167">
        <v>0</v>
      </c>
      <c r="T1529" s="168">
        <f>S1529*H1529</f>
        <v>0</v>
      </c>
      <c r="U1529" s="28"/>
      <c r="V1529" s="28"/>
      <c r="W1529" s="28"/>
      <c r="X1529" s="28"/>
      <c r="Y1529" s="28"/>
      <c r="Z1529" s="28"/>
      <c r="AA1529" s="28"/>
      <c r="AB1529" s="28"/>
      <c r="AC1529" s="28"/>
      <c r="AD1529" s="28"/>
      <c r="AE1529" s="28"/>
      <c r="AR1529" s="169" t="s">
        <v>125</v>
      </c>
      <c r="AT1529" s="169" t="s">
        <v>121</v>
      </c>
      <c r="AU1529" s="169" t="s">
        <v>73</v>
      </c>
      <c r="AY1529" s="11" t="s">
        <v>126</v>
      </c>
      <c r="BE1529" s="170">
        <f>IF(N1529="základní",J1529,0)</f>
        <v>0</v>
      </c>
      <c r="BF1529" s="170">
        <f>IF(N1529="snížená",J1529,0)</f>
        <v>0</v>
      </c>
      <c r="BG1529" s="170">
        <f>IF(N1529="zákl. přenesená",J1529,0)</f>
        <v>0</v>
      </c>
      <c r="BH1529" s="170">
        <f>IF(N1529="sníž. přenesená",J1529,0)</f>
        <v>0</v>
      </c>
      <c r="BI1529" s="170">
        <f>IF(N1529="nulová",J1529,0)</f>
        <v>0</v>
      </c>
      <c r="BJ1529" s="11" t="s">
        <v>80</v>
      </c>
      <c r="BK1529" s="170">
        <f>ROUND(I1529*H1529,2)</f>
        <v>0</v>
      </c>
      <c r="BL1529" s="11" t="s">
        <v>125</v>
      </c>
      <c r="BM1529" s="169" t="s">
        <v>2950</v>
      </c>
    </row>
    <row r="1530" spans="1:65" s="2" customFormat="1" ht="11.25">
      <c r="A1530" s="28"/>
      <c r="B1530" s="29"/>
      <c r="C1530" s="30"/>
      <c r="D1530" s="171" t="s">
        <v>128</v>
      </c>
      <c r="E1530" s="30"/>
      <c r="F1530" s="172" t="s">
        <v>2949</v>
      </c>
      <c r="G1530" s="30"/>
      <c r="H1530" s="30"/>
      <c r="I1530" s="173"/>
      <c r="J1530" s="30"/>
      <c r="K1530" s="30"/>
      <c r="L1530" s="33"/>
      <c r="M1530" s="174"/>
      <c r="N1530" s="175"/>
      <c r="O1530" s="65"/>
      <c r="P1530" s="65"/>
      <c r="Q1530" s="65"/>
      <c r="R1530" s="65"/>
      <c r="S1530" s="65"/>
      <c r="T1530" s="66"/>
      <c r="U1530" s="28"/>
      <c r="V1530" s="28"/>
      <c r="W1530" s="28"/>
      <c r="X1530" s="28"/>
      <c r="Y1530" s="28"/>
      <c r="Z1530" s="28"/>
      <c r="AA1530" s="28"/>
      <c r="AB1530" s="28"/>
      <c r="AC1530" s="28"/>
      <c r="AD1530" s="28"/>
      <c r="AE1530" s="28"/>
      <c r="AT1530" s="11" t="s">
        <v>128</v>
      </c>
      <c r="AU1530" s="11" t="s">
        <v>73</v>
      </c>
    </row>
    <row r="1531" spans="1:65" s="2" customFormat="1" ht="16.5" customHeight="1">
      <c r="A1531" s="28"/>
      <c r="B1531" s="29"/>
      <c r="C1531" s="158" t="s">
        <v>2951</v>
      </c>
      <c r="D1531" s="158" t="s">
        <v>121</v>
      </c>
      <c r="E1531" s="159" t="s">
        <v>2952</v>
      </c>
      <c r="F1531" s="160" t="s">
        <v>2953</v>
      </c>
      <c r="G1531" s="161" t="s">
        <v>136</v>
      </c>
      <c r="H1531" s="162">
        <v>20</v>
      </c>
      <c r="I1531" s="163"/>
      <c r="J1531" s="164">
        <f>ROUND(I1531*H1531,2)</f>
        <v>0</v>
      </c>
      <c r="K1531" s="160" t="s">
        <v>1</v>
      </c>
      <c r="L1531" s="33"/>
      <c r="M1531" s="165" t="s">
        <v>1</v>
      </c>
      <c r="N1531" s="166" t="s">
        <v>38</v>
      </c>
      <c r="O1531" s="65"/>
      <c r="P1531" s="167">
        <f>O1531*H1531</f>
        <v>0</v>
      </c>
      <c r="Q1531" s="167">
        <v>0</v>
      </c>
      <c r="R1531" s="167">
        <f>Q1531*H1531</f>
        <v>0</v>
      </c>
      <c r="S1531" s="167">
        <v>0</v>
      </c>
      <c r="T1531" s="168">
        <f>S1531*H1531</f>
        <v>0</v>
      </c>
      <c r="U1531" s="28"/>
      <c r="V1531" s="28"/>
      <c r="W1531" s="28"/>
      <c r="X1531" s="28"/>
      <c r="Y1531" s="28"/>
      <c r="Z1531" s="28"/>
      <c r="AA1531" s="28"/>
      <c r="AB1531" s="28"/>
      <c r="AC1531" s="28"/>
      <c r="AD1531" s="28"/>
      <c r="AE1531" s="28"/>
      <c r="AR1531" s="169" t="s">
        <v>125</v>
      </c>
      <c r="AT1531" s="169" t="s">
        <v>121</v>
      </c>
      <c r="AU1531" s="169" t="s">
        <v>73</v>
      </c>
      <c r="AY1531" s="11" t="s">
        <v>126</v>
      </c>
      <c r="BE1531" s="170">
        <f>IF(N1531="základní",J1531,0)</f>
        <v>0</v>
      </c>
      <c r="BF1531" s="170">
        <f>IF(N1531="snížená",J1531,0)</f>
        <v>0</v>
      </c>
      <c r="BG1531" s="170">
        <f>IF(N1531="zákl. přenesená",J1531,0)</f>
        <v>0</v>
      </c>
      <c r="BH1531" s="170">
        <f>IF(N1531="sníž. přenesená",J1531,0)</f>
        <v>0</v>
      </c>
      <c r="BI1531" s="170">
        <f>IF(N1531="nulová",J1531,0)</f>
        <v>0</v>
      </c>
      <c r="BJ1531" s="11" t="s">
        <v>80</v>
      </c>
      <c r="BK1531" s="170">
        <f>ROUND(I1531*H1531,2)</f>
        <v>0</v>
      </c>
      <c r="BL1531" s="11" t="s">
        <v>125</v>
      </c>
      <c r="BM1531" s="169" t="s">
        <v>2954</v>
      </c>
    </row>
    <row r="1532" spans="1:65" s="2" customFormat="1" ht="11.25">
      <c r="A1532" s="28"/>
      <c r="B1532" s="29"/>
      <c r="C1532" s="30"/>
      <c r="D1532" s="171" t="s">
        <v>128</v>
      </c>
      <c r="E1532" s="30"/>
      <c r="F1532" s="172" t="s">
        <v>2953</v>
      </c>
      <c r="G1532" s="30"/>
      <c r="H1532" s="30"/>
      <c r="I1532" s="173"/>
      <c r="J1532" s="30"/>
      <c r="K1532" s="30"/>
      <c r="L1532" s="33"/>
      <c r="M1532" s="174"/>
      <c r="N1532" s="175"/>
      <c r="O1532" s="65"/>
      <c r="P1532" s="65"/>
      <c r="Q1532" s="65"/>
      <c r="R1532" s="65"/>
      <c r="S1532" s="65"/>
      <c r="T1532" s="66"/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28"/>
      <c r="AE1532" s="28"/>
      <c r="AT1532" s="11" t="s">
        <v>128</v>
      </c>
      <c r="AU1532" s="11" t="s">
        <v>73</v>
      </c>
    </row>
    <row r="1533" spans="1:65" s="2" customFormat="1" ht="16.5" customHeight="1">
      <c r="A1533" s="28"/>
      <c r="B1533" s="29"/>
      <c r="C1533" s="158" t="s">
        <v>2955</v>
      </c>
      <c r="D1533" s="158" t="s">
        <v>121</v>
      </c>
      <c r="E1533" s="159" t="s">
        <v>2956</v>
      </c>
      <c r="F1533" s="160" t="s">
        <v>2957</v>
      </c>
      <c r="G1533" s="161" t="s">
        <v>2958</v>
      </c>
      <c r="H1533" s="162">
        <v>60</v>
      </c>
      <c r="I1533" s="163"/>
      <c r="J1533" s="164">
        <f>ROUND(I1533*H1533,2)</f>
        <v>0</v>
      </c>
      <c r="K1533" s="160" t="s">
        <v>1</v>
      </c>
      <c r="L1533" s="33"/>
      <c r="M1533" s="165" t="s">
        <v>1</v>
      </c>
      <c r="N1533" s="166" t="s">
        <v>38</v>
      </c>
      <c r="O1533" s="65"/>
      <c r="P1533" s="167">
        <f>O1533*H1533</f>
        <v>0</v>
      </c>
      <c r="Q1533" s="167">
        <v>0</v>
      </c>
      <c r="R1533" s="167">
        <f>Q1533*H1533</f>
        <v>0</v>
      </c>
      <c r="S1533" s="167">
        <v>0</v>
      </c>
      <c r="T1533" s="168">
        <f>S1533*H1533</f>
        <v>0</v>
      </c>
      <c r="U1533" s="28"/>
      <c r="V1533" s="28"/>
      <c r="W1533" s="28"/>
      <c r="X1533" s="28"/>
      <c r="Y1533" s="28"/>
      <c r="Z1533" s="28"/>
      <c r="AA1533" s="28"/>
      <c r="AB1533" s="28"/>
      <c r="AC1533" s="28"/>
      <c r="AD1533" s="28"/>
      <c r="AE1533" s="28"/>
      <c r="AR1533" s="169" t="s">
        <v>125</v>
      </c>
      <c r="AT1533" s="169" t="s">
        <v>121</v>
      </c>
      <c r="AU1533" s="169" t="s">
        <v>73</v>
      </c>
      <c r="AY1533" s="11" t="s">
        <v>126</v>
      </c>
      <c r="BE1533" s="170">
        <f>IF(N1533="základní",J1533,0)</f>
        <v>0</v>
      </c>
      <c r="BF1533" s="170">
        <f>IF(N1533="snížená",J1533,0)</f>
        <v>0</v>
      </c>
      <c r="BG1533" s="170">
        <f>IF(N1533="zákl. přenesená",J1533,0)</f>
        <v>0</v>
      </c>
      <c r="BH1533" s="170">
        <f>IF(N1533="sníž. přenesená",J1533,0)</f>
        <v>0</v>
      </c>
      <c r="BI1533" s="170">
        <f>IF(N1533="nulová",J1533,0)</f>
        <v>0</v>
      </c>
      <c r="BJ1533" s="11" t="s">
        <v>80</v>
      </c>
      <c r="BK1533" s="170">
        <f>ROUND(I1533*H1533,2)</f>
        <v>0</v>
      </c>
      <c r="BL1533" s="11" t="s">
        <v>125</v>
      </c>
      <c r="BM1533" s="169" t="s">
        <v>2959</v>
      </c>
    </row>
    <row r="1534" spans="1:65" s="2" customFormat="1" ht="11.25">
      <c r="A1534" s="28"/>
      <c r="B1534" s="29"/>
      <c r="C1534" s="30"/>
      <c r="D1534" s="171" t="s">
        <v>128</v>
      </c>
      <c r="E1534" s="30"/>
      <c r="F1534" s="172" t="s">
        <v>2957</v>
      </c>
      <c r="G1534" s="30"/>
      <c r="H1534" s="30"/>
      <c r="I1534" s="173"/>
      <c r="J1534" s="30"/>
      <c r="K1534" s="30"/>
      <c r="L1534" s="33"/>
      <c r="M1534" s="174"/>
      <c r="N1534" s="175"/>
      <c r="O1534" s="65"/>
      <c r="P1534" s="65"/>
      <c r="Q1534" s="65"/>
      <c r="R1534" s="65"/>
      <c r="S1534" s="65"/>
      <c r="T1534" s="66"/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28"/>
      <c r="AT1534" s="11" t="s">
        <v>128</v>
      </c>
      <c r="AU1534" s="11" t="s">
        <v>73</v>
      </c>
    </row>
    <row r="1535" spans="1:65" s="2" customFormat="1" ht="16.5" customHeight="1">
      <c r="A1535" s="28"/>
      <c r="B1535" s="29"/>
      <c r="C1535" s="158" t="s">
        <v>2960</v>
      </c>
      <c r="D1535" s="158" t="s">
        <v>121</v>
      </c>
      <c r="E1535" s="159" t="s">
        <v>2961</v>
      </c>
      <c r="F1535" s="160" t="s">
        <v>2962</v>
      </c>
      <c r="G1535" s="161" t="s">
        <v>136</v>
      </c>
      <c r="H1535" s="162">
        <v>20</v>
      </c>
      <c r="I1535" s="163"/>
      <c r="J1535" s="164">
        <f>ROUND(I1535*H1535,2)</f>
        <v>0</v>
      </c>
      <c r="K1535" s="160" t="s">
        <v>1</v>
      </c>
      <c r="L1535" s="33"/>
      <c r="M1535" s="165" t="s">
        <v>1</v>
      </c>
      <c r="N1535" s="166" t="s">
        <v>38</v>
      </c>
      <c r="O1535" s="65"/>
      <c r="P1535" s="167">
        <f>O1535*H1535</f>
        <v>0</v>
      </c>
      <c r="Q1535" s="167">
        <v>0</v>
      </c>
      <c r="R1535" s="167">
        <f>Q1535*H1535</f>
        <v>0</v>
      </c>
      <c r="S1535" s="167">
        <v>0</v>
      </c>
      <c r="T1535" s="168">
        <f>S1535*H1535</f>
        <v>0</v>
      </c>
      <c r="U1535" s="28"/>
      <c r="V1535" s="28"/>
      <c r="W1535" s="28"/>
      <c r="X1535" s="28"/>
      <c r="Y1535" s="28"/>
      <c r="Z1535" s="28"/>
      <c r="AA1535" s="28"/>
      <c r="AB1535" s="28"/>
      <c r="AC1535" s="28"/>
      <c r="AD1535" s="28"/>
      <c r="AE1535" s="28"/>
      <c r="AR1535" s="169" t="s">
        <v>125</v>
      </c>
      <c r="AT1535" s="169" t="s">
        <v>121</v>
      </c>
      <c r="AU1535" s="169" t="s">
        <v>73</v>
      </c>
      <c r="AY1535" s="11" t="s">
        <v>126</v>
      </c>
      <c r="BE1535" s="170">
        <f>IF(N1535="základní",J1535,0)</f>
        <v>0</v>
      </c>
      <c r="BF1535" s="170">
        <f>IF(N1535="snížená",J1535,0)</f>
        <v>0</v>
      </c>
      <c r="BG1535" s="170">
        <f>IF(N1535="zákl. přenesená",J1535,0)</f>
        <v>0</v>
      </c>
      <c r="BH1535" s="170">
        <f>IF(N1535="sníž. přenesená",J1535,0)</f>
        <v>0</v>
      </c>
      <c r="BI1535" s="170">
        <f>IF(N1535="nulová",J1535,0)</f>
        <v>0</v>
      </c>
      <c r="BJ1535" s="11" t="s">
        <v>80</v>
      </c>
      <c r="BK1535" s="170">
        <f>ROUND(I1535*H1535,2)</f>
        <v>0</v>
      </c>
      <c r="BL1535" s="11" t="s">
        <v>125</v>
      </c>
      <c r="BM1535" s="169" t="s">
        <v>2963</v>
      </c>
    </row>
    <row r="1536" spans="1:65" s="2" customFormat="1" ht="11.25">
      <c r="A1536" s="28"/>
      <c r="B1536" s="29"/>
      <c r="C1536" s="30"/>
      <c r="D1536" s="171" t="s">
        <v>128</v>
      </c>
      <c r="E1536" s="30"/>
      <c r="F1536" s="172" t="s">
        <v>2962</v>
      </c>
      <c r="G1536" s="30"/>
      <c r="H1536" s="30"/>
      <c r="I1536" s="173"/>
      <c r="J1536" s="30"/>
      <c r="K1536" s="30"/>
      <c r="L1536" s="33"/>
      <c r="M1536" s="174"/>
      <c r="N1536" s="175"/>
      <c r="O1536" s="65"/>
      <c r="P1536" s="65"/>
      <c r="Q1536" s="65"/>
      <c r="R1536" s="65"/>
      <c r="S1536" s="65"/>
      <c r="T1536" s="66"/>
      <c r="U1536" s="28"/>
      <c r="V1536" s="28"/>
      <c r="W1536" s="28"/>
      <c r="X1536" s="28"/>
      <c r="Y1536" s="28"/>
      <c r="Z1536" s="28"/>
      <c r="AA1536" s="28"/>
      <c r="AB1536" s="28"/>
      <c r="AC1536" s="28"/>
      <c r="AD1536" s="28"/>
      <c r="AE1536" s="28"/>
      <c r="AT1536" s="11" t="s">
        <v>128</v>
      </c>
      <c r="AU1536" s="11" t="s">
        <v>73</v>
      </c>
    </row>
    <row r="1537" spans="1:65" s="2" customFormat="1" ht="16.5" customHeight="1">
      <c r="A1537" s="28"/>
      <c r="B1537" s="29"/>
      <c r="C1537" s="158" t="s">
        <v>2964</v>
      </c>
      <c r="D1537" s="158" t="s">
        <v>121</v>
      </c>
      <c r="E1537" s="159" t="s">
        <v>2965</v>
      </c>
      <c r="F1537" s="160" t="s">
        <v>2966</v>
      </c>
      <c r="G1537" s="161" t="s">
        <v>136</v>
      </c>
      <c r="H1537" s="162">
        <v>20</v>
      </c>
      <c r="I1537" s="163"/>
      <c r="J1537" s="164">
        <f>ROUND(I1537*H1537,2)</f>
        <v>0</v>
      </c>
      <c r="K1537" s="160" t="s">
        <v>1</v>
      </c>
      <c r="L1537" s="33"/>
      <c r="M1537" s="165" t="s">
        <v>1</v>
      </c>
      <c r="N1537" s="166" t="s">
        <v>38</v>
      </c>
      <c r="O1537" s="65"/>
      <c r="P1537" s="167">
        <f>O1537*H1537</f>
        <v>0</v>
      </c>
      <c r="Q1537" s="167">
        <v>0</v>
      </c>
      <c r="R1537" s="167">
        <f>Q1537*H1537</f>
        <v>0</v>
      </c>
      <c r="S1537" s="167">
        <v>0</v>
      </c>
      <c r="T1537" s="168">
        <f>S1537*H1537</f>
        <v>0</v>
      </c>
      <c r="U1537" s="28"/>
      <c r="V1537" s="28"/>
      <c r="W1537" s="28"/>
      <c r="X1537" s="28"/>
      <c r="Y1537" s="28"/>
      <c r="Z1537" s="28"/>
      <c r="AA1537" s="28"/>
      <c r="AB1537" s="28"/>
      <c r="AC1537" s="28"/>
      <c r="AD1537" s="28"/>
      <c r="AE1537" s="28"/>
      <c r="AR1537" s="169" t="s">
        <v>125</v>
      </c>
      <c r="AT1537" s="169" t="s">
        <v>121</v>
      </c>
      <c r="AU1537" s="169" t="s">
        <v>73</v>
      </c>
      <c r="AY1537" s="11" t="s">
        <v>126</v>
      </c>
      <c r="BE1537" s="170">
        <f>IF(N1537="základní",J1537,0)</f>
        <v>0</v>
      </c>
      <c r="BF1537" s="170">
        <f>IF(N1537="snížená",J1537,0)</f>
        <v>0</v>
      </c>
      <c r="BG1537" s="170">
        <f>IF(N1537="zákl. přenesená",J1537,0)</f>
        <v>0</v>
      </c>
      <c r="BH1537" s="170">
        <f>IF(N1537="sníž. přenesená",J1537,0)</f>
        <v>0</v>
      </c>
      <c r="BI1537" s="170">
        <f>IF(N1537="nulová",J1537,0)</f>
        <v>0</v>
      </c>
      <c r="BJ1537" s="11" t="s">
        <v>80</v>
      </c>
      <c r="BK1537" s="170">
        <f>ROUND(I1537*H1537,2)</f>
        <v>0</v>
      </c>
      <c r="BL1537" s="11" t="s">
        <v>125</v>
      </c>
      <c r="BM1537" s="169" t="s">
        <v>2967</v>
      </c>
    </row>
    <row r="1538" spans="1:65" s="2" customFormat="1" ht="11.25">
      <c r="A1538" s="28"/>
      <c r="B1538" s="29"/>
      <c r="C1538" s="30"/>
      <c r="D1538" s="171" t="s">
        <v>128</v>
      </c>
      <c r="E1538" s="30"/>
      <c r="F1538" s="172" t="s">
        <v>2966</v>
      </c>
      <c r="G1538" s="30"/>
      <c r="H1538" s="30"/>
      <c r="I1538" s="173"/>
      <c r="J1538" s="30"/>
      <c r="K1538" s="30"/>
      <c r="L1538" s="33"/>
      <c r="M1538" s="174"/>
      <c r="N1538" s="175"/>
      <c r="O1538" s="65"/>
      <c r="P1538" s="65"/>
      <c r="Q1538" s="65"/>
      <c r="R1538" s="65"/>
      <c r="S1538" s="65"/>
      <c r="T1538" s="66"/>
      <c r="U1538" s="28"/>
      <c r="V1538" s="28"/>
      <c r="W1538" s="28"/>
      <c r="X1538" s="28"/>
      <c r="Y1538" s="28"/>
      <c r="Z1538" s="28"/>
      <c r="AA1538" s="28"/>
      <c r="AB1538" s="28"/>
      <c r="AC1538" s="28"/>
      <c r="AD1538" s="28"/>
      <c r="AE1538" s="28"/>
      <c r="AT1538" s="11" t="s">
        <v>128</v>
      </c>
      <c r="AU1538" s="11" t="s">
        <v>73</v>
      </c>
    </row>
    <row r="1539" spans="1:65" s="2" customFormat="1" ht="16.5" customHeight="1">
      <c r="A1539" s="28"/>
      <c r="B1539" s="29"/>
      <c r="C1539" s="158" t="s">
        <v>2968</v>
      </c>
      <c r="D1539" s="158" t="s">
        <v>121</v>
      </c>
      <c r="E1539" s="159" t="s">
        <v>2969</v>
      </c>
      <c r="F1539" s="160" t="s">
        <v>2970</v>
      </c>
      <c r="G1539" s="161" t="s">
        <v>2958</v>
      </c>
      <c r="H1539" s="162">
        <v>20</v>
      </c>
      <c r="I1539" s="163"/>
      <c r="J1539" s="164">
        <f>ROUND(I1539*H1539,2)</f>
        <v>0</v>
      </c>
      <c r="K1539" s="160" t="s">
        <v>1</v>
      </c>
      <c r="L1539" s="33"/>
      <c r="M1539" s="165" t="s">
        <v>1</v>
      </c>
      <c r="N1539" s="166" t="s">
        <v>38</v>
      </c>
      <c r="O1539" s="65"/>
      <c r="P1539" s="167">
        <f>O1539*H1539</f>
        <v>0</v>
      </c>
      <c r="Q1539" s="167">
        <v>0</v>
      </c>
      <c r="R1539" s="167">
        <f>Q1539*H1539</f>
        <v>0</v>
      </c>
      <c r="S1539" s="167">
        <v>0</v>
      </c>
      <c r="T1539" s="168">
        <f>S1539*H1539</f>
        <v>0</v>
      </c>
      <c r="U1539" s="28"/>
      <c r="V1539" s="28"/>
      <c r="W1539" s="28"/>
      <c r="X1539" s="28"/>
      <c r="Y1539" s="28"/>
      <c r="Z1539" s="28"/>
      <c r="AA1539" s="28"/>
      <c r="AB1539" s="28"/>
      <c r="AC1539" s="28"/>
      <c r="AD1539" s="28"/>
      <c r="AE1539" s="28"/>
      <c r="AR1539" s="169" t="s">
        <v>125</v>
      </c>
      <c r="AT1539" s="169" t="s">
        <v>121</v>
      </c>
      <c r="AU1539" s="169" t="s">
        <v>73</v>
      </c>
      <c r="AY1539" s="11" t="s">
        <v>126</v>
      </c>
      <c r="BE1539" s="170">
        <f>IF(N1539="základní",J1539,0)</f>
        <v>0</v>
      </c>
      <c r="BF1539" s="170">
        <f>IF(N1539="snížená",J1539,0)</f>
        <v>0</v>
      </c>
      <c r="BG1539" s="170">
        <f>IF(N1539="zákl. přenesená",J1539,0)</f>
        <v>0</v>
      </c>
      <c r="BH1539" s="170">
        <f>IF(N1539="sníž. přenesená",J1539,0)</f>
        <v>0</v>
      </c>
      <c r="BI1539" s="170">
        <f>IF(N1539="nulová",J1539,0)</f>
        <v>0</v>
      </c>
      <c r="BJ1539" s="11" t="s">
        <v>80</v>
      </c>
      <c r="BK1539" s="170">
        <f>ROUND(I1539*H1539,2)</f>
        <v>0</v>
      </c>
      <c r="BL1539" s="11" t="s">
        <v>125</v>
      </c>
      <c r="BM1539" s="169" t="s">
        <v>2971</v>
      </c>
    </row>
    <row r="1540" spans="1:65" s="2" customFormat="1" ht="11.25">
      <c r="A1540" s="28"/>
      <c r="B1540" s="29"/>
      <c r="C1540" s="30"/>
      <c r="D1540" s="171" t="s">
        <v>128</v>
      </c>
      <c r="E1540" s="30"/>
      <c r="F1540" s="172" t="s">
        <v>2970</v>
      </c>
      <c r="G1540" s="30"/>
      <c r="H1540" s="30"/>
      <c r="I1540" s="173"/>
      <c r="J1540" s="30"/>
      <c r="K1540" s="30"/>
      <c r="L1540" s="33"/>
      <c r="M1540" s="174"/>
      <c r="N1540" s="175"/>
      <c r="O1540" s="65"/>
      <c r="P1540" s="65"/>
      <c r="Q1540" s="65"/>
      <c r="R1540" s="65"/>
      <c r="S1540" s="65"/>
      <c r="T1540" s="66"/>
      <c r="U1540" s="28"/>
      <c r="V1540" s="28"/>
      <c r="W1540" s="28"/>
      <c r="X1540" s="28"/>
      <c r="Y1540" s="28"/>
      <c r="Z1540" s="28"/>
      <c r="AA1540" s="28"/>
      <c r="AB1540" s="28"/>
      <c r="AC1540" s="28"/>
      <c r="AD1540" s="28"/>
      <c r="AE1540" s="28"/>
      <c r="AT1540" s="11" t="s">
        <v>128</v>
      </c>
      <c r="AU1540" s="11" t="s">
        <v>73</v>
      </c>
    </row>
    <row r="1541" spans="1:65" s="2" customFormat="1" ht="16.5" customHeight="1">
      <c r="A1541" s="28"/>
      <c r="B1541" s="29"/>
      <c r="C1541" s="158" t="s">
        <v>2972</v>
      </c>
      <c r="D1541" s="158" t="s">
        <v>121</v>
      </c>
      <c r="E1541" s="159" t="s">
        <v>2973</v>
      </c>
      <c r="F1541" s="160" t="s">
        <v>2974</v>
      </c>
      <c r="G1541" s="161" t="s">
        <v>2958</v>
      </c>
      <c r="H1541" s="162">
        <v>40</v>
      </c>
      <c r="I1541" s="163"/>
      <c r="J1541" s="164">
        <f>ROUND(I1541*H1541,2)</f>
        <v>0</v>
      </c>
      <c r="K1541" s="160" t="s">
        <v>1</v>
      </c>
      <c r="L1541" s="33"/>
      <c r="M1541" s="165" t="s">
        <v>1</v>
      </c>
      <c r="N1541" s="166" t="s">
        <v>38</v>
      </c>
      <c r="O1541" s="65"/>
      <c r="P1541" s="167">
        <f>O1541*H1541</f>
        <v>0</v>
      </c>
      <c r="Q1541" s="167">
        <v>0</v>
      </c>
      <c r="R1541" s="167">
        <f>Q1541*H1541</f>
        <v>0</v>
      </c>
      <c r="S1541" s="167">
        <v>0</v>
      </c>
      <c r="T1541" s="168">
        <f>S1541*H1541</f>
        <v>0</v>
      </c>
      <c r="U1541" s="28"/>
      <c r="V1541" s="28"/>
      <c r="W1541" s="28"/>
      <c r="X1541" s="28"/>
      <c r="Y1541" s="28"/>
      <c r="Z1541" s="28"/>
      <c r="AA1541" s="28"/>
      <c r="AB1541" s="28"/>
      <c r="AC1541" s="28"/>
      <c r="AD1541" s="28"/>
      <c r="AE1541" s="28"/>
      <c r="AR1541" s="169" t="s">
        <v>125</v>
      </c>
      <c r="AT1541" s="169" t="s">
        <v>121</v>
      </c>
      <c r="AU1541" s="169" t="s">
        <v>73</v>
      </c>
      <c r="AY1541" s="11" t="s">
        <v>126</v>
      </c>
      <c r="BE1541" s="170">
        <f>IF(N1541="základní",J1541,0)</f>
        <v>0</v>
      </c>
      <c r="BF1541" s="170">
        <f>IF(N1541="snížená",J1541,0)</f>
        <v>0</v>
      </c>
      <c r="BG1541" s="170">
        <f>IF(N1541="zákl. přenesená",J1541,0)</f>
        <v>0</v>
      </c>
      <c r="BH1541" s="170">
        <f>IF(N1541="sníž. přenesená",J1541,0)</f>
        <v>0</v>
      </c>
      <c r="BI1541" s="170">
        <f>IF(N1541="nulová",J1541,0)</f>
        <v>0</v>
      </c>
      <c r="BJ1541" s="11" t="s">
        <v>80</v>
      </c>
      <c r="BK1541" s="170">
        <f>ROUND(I1541*H1541,2)</f>
        <v>0</v>
      </c>
      <c r="BL1541" s="11" t="s">
        <v>125</v>
      </c>
      <c r="BM1541" s="169" t="s">
        <v>2975</v>
      </c>
    </row>
    <row r="1542" spans="1:65" s="2" customFormat="1" ht="11.25">
      <c r="A1542" s="28"/>
      <c r="B1542" s="29"/>
      <c r="C1542" s="30"/>
      <c r="D1542" s="171" t="s">
        <v>128</v>
      </c>
      <c r="E1542" s="30"/>
      <c r="F1542" s="172" t="s">
        <v>2974</v>
      </c>
      <c r="G1542" s="30"/>
      <c r="H1542" s="30"/>
      <c r="I1542" s="173"/>
      <c r="J1542" s="30"/>
      <c r="K1542" s="30"/>
      <c r="L1542" s="33"/>
      <c r="M1542" s="174"/>
      <c r="N1542" s="175"/>
      <c r="O1542" s="65"/>
      <c r="P1542" s="65"/>
      <c r="Q1542" s="65"/>
      <c r="R1542" s="65"/>
      <c r="S1542" s="65"/>
      <c r="T1542" s="66"/>
      <c r="U1542" s="28"/>
      <c r="V1542" s="28"/>
      <c r="W1542" s="28"/>
      <c r="X1542" s="28"/>
      <c r="Y1542" s="28"/>
      <c r="Z1542" s="28"/>
      <c r="AA1542" s="28"/>
      <c r="AB1542" s="28"/>
      <c r="AC1542" s="28"/>
      <c r="AD1542" s="28"/>
      <c r="AE1542" s="28"/>
      <c r="AT1542" s="11" t="s">
        <v>128</v>
      </c>
      <c r="AU1542" s="11" t="s">
        <v>73</v>
      </c>
    </row>
    <row r="1543" spans="1:65" s="2" customFormat="1" ht="16.5" customHeight="1">
      <c r="A1543" s="28"/>
      <c r="B1543" s="29"/>
      <c r="C1543" s="158" t="s">
        <v>2976</v>
      </c>
      <c r="D1543" s="158" t="s">
        <v>121</v>
      </c>
      <c r="E1543" s="159" t="s">
        <v>2977</v>
      </c>
      <c r="F1543" s="160" t="s">
        <v>2978</v>
      </c>
      <c r="G1543" s="161" t="s">
        <v>136</v>
      </c>
      <c r="H1543" s="162">
        <v>100</v>
      </c>
      <c r="I1543" s="163"/>
      <c r="J1543" s="164">
        <f>ROUND(I1543*H1543,2)</f>
        <v>0</v>
      </c>
      <c r="K1543" s="160" t="s">
        <v>1</v>
      </c>
      <c r="L1543" s="33"/>
      <c r="M1543" s="165" t="s">
        <v>1</v>
      </c>
      <c r="N1543" s="166" t="s">
        <v>38</v>
      </c>
      <c r="O1543" s="65"/>
      <c r="P1543" s="167">
        <f>O1543*H1543</f>
        <v>0</v>
      </c>
      <c r="Q1543" s="167">
        <v>0</v>
      </c>
      <c r="R1543" s="167">
        <f>Q1543*H1543</f>
        <v>0</v>
      </c>
      <c r="S1543" s="167">
        <v>0</v>
      </c>
      <c r="T1543" s="168">
        <f>S1543*H1543</f>
        <v>0</v>
      </c>
      <c r="U1543" s="28"/>
      <c r="V1543" s="28"/>
      <c r="W1543" s="28"/>
      <c r="X1543" s="28"/>
      <c r="Y1543" s="28"/>
      <c r="Z1543" s="28"/>
      <c r="AA1543" s="28"/>
      <c r="AB1543" s="28"/>
      <c r="AC1543" s="28"/>
      <c r="AD1543" s="28"/>
      <c r="AE1543" s="28"/>
      <c r="AR1543" s="169" t="s">
        <v>125</v>
      </c>
      <c r="AT1543" s="169" t="s">
        <v>121</v>
      </c>
      <c r="AU1543" s="169" t="s">
        <v>73</v>
      </c>
      <c r="AY1543" s="11" t="s">
        <v>126</v>
      </c>
      <c r="BE1543" s="170">
        <f>IF(N1543="základní",J1543,0)</f>
        <v>0</v>
      </c>
      <c r="BF1543" s="170">
        <f>IF(N1543="snížená",J1543,0)</f>
        <v>0</v>
      </c>
      <c r="BG1543" s="170">
        <f>IF(N1543="zákl. přenesená",J1543,0)</f>
        <v>0</v>
      </c>
      <c r="BH1543" s="170">
        <f>IF(N1543="sníž. přenesená",J1543,0)</f>
        <v>0</v>
      </c>
      <c r="BI1543" s="170">
        <f>IF(N1543="nulová",J1543,0)</f>
        <v>0</v>
      </c>
      <c r="BJ1543" s="11" t="s">
        <v>80</v>
      </c>
      <c r="BK1543" s="170">
        <f>ROUND(I1543*H1543,2)</f>
        <v>0</v>
      </c>
      <c r="BL1543" s="11" t="s">
        <v>125</v>
      </c>
      <c r="BM1543" s="169" t="s">
        <v>2979</v>
      </c>
    </row>
    <row r="1544" spans="1:65" s="2" customFormat="1" ht="11.25">
      <c r="A1544" s="28"/>
      <c r="B1544" s="29"/>
      <c r="C1544" s="30"/>
      <c r="D1544" s="171" t="s">
        <v>128</v>
      </c>
      <c r="E1544" s="30"/>
      <c r="F1544" s="172" t="s">
        <v>2978</v>
      </c>
      <c r="G1544" s="30"/>
      <c r="H1544" s="30"/>
      <c r="I1544" s="173"/>
      <c r="J1544" s="30"/>
      <c r="K1544" s="30"/>
      <c r="L1544" s="33"/>
      <c r="M1544" s="174"/>
      <c r="N1544" s="175"/>
      <c r="O1544" s="65"/>
      <c r="P1544" s="65"/>
      <c r="Q1544" s="65"/>
      <c r="R1544" s="65"/>
      <c r="S1544" s="65"/>
      <c r="T1544" s="66"/>
      <c r="U1544" s="28"/>
      <c r="V1544" s="28"/>
      <c r="W1544" s="28"/>
      <c r="X1544" s="28"/>
      <c r="Y1544" s="28"/>
      <c r="Z1544" s="28"/>
      <c r="AA1544" s="28"/>
      <c r="AB1544" s="28"/>
      <c r="AC1544" s="28"/>
      <c r="AD1544" s="28"/>
      <c r="AE1544" s="28"/>
      <c r="AT1544" s="11" t="s">
        <v>128</v>
      </c>
      <c r="AU1544" s="11" t="s">
        <v>73</v>
      </c>
    </row>
    <row r="1545" spans="1:65" s="2" customFormat="1" ht="16.5" customHeight="1">
      <c r="A1545" s="28"/>
      <c r="B1545" s="29"/>
      <c r="C1545" s="158" t="s">
        <v>2980</v>
      </c>
      <c r="D1545" s="158" t="s">
        <v>121</v>
      </c>
      <c r="E1545" s="159" t="s">
        <v>2981</v>
      </c>
      <c r="F1545" s="160" t="s">
        <v>2982</v>
      </c>
      <c r="G1545" s="161" t="s">
        <v>136</v>
      </c>
      <c r="H1545" s="162">
        <v>100</v>
      </c>
      <c r="I1545" s="163"/>
      <c r="J1545" s="164">
        <f>ROUND(I1545*H1545,2)</f>
        <v>0</v>
      </c>
      <c r="K1545" s="160" t="s">
        <v>1</v>
      </c>
      <c r="L1545" s="33"/>
      <c r="M1545" s="165" t="s">
        <v>1</v>
      </c>
      <c r="N1545" s="166" t="s">
        <v>38</v>
      </c>
      <c r="O1545" s="65"/>
      <c r="P1545" s="167">
        <f>O1545*H1545</f>
        <v>0</v>
      </c>
      <c r="Q1545" s="167">
        <v>0</v>
      </c>
      <c r="R1545" s="167">
        <f>Q1545*H1545</f>
        <v>0</v>
      </c>
      <c r="S1545" s="167">
        <v>0</v>
      </c>
      <c r="T1545" s="168">
        <f>S1545*H1545</f>
        <v>0</v>
      </c>
      <c r="U1545" s="28"/>
      <c r="V1545" s="28"/>
      <c r="W1545" s="28"/>
      <c r="X1545" s="28"/>
      <c r="Y1545" s="28"/>
      <c r="Z1545" s="28"/>
      <c r="AA1545" s="28"/>
      <c r="AB1545" s="28"/>
      <c r="AC1545" s="28"/>
      <c r="AD1545" s="28"/>
      <c r="AE1545" s="28"/>
      <c r="AR1545" s="169" t="s">
        <v>125</v>
      </c>
      <c r="AT1545" s="169" t="s">
        <v>121</v>
      </c>
      <c r="AU1545" s="169" t="s">
        <v>73</v>
      </c>
      <c r="AY1545" s="11" t="s">
        <v>126</v>
      </c>
      <c r="BE1545" s="170">
        <f>IF(N1545="základní",J1545,0)</f>
        <v>0</v>
      </c>
      <c r="BF1545" s="170">
        <f>IF(N1545="snížená",J1545,0)</f>
        <v>0</v>
      </c>
      <c r="BG1545" s="170">
        <f>IF(N1545="zákl. přenesená",J1545,0)</f>
        <v>0</v>
      </c>
      <c r="BH1545" s="170">
        <f>IF(N1545="sníž. přenesená",J1545,0)</f>
        <v>0</v>
      </c>
      <c r="BI1545" s="170">
        <f>IF(N1545="nulová",J1545,0)</f>
        <v>0</v>
      </c>
      <c r="BJ1545" s="11" t="s">
        <v>80</v>
      </c>
      <c r="BK1545" s="170">
        <f>ROUND(I1545*H1545,2)</f>
        <v>0</v>
      </c>
      <c r="BL1545" s="11" t="s">
        <v>125</v>
      </c>
      <c r="BM1545" s="169" t="s">
        <v>2983</v>
      </c>
    </row>
    <row r="1546" spans="1:65" s="2" customFormat="1" ht="11.25">
      <c r="A1546" s="28"/>
      <c r="B1546" s="29"/>
      <c r="C1546" s="30"/>
      <c r="D1546" s="171" t="s">
        <v>128</v>
      </c>
      <c r="E1546" s="30"/>
      <c r="F1546" s="172" t="s">
        <v>2982</v>
      </c>
      <c r="G1546" s="30"/>
      <c r="H1546" s="30"/>
      <c r="I1546" s="173"/>
      <c r="J1546" s="30"/>
      <c r="K1546" s="30"/>
      <c r="L1546" s="33"/>
      <c r="M1546" s="174"/>
      <c r="N1546" s="175"/>
      <c r="O1546" s="65"/>
      <c r="P1546" s="65"/>
      <c r="Q1546" s="65"/>
      <c r="R1546" s="65"/>
      <c r="S1546" s="65"/>
      <c r="T1546" s="66"/>
      <c r="U1546" s="28"/>
      <c r="V1546" s="28"/>
      <c r="W1546" s="28"/>
      <c r="X1546" s="28"/>
      <c r="Y1546" s="28"/>
      <c r="Z1546" s="28"/>
      <c r="AA1546" s="28"/>
      <c r="AB1546" s="28"/>
      <c r="AC1546" s="28"/>
      <c r="AD1546" s="28"/>
      <c r="AE1546" s="28"/>
      <c r="AT1546" s="11" t="s">
        <v>128</v>
      </c>
      <c r="AU1546" s="11" t="s">
        <v>73</v>
      </c>
    </row>
    <row r="1547" spans="1:65" s="2" customFormat="1" ht="16.5" customHeight="1">
      <c r="A1547" s="28"/>
      <c r="B1547" s="29"/>
      <c r="C1547" s="158" t="s">
        <v>2984</v>
      </c>
      <c r="D1547" s="158" t="s">
        <v>121</v>
      </c>
      <c r="E1547" s="159" t="s">
        <v>2985</v>
      </c>
      <c r="F1547" s="160" t="s">
        <v>2986</v>
      </c>
      <c r="G1547" s="161" t="s">
        <v>136</v>
      </c>
      <c r="H1547" s="162">
        <v>400</v>
      </c>
      <c r="I1547" s="163"/>
      <c r="J1547" s="164">
        <f>ROUND(I1547*H1547,2)</f>
        <v>0</v>
      </c>
      <c r="K1547" s="160" t="s">
        <v>1</v>
      </c>
      <c r="L1547" s="33"/>
      <c r="M1547" s="165" t="s">
        <v>1</v>
      </c>
      <c r="N1547" s="166" t="s">
        <v>38</v>
      </c>
      <c r="O1547" s="65"/>
      <c r="P1547" s="167">
        <f>O1547*H1547</f>
        <v>0</v>
      </c>
      <c r="Q1547" s="167">
        <v>0</v>
      </c>
      <c r="R1547" s="167">
        <f>Q1547*H1547</f>
        <v>0</v>
      </c>
      <c r="S1547" s="167">
        <v>0</v>
      </c>
      <c r="T1547" s="168">
        <f>S1547*H1547</f>
        <v>0</v>
      </c>
      <c r="U1547" s="28"/>
      <c r="V1547" s="28"/>
      <c r="W1547" s="28"/>
      <c r="X1547" s="28"/>
      <c r="Y1547" s="28"/>
      <c r="Z1547" s="28"/>
      <c r="AA1547" s="28"/>
      <c r="AB1547" s="28"/>
      <c r="AC1547" s="28"/>
      <c r="AD1547" s="28"/>
      <c r="AE1547" s="28"/>
      <c r="AR1547" s="169" t="s">
        <v>125</v>
      </c>
      <c r="AT1547" s="169" t="s">
        <v>121</v>
      </c>
      <c r="AU1547" s="169" t="s">
        <v>73</v>
      </c>
      <c r="AY1547" s="11" t="s">
        <v>126</v>
      </c>
      <c r="BE1547" s="170">
        <f>IF(N1547="základní",J1547,0)</f>
        <v>0</v>
      </c>
      <c r="BF1547" s="170">
        <f>IF(N1547="snížená",J1547,0)</f>
        <v>0</v>
      </c>
      <c r="BG1547" s="170">
        <f>IF(N1547="zákl. přenesená",J1547,0)</f>
        <v>0</v>
      </c>
      <c r="BH1547" s="170">
        <f>IF(N1547="sníž. přenesená",J1547,0)</f>
        <v>0</v>
      </c>
      <c r="BI1547" s="170">
        <f>IF(N1547="nulová",J1547,0)</f>
        <v>0</v>
      </c>
      <c r="BJ1547" s="11" t="s">
        <v>80</v>
      </c>
      <c r="BK1547" s="170">
        <f>ROUND(I1547*H1547,2)</f>
        <v>0</v>
      </c>
      <c r="BL1547" s="11" t="s">
        <v>125</v>
      </c>
      <c r="BM1547" s="169" t="s">
        <v>2987</v>
      </c>
    </row>
    <row r="1548" spans="1:65" s="2" customFormat="1" ht="11.25">
      <c r="A1548" s="28"/>
      <c r="B1548" s="29"/>
      <c r="C1548" s="30"/>
      <c r="D1548" s="171" t="s">
        <v>128</v>
      </c>
      <c r="E1548" s="30"/>
      <c r="F1548" s="172" t="s">
        <v>2986</v>
      </c>
      <c r="G1548" s="30"/>
      <c r="H1548" s="30"/>
      <c r="I1548" s="173"/>
      <c r="J1548" s="30"/>
      <c r="K1548" s="30"/>
      <c r="L1548" s="33"/>
      <c r="M1548" s="174"/>
      <c r="N1548" s="175"/>
      <c r="O1548" s="65"/>
      <c r="P1548" s="65"/>
      <c r="Q1548" s="65"/>
      <c r="R1548" s="65"/>
      <c r="S1548" s="65"/>
      <c r="T1548" s="66"/>
      <c r="U1548" s="28"/>
      <c r="V1548" s="28"/>
      <c r="W1548" s="28"/>
      <c r="X1548" s="28"/>
      <c r="Y1548" s="28"/>
      <c r="Z1548" s="28"/>
      <c r="AA1548" s="28"/>
      <c r="AB1548" s="28"/>
      <c r="AC1548" s="28"/>
      <c r="AD1548" s="28"/>
      <c r="AE1548" s="28"/>
      <c r="AT1548" s="11" t="s">
        <v>128</v>
      </c>
      <c r="AU1548" s="11" t="s">
        <v>73</v>
      </c>
    </row>
    <row r="1549" spans="1:65" s="2" customFormat="1" ht="16.5" customHeight="1">
      <c r="A1549" s="28"/>
      <c r="B1549" s="29"/>
      <c r="C1549" s="158" t="s">
        <v>2988</v>
      </c>
      <c r="D1549" s="158" t="s">
        <v>121</v>
      </c>
      <c r="E1549" s="159" t="s">
        <v>2989</v>
      </c>
      <c r="F1549" s="160" t="s">
        <v>2990</v>
      </c>
      <c r="G1549" s="161" t="s">
        <v>136</v>
      </c>
      <c r="H1549" s="162">
        <v>100</v>
      </c>
      <c r="I1549" s="163"/>
      <c r="J1549" s="164">
        <f>ROUND(I1549*H1549,2)</f>
        <v>0</v>
      </c>
      <c r="K1549" s="160" t="s">
        <v>1</v>
      </c>
      <c r="L1549" s="33"/>
      <c r="M1549" s="165" t="s">
        <v>1</v>
      </c>
      <c r="N1549" s="166" t="s">
        <v>38</v>
      </c>
      <c r="O1549" s="65"/>
      <c r="P1549" s="167">
        <f>O1549*H1549</f>
        <v>0</v>
      </c>
      <c r="Q1549" s="167">
        <v>0</v>
      </c>
      <c r="R1549" s="167">
        <f>Q1549*H1549</f>
        <v>0</v>
      </c>
      <c r="S1549" s="167">
        <v>0</v>
      </c>
      <c r="T1549" s="168">
        <f>S1549*H1549</f>
        <v>0</v>
      </c>
      <c r="U1549" s="28"/>
      <c r="V1549" s="28"/>
      <c r="W1549" s="28"/>
      <c r="X1549" s="28"/>
      <c r="Y1549" s="28"/>
      <c r="Z1549" s="28"/>
      <c r="AA1549" s="28"/>
      <c r="AB1549" s="28"/>
      <c r="AC1549" s="28"/>
      <c r="AD1549" s="28"/>
      <c r="AE1549" s="28"/>
      <c r="AR1549" s="169" t="s">
        <v>125</v>
      </c>
      <c r="AT1549" s="169" t="s">
        <v>121</v>
      </c>
      <c r="AU1549" s="169" t="s">
        <v>73</v>
      </c>
      <c r="AY1549" s="11" t="s">
        <v>126</v>
      </c>
      <c r="BE1549" s="170">
        <f>IF(N1549="základní",J1549,0)</f>
        <v>0</v>
      </c>
      <c r="BF1549" s="170">
        <f>IF(N1549="snížená",J1549,0)</f>
        <v>0</v>
      </c>
      <c r="BG1549" s="170">
        <f>IF(N1549="zákl. přenesená",J1549,0)</f>
        <v>0</v>
      </c>
      <c r="BH1549" s="170">
        <f>IF(N1549="sníž. přenesená",J1549,0)</f>
        <v>0</v>
      </c>
      <c r="BI1549" s="170">
        <f>IF(N1549="nulová",J1549,0)</f>
        <v>0</v>
      </c>
      <c r="BJ1549" s="11" t="s">
        <v>80</v>
      </c>
      <c r="BK1549" s="170">
        <f>ROUND(I1549*H1549,2)</f>
        <v>0</v>
      </c>
      <c r="BL1549" s="11" t="s">
        <v>125</v>
      </c>
      <c r="BM1549" s="169" t="s">
        <v>2991</v>
      </c>
    </row>
    <row r="1550" spans="1:65" s="2" customFormat="1" ht="11.25">
      <c r="A1550" s="28"/>
      <c r="B1550" s="29"/>
      <c r="C1550" s="30"/>
      <c r="D1550" s="171" t="s">
        <v>128</v>
      </c>
      <c r="E1550" s="30"/>
      <c r="F1550" s="172" t="s">
        <v>2990</v>
      </c>
      <c r="G1550" s="30"/>
      <c r="H1550" s="30"/>
      <c r="I1550" s="173"/>
      <c r="J1550" s="30"/>
      <c r="K1550" s="30"/>
      <c r="L1550" s="33"/>
      <c r="M1550" s="174"/>
      <c r="N1550" s="175"/>
      <c r="O1550" s="65"/>
      <c r="P1550" s="65"/>
      <c r="Q1550" s="65"/>
      <c r="R1550" s="65"/>
      <c r="S1550" s="65"/>
      <c r="T1550" s="66"/>
      <c r="U1550" s="28"/>
      <c r="V1550" s="28"/>
      <c r="W1550" s="28"/>
      <c r="X1550" s="28"/>
      <c r="Y1550" s="28"/>
      <c r="Z1550" s="28"/>
      <c r="AA1550" s="28"/>
      <c r="AB1550" s="28"/>
      <c r="AC1550" s="28"/>
      <c r="AD1550" s="28"/>
      <c r="AE1550" s="28"/>
      <c r="AT1550" s="11" t="s">
        <v>128</v>
      </c>
      <c r="AU1550" s="11" t="s">
        <v>73</v>
      </c>
    </row>
    <row r="1551" spans="1:65" s="2" customFormat="1" ht="16.5" customHeight="1">
      <c r="A1551" s="28"/>
      <c r="B1551" s="29"/>
      <c r="C1551" s="158" t="s">
        <v>2992</v>
      </c>
      <c r="D1551" s="158" t="s">
        <v>121</v>
      </c>
      <c r="E1551" s="159" t="s">
        <v>2993</v>
      </c>
      <c r="F1551" s="160" t="s">
        <v>2994</v>
      </c>
      <c r="G1551" s="161" t="s">
        <v>136</v>
      </c>
      <c r="H1551" s="162">
        <v>400</v>
      </c>
      <c r="I1551" s="163"/>
      <c r="J1551" s="164">
        <f>ROUND(I1551*H1551,2)</f>
        <v>0</v>
      </c>
      <c r="K1551" s="160" t="s">
        <v>1</v>
      </c>
      <c r="L1551" s="33"/>
      <c r="M1551" s="165" t="s">
        <v>1</v>
      </c>
      <c r="N1551" s="166" t="s">
        <v>38</v>
      </c>
      <c r="O1551" s="65"/>
      <c r="P1551" s="167">
        <f>O1551*H1551</f>
        <v>0</v>
      </c>
      <c r="Q1551" s="167">
        <v>0</v>
      </c>
      <c r="R1551" s="167">
        <f>Q1551*H1551</f>
        <v>0</v>
      </c>
      <c r="S1551" s="167">
        <v>0</v>
      </c>
      <c r="T1551" s="168">
        <f>S1551*H1551</f>
        <v>0</v>
      </c>
      <c r="U1551" s="28"/>
      <c r="V1551" s="28"/>
      <c r="W1551" s="28"/>
      <c r="X1551" s="28"/>
      <c r="Y1551" s="28"/>
      <c r="Z1551" s="28"/>
      <c r="AA1551" s="28"/>
      <c r="AB1551" s="28"/>
      <c r="AC1551" s="28"/>
      <c r="AD1551" s="28"/>
      <c r="AE1551" s="28"/>
      <c r="AR1551" s="169" t="s">
        <v>125</v>
      </c>
      <c r="AT1551" s="169" t="s">
        <v>121</v>
      </c>
      <c r="AU1551" s="169" t="s">
        <v>73</v>
      </c>
      <c r="AY1551" s="11" t="s">
        <v>126</v>
      </c>
      <c r="BE1551" s="170">
        <f>IF(N1551="základní",J1551,0)</f>
        <v>0</v>
      </c>
      <c r="BF1551" s="170">
        <f>IF(N1551="snížená",J1551,0)</f>
        <v>0</v>
      </c>
      <c r="BG1551" s="170">
        <f>IF(N1551="zákl. přenesená",J1551,0)</f>
        <v>0</v>
      </c>
      <c r="BH1551" s="170">
        <f>IF(N1551="sníž. přenesená",J1551,0)</f>
        <v>0</v>
      </c>
      <c r="BI1551" s="170">
        <f>IF(N1551="nulová",J1551,0)</f>
        <v>0</v>
      </c>
      <c r="BJ1551" s="11" t="s">
        <v>80</v>
      </c>
      <c r="BK1551" s="170">
        <f>ROUND(I1551*H1551,2)</f>
        <v>0</v>
      </c>
      <c r="BL1551" s="11" t="s">
        <v>125</v>
      </c>
      <c r="BM1551" s="169" t="s">
        <v>2995</v>
      </c>
    </row>
    <row r="1552" spans="1:65" s="2" customFormat="1" ht="11.25">
      <c r="A1552" s="28"/>
      <c r="B1552" s="29"/>
      <c r="C1552" s="30"/>
      <c r="D1552" s="171" t="s">
        <v>128</v>
      </c>
      <c r="E1552" s="30"/>
      <c r="F1552" s="172" t="s">
        <v>2994</v>
      </c>
      <c r="G1552" s="30"/>
      <c r="H1552" s="30"/>
      <c r="I1552" s="173"/>
      <c r="J1552" s="30"/>
      <c r="K1552" s="30"/>
      <c r="L1552" s="33"/>
      <c r="M1552" s="174"/>
      <c r="N1552" s="175"/>
      <c r="O1552" s="65"/>
      <c r="P1552" s="65"/>
      <c r="Q1552" s="65"/>
      <c r="R1552" s="65"/>
      <c r="S1552" s="65"/>
      <c r="T1552" s="66"/>
      <c r="U1552" s="28"/>
      <c r="V1552" s="28"/>
      <c r="W1552" s="28"/>
      <c r="X1552" s="28"/>
      <c r="Y1552" s="28"/>
      <c r="Z1552" s="28"/>
      <c r="AA1552" s="28"/>
      <c r="AB1552" s="28"/>
      <c r="AC1552" s="28"/>
      <c r="AD1552" s="28"/>
      <c r="AE1552" s="28"/>
      <c r="AT1552" s="11" t="s">
        <v>128</v>
      </c>
      <c r="AU1552" s="11" t="s">
        <v>73</v>
      </c>
    </row>
    <row r="1553" spans="1:65" s="2" customFormat="1" ht="16.5" customHeight="1">
      <c r="A1553" s="28"/>
      <c r="B1553" s="29"/>
      <c r="C1553" s="158" t="s">
        <v>2996</v>
      </c>
      <c r="D1553" s="158" t="s">
        <v>121</v>
      </c>
      <c r="E1553" s="159" t="s">
        <v>2997</v>
      </c>
      <c r="F1553" s="160" t="s">
        <v>2998</v>
      </c>
      <c r="G1553" s="161" t="s">
        <v>136</v>
      </c>
      <c r="H1553" s="162">
        <v>200</v>
      </c>
      <c r="I1553" s="163"/>
      <c r="J1553" s="164">
        <f>ROUND(I1553*H1553,2)</f>
        <v>0</v>
      </c>
      <c r="K1553" s="160" t="s">
        <v>1</v>
      </c>
      <c r="L1553" s="33"/>
      <c r="M1553" s="165" t="s">
        <v>1</v>
      </c>
      <c r="N1553" s="166" t="s">
        <v>38</v>
      </c>
      <c r="O1553" s="65"/>
      <c r="P1553" s="167">
        <f>O1553*H1553</f>
        <v>0</v>
      </c>
      <c r="Q1553" s="167">
        <v>0</v>
      </c>
      <c r="R1553" s="167">
        <f>Q1553*H1553</f>
        <v>0</v>
      </c>
      <c r="S1553" s="167">
        <v>0</v>
      </c>
      <c r="T1553" s="168">
        <f>S1553*H1553</f>
        <v>0</v>
      </c>
      <c r="U1553" s="28"/>
      <c r="V1553" s="28"/>
      <c r="W1553" s="28"/>
      <c r="X1553" s="28"/>
      <c r="Y1553" s="28"/>
      <c r="Z1553" s="28"/>
      <c r="AA1553" s="28"/>
      <c r="AB1553" s="28"/>
      <c r="AC1553" s="28"/>
      <c r="AD1553" s="28"/>
      <c r="AE1553" s="28"/>
      <c r="AR1553" s="169" t="s">
        <v>125</v>
      </c>
      <c r="AT1553" s="169" t="s">
        <v>121</v>
      </c>
      <c r="AU1553" s="169" t="s">
        <v>73</v>
      </c>
      <c r="AY1553" s="11" t="s">
        <v>126</v>
      </c>
      <c r="BE1553" s="170">
        <f>IF(N1553="základní",J1553,0)</f>
        <v>0</v>
      </c>
      <c r="BF1553" s="170">
        <f>IF(N1553="snížená",J1553,0)</f>
        <v>0</v>
      </c>
      <c r="BG1553" s="170">
        <f>IF(N1553="zákl. přenesená",J1553,0)</f>
        <v>0</v>
      </c>
      <c r="BH1553" s="170">
        <f>IF(N1553="sníž. přenesená",J1553,0)</f>
        <v>0</v>
      </c>
      <c r="BI1553" s="170">
        <f>IF(N1553="nulová",J1553,0)</f>
        <v>0</v>
      </c>
      <c r="BJ1553" s="11" t="s">
        <v>80</v>
      </c>
      <c r="BK1553" s="170">
        <f>ROUND(I1553*H1553,2)</f>
        <v>0</v>
      </c>
      <c r="BL1553" s="11" t="s">
        <v>125</v>
      </c>
      <c r="BM1553" s="169" t="s">
        <v>2999</v>
      </c>
    </row>
    <row r="1554" spans="1:65" s="2" customFormat="1" ht="11.25">
      <c r="A1554" s="28"/>
      <c r="B1554" s="29"/>
      <c r="C1554" s="30"/>
      <c r="D1554" s="171" t="s">
        <v>128</v>
      </c>
      <c r="E1554" s="30"/>
      <c r="F1554" s="172" t="s">
        <v>2998</v>
      </c>
      <c r="G1554" s="30"/>
      <c r="H1554" s="30"/>
      <c r="I1554" s="173"/>
      <c r="J1554" s="30"/>
      <c r="K1554" s="30"/>
      <c r="L1554" s="33"/>
      <c r="M1554" s="174"/>
      <c r="N1554" s="175"/>
      <c r="O1554" s="65"/>
      <c r="P1554" s="65"/>
      <c r="Q1554" s="65"/>
      <c r="R1554" s="65"/>
      <c r="S1554" s="65"/>
      <c r="T1554" s="66"/>
      <c r="U1554" s="28"/>
      <c r="V1554" s="28"/>
      <c r="W1554" s="28"/>
      <c r="X1554" s="28"/>
      <c r="Y1554" s="28"/>
      <c r="Z1554" s="28"/>
      <c r="AA1554" s="28"/>
      <c r="AB1554" s="28"/>
      <c r="AC1554" s="28"/>
      <c r="AD1554" s="28"/>
      <c r="AE1554" s="28"/>
      <c r="AT1554" s="11" t="s">
        <v>128</v>
      </c>
      <c r="AU1554" s="11" t="s">
        <v>73</v>
      </c>
    </row>
    <row r="1555" spans="1:65" s="2" customFormat="1" ht="16.5" customHeight="1">
      <c r="A1555" s="28"/>
      <c r="B1555" s="29"/>
      <c r="C1555" s="158" t="s">
        <v>3000</v>
      </c>
      <c r="D1555" s="158" t="s">
        <v>121</v>
      </c>
      <c r="E1555" s="159" t="s">
        <v>3001</v>
      </c>
      <c r="F1555" s="160" t="s">
        <v>3002</v>
      </c>
      <c r="G1555" s="161" t="s">
        <v>136</v>
      </c>
      <c r="H1555" s="162">
        <v>200</v>
      </c>
      <c r="I1555" s="163"/>
      <c r="J1555" s="164">
        <f>ROUND(I1555*H1555,2)</f>
        <v>0</v>
      </c>
      <c r="K1555" s="160" t="s">
        <v>1</v>
      </c>
      <c r="L1555" s="33"/>
      <c r="M1555" s="165" t="s">
        <v>1</v>
      </c>
      <c r="N1555" s="166" t="s">
        <v>38</v>
      </c>
      <c r="O1555" s="65"/>
      <c r="P1555" s="167">
        <f>O1555*H1555</f>
        <v>0</v>
      </c>
      <c r="Q1555" s="167">
        <v>0</v>
      </c>
      <c r="R1555" s="167">
        <f>Q1555*H1555</f>
        <v>0</v>
      </c>
      <c r="S1555" s="167">
        <v>0</v>
      </c>
      <c r="T1555" s="168">
        <f>S1555*H1555</f>
        <v>0</v>
      </c>
      <c r="U1555" s="28"/>
      <c r="V1555" s="28"/>
      <c r="W1555" s="28"/>
      <c r="X1555" s="28"/>
      <c r="Y1555" s="28"/>
      <c r="Z1555" s="28"/>
      <c r="AA1555" s="28"/>
      <c r="AB1555" s="28"/>
      <c r="AC1555" s="28"/>
      <c r="AD1555" s="28"/>
      <c r="AE1555" s="28"/>
      <c r="AR1555" s="169" t="s">
        <v>125</v>
      </c>
      <c r="AT1555" s="169" t="s">
        <v>121</v>
      </c>
      <c r="AU1555" s="169" t="s">
        <v>73</v>
      </c>
      <c r="AY1555" s="11" t="s">
        <v>126</v>
      </c>
      <c r="BE1555" s="170">
        <f>IF(N1555="základní",J1555,0)</f>
        <v>0</v>
      </c>
      <c r="BF1555" s="170">
        <f>IF(N1555="snížená",J1555,0)</f>
        <v>0</v>
      </c>
      <c r="BG1555" s="170">
        <f>IF(N1555="zákl. přenesená",J1555,0)</f>
        <v>0</v>
      </c>
      <c r="BH1555" s="170">
        <f>IF(N1555="sníž. přenesená",J1555,0)</f>
        <v>0</v>
      </c>
      <c r="BI1555" s="170">
        <f>IF(N1555="nulová",J1555,0)</f>
        <v>0</v>
      </c>
      <c r="BJ1555" s="11" t="s">
        <v>80</v>
      </c>
      <c r="BK1555" s="170">
        <f>ROUND(I1555*H1555,2)</f>
        <v>0</v>
      </c>
      <c r="BL1555" s="11" t="s">
        <v>125</v>
      </c>
      <c r="BM1555" s="169" t="s">
        <v>3003</v>
      </c>
    </row>
    <row r="1556" spans="1:65" s="2" customFormat="1" ht="11.25">
      <c r="A1556" s="28"/>
      <c r="B1556" s="29"/>
      <c r="C1556" s="30"/>
      <c r="D1556" s="171" t="s">
        <v>128</v>
      </c>
      <c r="E1556" s="30"/>
      <c r="F1556" s="172" t="s">
        <v>3002</v>
      </c>
      <c r="G1556" s="30"/>
      <c r="H1556" s="30"/>
      <c r="I1556" s="173"/>
      <c r="J1556" s="30"/>
      <c r="K1556" s="30"/>
      <c r="L1556" s="33"/>
      <c r="M1556" s="174"/>
      <c r="N1556" s="175"/>
      <c r="O1556" s="65"/>
      <c r="P1556" s="65"/>
      <c r="Q1556" s="65"/>
      <c r="R1556" s="65"/>
      <c r="S1556" s="65"/>
      <c r="T1556" s="66"/>
      <c r="U1556" s="28"/>
      <c r="V1556" s="28"/>
      <c r="W1556" s="28"/>
      <c r="X1556" s="28"/>
      <c r="Y1556" s="28"/>
      <c r="Z1556" s="28"/>
      <c r="AA1556" s="28"/>
      <c r="AB1556" s="28"/>
      <c r="AC1556" s="28"/>
      <c r="AD1556" s="28"/>
      <c r="AE1556" s="28"/>
      <c r="AT1556" s="11" t="s">
        <v>128</v>
      </c>
      <c r="AU1556" s="11" t="s">
        <v>73</v>
      </c>
    </row>
    <row r="1557" spans="1:65" s="2" customFormat="1" ht="16.5" customHeight="1">
      <c r="A1557" s="28"/>
      <c r="B1557" s="29"/>
      <c r="C1557" s="158" t="s">
        <v>3004</v>
      </c>
      <c r="D1557" s="158" t="s">
        <v>121</v>
      </c>
      <c r="E1557" s="159" t="s">
        <v>3005</v>
      </c>
      <c r="F1557" s="160" t="s">
        <v>3006</v>
      </c>
      <c r="G1557" s="161" t="s">
        <v>136</v>
      </c>
      <c r="H1557" s="162">
        <v>200</v>
      </c>
      <c r="I1557" s="163"/>
      <c r="J1557" s="164">
        <f>ROUND(I1557*H1557,2)</f>
        <v>0</v>
      </c>
      <c r="K1557" s="160" t="s">
        <v>1</v>
      </c>
      <c r="L1557" s="33"/>
      <c r="M1557" s="165" t="s">
        <v>1</v>
      </c>
      <c r="N1557" s="166" t="s">
        <v>38</v>
      </c>
      <c r="O1557" s="65"/>
      <c r="P1557" s="167">
        <f>O1557*H1557</f>
        <v>0</v>
      </c>
      <c r="Q1557" s="167">
        <v>0</v>
      </c>
      <c r="R1557" s="167">
        <f>Q1557*H1557</f>
        <v>0</v>
      </c>
      <c r="S1557" s="167">
        <v>0</v>
      </c>
      <c r="T1557" s="168">
        <f>S1557*H1557</f>
        <v>0</v>
      </c>
      <c r="U1557" s="28"/>
      <c r="V1557" s="28"/>
      <c r="W1557" s="28"/>
      <c r="X1557" s="28"/>
      <c r="Y1557" s="28"/>
      <c r="Z1557" s="28"/>
      <c r="AA1557" s="28"/>
      <c r="AB1557" s="28"/>
      <c r="AC1557" s="28"/>
      <c r="AD1557" s="28"/>
      <c r="AE1557" s="28"/>
      <c r="AR1557" s="169" t="s">
        <v>125</v>
      </c>
      <c r="AT1557" s="169" t="s">
        <v>121</v>
      </c>
      <c r="AU1557" s="169" t="s">
        <v>73</v>
      </c>
      <c r="AY1557" s="11" t="s">
        <v>126</v>
      </c>
      <c r="BE1557" s="170">
        <f>IF(N1557="základní",J1557,0)</f>
        <v>0</v>
      </c>
      <c r="BF1557" s="170">
        <f>IF(N1557="snížená",J1557,0)</f>
        <v>0</v>
      </c>
      <c r="BG1557" s="170">
        <f>IF(N1557="zákl. přenesená",J1557,0)</f>
        <v>0</v>
      </c>
      <c r="BH1557" s="170">
        <f>IF(N1557="sníž. přenesená",J1557,0)</f>
        <v>0</v>
      </c>
      <c r="BI1557" s="170">
        <f>IF(N1557="nulová",J1557,0)</f>
        <v>0</v>
      </c>
      <c r="BJ1557" s="11" t="s">
        <v>80</v>
      </c>
      <c r="BK1557" s="170">
        <f>ROUND(I1557*H1557,2)</f>
        <v>0</v>
      </c>
      <c r="BL1557" s="11" t="s">
        <v>125</v>
      </c>
      <c r="BM1557" s="169" t="s">
        <v>3007</v>
      </c>
    </row>
    <row r="1558" spans="1:65" s="2" customFormat="1" ht="11.25">
      <c r="A1558" s="28"/>
      <c r="B1558" s="29"/>
      <c r="C1558" s="30"/>
      <c r="D1558" s="171" t="s">
        <v>128</v>
      </c>
      <c r="E1558" s="30"/>
      <c r="F1558" s="172" t="s">
        <v>3006</v>
      </c>
      <c r="G1558" s="30"/>
      <c r="H1558" s="30"/>
      <c r="I1558" s="173"/>
      <c r="J1558" s="30"/>
      <c r="K1558" s="30"/>
      <c r="L1558" s="33"/>
      <c r="M1558" s="174"/>
      <c r="N1558" s="175"/>
      <c r="O1558" s="65"/>
      <c r="P1558" s="65"/>
      <c r="Q1558" s="65"/>
      <c r="R1558" s="65"/>
      <c r="S1558" s="65"/>
      <c r="T1558" s="66"/>
      <c r="U1558" s="28"/>
      <c r="V1558" s="28"/>
      <c r="W1558" s="28"/>
      <c r="X1558" s="28"/>
      <c r="Y1558" s="28"/>
      <c r="Z1558" s="28"/>
      <c r="AA1558" s="28"/>
      <c r="AB1558" s="28"/>
      <c r="AC1558" s="28"/>
      <c r="AD1558" s="28"/>
      <c r="AE1558" s="28"/>
      <c r="AT1558" s="11" t="s">
        <v>128</v>
      </c>
      <c r="AU1558" s="11" t="s">
        <v>73</v>
      </c>
    </row>
    <row r="1559" spans="1:65" s="2" customFormat="1" ht="24.2" customHeight="1">
      <c r="A1559" s="28"/>
      <c r="B1559" s="29"/>
      <c r="C1559" s="158" t="s">
        <v>3008</v>
      </c>
      <c r="D1559" s="158" t="s">
        <v>121</v>
      </c>
      <c r="E1559" s="159" t="s">
        <v>3009</v>
      </c>
      <c r="F1559" s="160" t="s">
        <v>3010</v>
      </c>
      <c r="G1559" s="161" t="s">
        <v>136</v>
      </c>
      <c r="H1559" s="162">
        <v>2</v>
      </c>
      <c r="I1559" s="163"/>
      <c r="J1559" s="164">
        <f>ROUND(I1559*H1559,2)</f>
        <v>0</v>
      </c>
      <c r="K1559" s="160" t="s">
        <v>1</v>
      </c>
      <c r="L1559" s="33"/>
      <c r="M1559" s="165" t="s">
        <v>1</v>
      </c>
      <c r="N1559" s="166" t="s">
        <v>38</v>
      </c>
      <c r="O1559" s="65"/>
      <c r="P1559" s="167">
        <f>O1559*H1559</f>
        <v>0</v>
      </c>
      <c r="Q1559" s="167">
        <v>0</v>
      </c>
      <c r="R1559" s="167">
        <f>Q1559*H1559</f>
        <v>0</v>
      </c>
      <c r="S1559" s="167">
        <v>0</v>
      </c>
      <c r="T1559" s="168">
        <f>S1559*H1559</f>
        <v>0</v>
      </c>
      <c r="U1559" s="28"/>
      <c r="V1559" s="28"/>
      <c r="W1559" s="28"/>
      <c r="X1559" s="28"/>
      <c r="Y1559" s="28"/>
      <c r="Z1559" s="28"/>
      <c r="AA1559" s="28"/>
      <c r="AB1559" s="28"/>
      <c r="AC1559" s="28"/>
      <c r="AD1559" s="28"/>
      <c r="AE1559" s="28"/>
      <c r="AR1559" s="169" t="s">
        <v>125</v>
      </c>
      <c r="AT1559" s="169" t="s">
        <v>121</v>
      </c>
      <c r="AU1559" s="169" t="s">
        <v>73</v>
      </c>
      <c r="AY1559" s="11" t="s">
        <v>126</v>
      </c>
      <c r="BE1559" s="170">
        <f>IF(N1559="základní",J1559,0)</f>
        <v>0</v>
      </c>
      <c r="BF1559" s="170">
        <f>IF(N1559="snížená",J1559,0)</f>
        <v>0</v>
      </c>
      <c r="BG1559" s="170">
        <f>IF(N1559="zákl. přenesená",J1559,0)</f>
        <v>0</v>
      </c>
      <c r="BH1559" s="170">
        <f>IF(N1559="sníž. přenesená",J1559,0)</f>
        <v>0</v>
      </c>
      <c r="BI1559" s="170">
        <f>IF(N1559="nulová",J1559,0)</f>
        <v>0</v>
      </c>
      <c r="BJ1559" s="11" t="s">
        <v>80</v>
      </c>
      <c r="BK1559" s="170">
        <f>ROUND(I1559*H1559,2)</f>
        <v>0</v>
      </c>
      <c r="BL1559" s="11" t="s">
        <v>125</v>
      </c>
      <c r="BM1559" s="169" t="s">
        <v>3011</v>
      </c>
    </row>
    <row r="1560" spans="1:65" s="2" customFormat="1" ht="19.5">
      <c r="A1560" s="28"/>
      <c r="B1560" s="29"/>
      <c r="C1560" s="30"/>
      <c r="D1560" s="171" t="s">
        <v>128</v>
      </c>
      <c r="E1560" s="30"/>
      <c r="F1560" s="172" t="s">
        <v>3010</v>
      </c>
      <c r="G1560" s="30"/>
      <c r="H1560" s="30"/>
      <c r="I1560" s="173"/>
      <c r="J1560" s="30"/>
      <c r="K1560" s="30"/>
      <c r="L1560" s="33"/>
      <c r="M1560" s="174"/>
      <c r="N1560" s="175"/>
      <c r="O1560" s="65"/>
      <c r="P1560" s="65"/>
      <c r="Q1560" s="65"/>
      <c r="R1560" s="65"/>
      <c r="S1560" s="65"/>
      <c r="T1560" s="66"/>
      <c r="U1560" s="28"/>
      <c r="V1560" s="28"/>
      <c r="W1560" s="28"/>
      <c r="X1560" s="28"/>
      <c r="Y1560" s="28"/>
      <c r="Z1560" s="28"/>
      <c r="AA1560" s="28"/>
      <c r="AB1560" s="28"/>
      <c r="AC1560" s="28"/>
      <c r="AD1560" s="28"/>
      <c r="AE1560" s="28"/>
      <c r="AT1560" s="11" t="s">
        <v>128</v>
      </c>
      <c r="AU1560" s="11" t="s">
        <v>73</v>
      </c>
    </row>
    <row r="1561" spans="1:65" s="2" customFormat="1" ht="24.2" customHeight="1">
      <c r="A1561" s="28"/>
      <c r="B1561" s="29"/>
      <c r="C1561" s="158" t="s">
        <v>3012</v>
      </c>
      <c r="D1561" s="158" t="s">
        <v>121</v>
      </c>
      <c r="E1561" s="159" t="s">
        <v>3013</v>
      </c>
      <c r="F1561" s="160" t="s">
        <v>3014</v>
      </c>
      <c r="G1561" s="161" t="s">
        <v>136</v>
      </c>
      <c r="H1561" s="162">
        <v>2</v>
      </c>
      <c r="I1561" s="163"/>
      <c r="J1561" s="164">
        <f>ROUND(I1561*H1561,2)</f>
        <v>0</v>
      </c>
      <c r="K1561" s="160" t="s">
        <v>1</v>
      </c>
      <c r="L1561" s="33"/>
      <c r="M1561" s="165" t="s">
        <v>1</v>
      </c>
      <c r="N1561" s="166" t="s">
        <v>38</v>
      </c>
      <c r="O1561" s="65"/>
      <c r="P1561" s="167">
        <f>O1561*H1561</f>
        <v>0</v>
      </c>
      <c r="Q1561" s="167">
        <v>0</v>
      </c>
      <c r="R1561" s="167">
        <f>Q1561*H1561</f>
        <v>0</v>
      </c>
      <c r="S1561" s="167">
        <v>0</v>
      </c>
      <c r="T1561" s="168">
        <f>S1561*H1561</f>
        <v>0</v>
      </c>
      <c r="U1561" s="28"/>
      <c r="V1561" s="28"/>
      <c r="W1561" s="28"/>
      <c r="X1561" s="28"/>
      <c r="Y1561" s="28"/>
      <c r="Z1561" s="28"/>
      <c r="AA1561" s="28"/>
      <c r="AB1561" s="28"/>
      <c r="AC1561" s="28"/>
      <c r="AD1561" s="28"/>
      <c r="AE1561" s="28"/>
      <c r="AR1561" s="169" t="s">
        <v>125</v>
      </c>
      <c r="AT1561" s="169" t="s">
        <v>121</v>
      </c>
      <c r="AU1561" s="169" t="s">
        <v>73</v>
      </c>
      <c r="AY1561" s="11" t="s">
        <v>126</v>
      </c>
      <c r="BE1561" s="170">
        <f>IF(N1561="základní",J1561,0)</f>
        <v>0</v>
      </c>
      <c r="BF1561" s="170">
        <f>IF(N1561="snížená",J1561,0)</f>
        <v>0</v>
      </c>
      <c r="BG1561" s="170">
        <f>IF(N1561="zákl. přenesená",J1561,0)</f>
        <v>0</v>
      </c>
      <c r="BH1561" s="170">
        <f>IF(N1561="sníž. přenesená",J1561,0)</f>
        <v>0</v>
      </c>
      <c r="BI1561" s="170">
        <f>IF(N1561="nulová",J1561,0)</f>
        <v>0</v>
      </c>
      <c r="BJ1561" s="11" t="s">
        <v>80</v>
      </c>
      <c r="BK1561" s="170">
        <f>ROUND(I1561*H1561,2)</f>
        <v>0</v>
      </c>
      <c r="BL1561" s="11" t="s">
        <v>125</v>
      </c>
      <c r="BM1561" s="169" t="s">
        <v>3015</v>
      </c>
    </row>
    <row r="1562" spans="1:65" s="2" customFormat="1" ht="19.5">
      <c r="A1562" s="28"/>
      <c r="B1562" s="29"/>
      <c r="C1562" s="30"/>
      <c r="D1562" s="171" t="s">
        <v>128</v>
      </c>
      <c r="E1562" s="30"/>
      <c r="F1562" s="172" t="s">
        <v>3014</v>
      </c>
      <c r="G1562" s="30"/>
      <c r="H1562" s="30"/>
      <c r="I1562" s="173"/>
      <c r="J1562" s="30"/>
      <c r="K1562" s="30"/>
      <c r="L1562" s="33"/>
      <c r="M1562" s="174"/>
      <c r="N1562" s="175"/>
      <c r="O1562" s="65"/>
      <c r="P1562" s="65"/>
      <c r="Q1562" s="65"/>
      <c r="R1562" s="65"/>
      <c r="S1562" s="65"/>
      <c r="T1562" s="66"/>
      <c r="U1562" s="28"/>
      <c r="V1562" s="28"/>
      <c r="W1562" s="28"/>
      <c r="X1562" s="28"/>
      <c r="Y1562" s="28"/>
      <c r="Z1562" s="28"/>
      <c r="AA1562" s="28"/>
      <c r="AB1562" s="28"/>
      <c r="AC1562" s="28"/>
      <c r="AD1562" s="28"/>
      <c r="AE1562" s="28"/>
      <c r="AT1562" s="11" t="s">
        <v>128</v>
      </c>
      <c r="AU1562" s="11" t="s">
        <v>73</v>
      </c>
    </row>
    <row r="1563" spans="1:65" s="2" customFormat="1" ht="16.5" customHeight="1">
      <c r="A1563" s="28"/>
      <c r="B1563" s="29"/>
      <c r="C1563" s="158" t="s">
        <v>3016</v>
      </c>
      <c r="D1563" s="158" t="s">
        <v>121</v>
      </c>
      <c r="E1563" s="159" t="s">
        <v>3017</v>
      </c>
      <c r="F1563" s="160" t="s">
        <v>3018</v>
      </c>
      <c r="G1563" s="161" t="s">
        <v>136</v>
      </c>
      <c r="H1563" s="162">
        <v>2</v>
      </c>
      <c r="I1563" s="163"/>
      <c r="J1563" s="164">
        <f>ROUND(I1563*H1563,2)</f>
        <v>0</v>
      </c>
      <c r="K1563" s="160" t="s">
        <v>1</v>
      </c>
      <c r="L1563" s="33"/>
      <c r="M1563" s="165" t="s">
        <v>1</v>
      </c>
      <c r="N1563" s="166" t="s">
        <v>38</v>
      </c>
      <c r="O1563" s="65"/>
      <c r="P1563" s="167">
        <f>O1563*H1563</f>
        <v>0</v>
      </c>
      <c r="Q1563" s="167">
        <v>0</v>
      </c>
      <c r="R1563" s="167">
        <f>Q1563*H1563</f>
        <v>0</v>
      </c>
      <c r="S1563" s="167">
        <v>0</v>
      </c>
      <c r="T1563" s="168">
        <f>S1563*H1563</f>
        <v>0</v>
      </c>
      <c r="U1563" s="28"/>
      <c r="V1563" s="28"/>
      <c r="W1563" s="28"/>
      <c r="X1563" s="28"/>
      <c r="Y1563" s="28"/>
      <c r="Z1563" s="28"/>
      <c r="AA1563" s="28"/>
      <c r="AB1563" s="28"/>
      <c r="AC1563" s="28"/>
      <c r="AD1563" s="28"/>
      <c r="AE1563" s="28"/>
      <c r="AR1563" s="169" t="s">
        <v>125</v>
      </c>
      <c r="AT1563" s="169" t="s">
        <v>121</v>
      </c>
      <c r="AU1563" s="169" t="s">
        <v>73</v>
      </c>
      <c r="AY1563" s="11" t="s">
        <v>126</v>
      </c>
      <c r="BE1563" s="170">
        <f>IF(N1563="základní",J1563,0)</f>
        <v>0</v>
      </c>
      <c r="BF1563" s="170">
        <f>IF(N1563="snížená",J1563,0)</f>
        <v>0</v>
      </c>
      <c r="BG1563" s="170">
        <f>IF(N1563="zákl. přenesená",J1563,0)</f>
        <v>0</v>
      </c>
      <c r="BH1563" s="170">
        <f>IF(N1563="sníž. přenesená",J1563,0)</f>
        <v>0</v>
      </c>
      <c r="BI1563" s="170">
        <f>IF(N1563="nulová",J1563,0)</f>
        <v>0</v>
      </c>
      <c r="BJ1563" s="11" t="s">
        <v>80</v>
      </c>
      <c r="BK1563" s="170">
        <f>ROUND(I1563*H1563,2)</f>
        <v>0</v>
      </c>
      <c r="BL1563" s="11" t="s">
        <v>125</v>
      </c>
      <c r="BM1563" s="169" t="s">
        <v>3019</v>
      </c>
    </row>
    <row r="1564" spans="1:65" s="2" customFormat="1" ht="11.25">
      <c r="A1564" s="28"/>
      <c r="B1564" s="29"/>
      <c r="C1564" s="30"/>
      <c r="D1564" s="171" t="s">
        <v>128</v>
      </c>
      <c r="E1564" s="30"/>
      <c r="F1564" s="172" t="s">
        <v>3018</v>
      </c>
      <c r="G1564" s="30"/>
      <c r="H1564" s="30"/>
      <c r="I1564" s="173"/>
      <c r="J1564" s="30"/>
      <c r="K1564" s="30"/>
      <c r="L1564" s="33"/>
      <c r="M1564" s="174"/>
      <c r="N1564" s="175"/>
      <c r="O1564" s="65"/>
      <c r="P1564" s="65"/>
      <c r="Q1564" s="65"/>
      <c r="R1564" s="65"/>
      <c r="S1564" s="65"/>
      <c r="T1564" s="66"/>
      <c r="U1564" s="28"/>
      <c r="V1564" s="28"/>
      <c r="W1564" s="28"/>
      <c r="X1564" s="28"/>
      <c r="Y1564" s="28"/>
      <c r="Z1564" s="28"/>
      <c r="AA1564" s="28"/>
      <c r="AB1564" s="28"/>
      <c r="AC1564" s="28"/>
      <c r="AD1564" s="28"/>
      <c r="AE1564" s="28"/>
      <c r="AT1564" s="11" t="s">
        <v>128</v>
      </c>
      <c r="AU1564" s="11" t="s">
        <v>73</v>
      </c>
    </row>
    <row r="1565" spans="1:65" s="2" customFormat="1" ht="24.2" customHeight="1">
      <c r="A1565" s="28"/>
      <c r="B1565" s="29"/>
      <c r="C1565" s="158" t="s">
        <v>3020</v>
      </c>
      <c r="D1565" s="158" t="s">
        <v>121</v>
      </c>
      <c r="E1565" s="159" t="s">
        <v>3021</v>
      </c>
      <c r="F1565" s="160" t="s">
        <v>3022</v>
      </c>
      <c r="G1565" s="161" t="s">
        <v>136</v>
      </c>
      <c r="H1565" s="162">
        <v>2</v>
      </c>
      <c r="I1565" s="163"/>
      <c r="J1565" s="164">
        <f>ROUND(I1565*H1565,2)</f>
        <v>0</v>
      </c>
      <c r="K1565" s="160" t="s">
        <v>1</v>
      </c>
      <c r="L1565" s="33"/>
      <c r="M1565" s="165" t="s">
        <v>1</v>
      </c>
      <c r="N1565" s="166" t="s">
        <v>38</v>
      </c>
      <c r="O1565" s="65"/>
      <c r="P1565" s="167">
        <f>O1565*H1565</f>
        <v>0</v>
      </c>
      <c r="Q1565" s="167">
        <v>0</v>
      </c>
      <c r="R1565" s="167">
        <f>Q1565*H1565</f>
        <v>0</v>
      </c>
      <c r="S1565" s="167">
        <v>0</v>
      </c>
      <c r="T1565" s="168">
        <f>S1565*H1565</f>
        <v>0</v>
      </c>
      <c r="U1565" s="28"/>
      <c r="V1565" s="28"/>
      <c r="W1565" s="28"/>
      <c r="X1565" s="28"/>
      <c r="Y1565" s="28"/>
      <c r="Z1565" s="28"/>
      <c r="AA1565" s="28"/>
      <c r="AB1565" s="28"/>
      <c r="AC1565" s="28"/>
      <c r="AD1565" s="28"/>
      <c r="AE1565" s="28"/>
      <c r="AR1565" s="169" t="s">
        <v>125</v>
      </c>
      <c r="AT1565" s="169" t="s">
        <v>121</v>
      </c>
      <c r="AU1565" s="169" t="s">
        <v>73</v>
      </c>
      <c r="AY1565" s="11" t="s">
        <v>126</v>
      </c>
      <c r="BE1565" s="170">
        <f>IF(N1565="základní",J1565,0)</f>
        <v>0</v>
      </c>
      <c r="BF1565" s="170">
        <f>IF(N1565="snížená",J1565,0)</f>
        <v>0</v>
      </c>
      <c r="BG1565" s="170">
        <f>IF(N1565="zákl. přenesená",J1565,0)</f>
        <v>0</v>
      </c>
      <c r="BH1565" s="170">
        <f>IF(N1565="sníž. přenesená",J1565,0)</f>
        <v>0</v>
      </c>
      <c r="BI1565" s="170">
        <f>IF(N1565="nulová",J1565,0)</f>
        <v>0</v>
      </c>
      <c r="BJ1565" s="11" t="s">
        <v>80</v>
      </c>
      <c r="BK1565" s="170">
        <f>ROUND(I1565*H1565,2)</f>
        <v>0</v>
      </c>
      <c r="BL1565" s="11" t="s">
        <v>125</v>
      </c>
      <c r="BM1565" s="169" t="s">
        <v>3023</v>
      </c>
    </row>
    <row r="1566" spans="1:65" s="2" customFormat="1" ht="19.5">
      <c r="A1566" s="28"/>
      <c r="B1566" s="29"/>
      <c r="C1566" s="30"/>
      <c r="D1566" s="171" t="s">
        <v>128</v>
      </c>
      <c r="E1566" s="30"/>
      <c r="F1566" s="172" t="s">
        <v>3022</v>
      </c>
      <c r="G1566" s="30"/>
      <c r="H1566" s="30"/>
      <c r="I1566" s="173"/>
      <c r="J1566" s="30"/>
      <c r="K1566" s="30"/>
      <c r="L1566" s="33"/>
      <c r="M1566" s="174"/>
      <c r="N1566" s="175"/>
      <c r="O1566" s="65"/>
      <c r="P1566" s="65"/>
      <c r="Q1566" s="65"/>
      <c r="R1566" s="65"/>
      <c r="S1566" s="65"/>
      <c r="T1566" s="66"/>
      <c r="U1566" s="28"/>
      <c r="V1566" s="28"/>
      <c r="W1566" s="28"/>
      <c r="X1566" s="28"/>
      <c r="Y1566" s="28"/>
      <c r="Z1566" s="28"/>
      <c r="AA1566" s="28"/>
      <c r="AB1566" s="28"/>
      <c r="AC1566" s="28"/>
      <c r="AD1566" s="28"/>
      <c r="AE1566" s="28"/>
      <c r="AT1566" s="11" t="s">
        <v>128</v>
      </c>
      <c r="AU1566" s="11" t="s">
        <v>73</v>
      </c>
    </row>
    <row r="1567" spans="1:65" s="2" customFormat="1" ht="24.2" customHeight="1">
      <c r="A1567" s="28"/>
      <c r="B1567" s="29"/>
      <c r="C1567" s="158" t="s">
        <v>3024</v>
      </c>
      <c r="D1567" s="158" t="s">
        <v>121</v>
      </c>
      <c r="E1567" s="159" t="s">
        <v>3025</v>
      </c>
      <c r="F1567" s="160" t="s">
        <v>3026</v>
      </c>
      <c r="G1567" s="161" t="s">
        <v>136</v>
      </c>
      <c r="H1567" s="162">
        <v>200</v>
      </c>
      <c r="I1567" s="163"/>
      <c r="J1567" s="164">
        <f>ROUND(I1567*H1567,2)</f>
        <v>0</v>
      </c>
      <c r="K1567" s="160" t="s">
        <v>1</v>
      </c>
      <c r="L1567" s="33"/>
      <c r="M1567" s="165" t="s">
        <v>1</v>
      </c>
      <c r="N1567" s="166" t="s">
        <v>38</v>
      </c>
      <c r="O1567" s="65"/>
      <c r="P1567" s="167">
        <f>O1567*H1567</f>
        <v>0</v>
      </c>
      <c r="Q1567" s="167">
        <v>0</v>
      </c>
      <c r="R1567" s="167">
        <f>Q1567*H1567</f>
        <v>0</v>
      </c>
      <c r="S1567" s="167">
        <v>0</v>
      </c>
      <c r="T1567" s="168">
        <f>S1567*H1567</f>
        <v>0</v>
      </c>
      <c r="U1567" s="28"/>
      <c r="V1567" s="28"/>
      <c r="W1567" s="28"/>
      <c r="X1567" s="28"/>
      <c r="Y1567" s="28"/>
      <c r="Z1567" s="28"/>
      <c r="AA1567" s="28"/>
      <c r="AB1567" s="28"/>
      <c r="AC1567" s="28"/>
      <c r="AD1567" s="28"/>
      <c r="AE1567" s="28"/>
      <c r="AR1567" s="169" t="s">
        <v>125</v>
      </c>
      <c r="AT1567" s="169" t="s">
        <v>121</v>
      </c>
      <c r="AU1567" s="169" t="s">
        <v>73</v>
      </c>
      <c r="AY1567" s="11" t="s">
        <v>126</v>
      </c>
      <c r="BE1567" s="170">
        <f>IF(N1567="základní",J1567,0)</f>
        <v>0</v>
      </c>
      <c r="BF1567" s="170">
        <f>IF(N1567="snížená",J1567,0)</f>
        <v>0</v>
      </c>
      <c r="BG1567" s="170">
        <f>IF(N1567="zákl. přenesená",J1567,0)</f>
        <v>0</v>
      </c>
      <c r="BH1567" s="170">
        <f>IF(N1567="sníž. přenesená",J1567,0)</f>
        <v>0</v>
      </c>
      <c r="BI1567" s="170">
        <f>IF(N1567="nulová",J1567,0)</f>
        <v>0</v>
      </c>
      <c r="BJ1567" s="11" t="s">
        <v>80</v>
      </c>
      <c r="BK1567" s="170">
        <f>ROUND(I1567*H1567,2)</f>
        <v>0</v>
      </c>
      <c r="BL1567" s="11" t="s">
        <v>125</v>
      </c>
      <c r="BM1567" s="169" t="s">
        <v>3027</v>
      </c>
    </row>
    <row r="1568" spans="1:65" s="2" customFormat="1" ht="19.5">
      <c r="A1568" s="28"/>
      <c r="B1568" s="29"/>
      <c r="C1568" s="30"/>
      <c r="D1568" s="171" t="s">
        <v>128</v>
      </c>
      <c r="E1568" s="30"/>
      <c r="F1568" s="172" t="s">
        <v>3026</v>
      </c>
      <c r="G1568" s="30"/>
      <c r="H1568" s="30"/>
      <c r="I1568" s="173"/>
      <c r="J1568" s="30"/>
      <c r="K1568" s="30"/>
      <c r="L1568" s="33"/>
      <c r="M1568" s="174"/>
      <c r="N1568" s="175"/>
      <c r="O1568" s="65"/>
      <c r="P1568" s="65"/>
      <c r="Q1568" s="65"/>
      <c r="R1568" s="65"/>
      <c r="S1568" s="65"/>
      <c r="T1568" s="66"/>
      <c r="U1568" s="28"/>
      <c r="V1568" s="28"/>
      <c r="W1568" s="28"/>
      <c r="X1568" s="28"/>
      <c r="Y1568" s="28"/>
      <c r="Z1568" s="28"/>
      <c r="AA1568" s="28"/>
      <c r="AB1568" s="28"/>
      <c r="AC1568" s="28"/>
      <c r="AD1568" s="28"/>
      <c r="AE1568" s="28"/>
      <c r="AT1568" s="11" t="s">
        <v>128</v>
      </c>
      <c r="AU1568" s="11" t="s">
        <v>73</v>
      </c>
    </row>
    <row r="1569" spans="1:65" s="2" customFormat="1" ht="24.2" customHeight="1">
      <c r="A1569" s="28"/>
      <c r="B1569" s="29"/>
      <c r="C1569" s="158" t="s">
        <v>3028</v>
      </c>
      <c r="D1569" s="158" t="s">
        <v>121</v>
      </c>
      <c r="E1569" s="159" t="s">
        <v>3029</v>
      </c>
      <c r="F1569" s="160" t="s">
        <v>3030</v>
      </c>
      <c r="G1569" s="161" t="s">
        <v>136</v>
      </c>
      <c r="H1569" s="162">
        <v>200</v>
      </c>
      <c r="I1569" s="163"/>
      <c r="J1569" s="164">
        <f>ROUND(I1569*H1569,2)</f>
        <v>0</v>
      </c>
      <c r="K1569" s="160" t="s">
        <v>1</v>
      </c>
      <c r="L1569" s="33"/>
      <c r="M1569" s="165" t="s">
        <v>1</v>
      </c>
      <c r="N1569" s="166" t="s">
        <v>38</v>
      </c>
      <c r="O1569" s="65"/>
      <c r="P1569" s="167">
        <f>O1569*H1569</f>
        <v>0</v>
      </c>
      <c r="Q1569" s="167">
        <v>0</v>
      </c>
      <c r="R1569" s="167">
        <f>Q1569*H1569</f>
        <v>0</v>
      </c>
      <c r="S1569" s="167">
        <v>0</v>
      </c>
      <c r="T1569" s="168">
        <f>S1569*H1569</f>
        <v>0</v>
      </c>
      <c r="U1569" s="28"/>
      <c r="V1569" s="28"/>
      <c r="W1569" s="28"/>
      <c r="X1569" s="28"/>
      <c r="Y1569" s="28"/>
      <c r="Z1569" s="28"/>
      <c r="AA1569" s="28"/>
      <c r="AB1569" s="28"/>
      <c r="AC1569" s="28"/>
      <c r="AD1569" s="28"/>
      <c r="AE1569" s="28"/>
      <c r="AR1569" s="169" t="s">
        <v>125</v>
      </c>
      <c r="AT1569" s="169" t="s">
        <v>121</v>
      </c>
      <c r="AU1569" s="169" t="s">
        <v>73</v>
      </c>
      <c r="AY1569" s="11" t="s">
        <v>126</v>
      </c>
      <c r="BE1569" s="170">
        <f>IF(N1569="základní",J1569,0)</f>
        <v>0</v>
      </c>
      <c r="BF1569" s="170">
        <f>IF(N1569="snížená",J1569,0)</f>
        <v>0</v>
      </c>
      <c r="BG1569" s="170">
        <f>IF(N1569="zákl. přenesená",J1569,0)</f>
        <v>0</v>
      </c>
      <c r="BH1569" s="170">
        <f>IF(N1569="sníž. přenesená",J1569,0)</f>
        <v>0</v>
      </c>
      <c r="BI1569" s="170">
        <f>IF(N1569="nulová",J1569,0)</f>
        <v>0</v>
      </c>
      <c r="BJ1569" s="11" t="s">
        <v>80</v>
      </c>
      <c r="BK1569" s="170">
        <f>ROUND(I1569*H1569,2)</f>
        <v>0</v>
      </c>
      <c r="BL1569" s="11" t="s">
        <v>125</v>
      </c>
      <c r="BM1569" s="169" t="s">
        <v>3031</v>
      </c>
    </row>
    <row r="1570" spans="1:65" s="2" customFormat="1" ht="19.5">
      <c r="A1570" s="28"/>
      <c r="B1570" s="29"/>
      <c r="C1570" s="30"/>
      <c r="D1570" s="171" t="s">
        <v>128</v>
      </c>
      <c r="E1570" s="30"/>
      <c r="F1570" s="172" t="s">
        <v>3030</v>
      </c>
      <c r="G1570" s="30"/>
      <c r="H1570" s="30"/>
      <c r="I1570" s="173"/>
      <c r="J1570" s="30"/>
      <c r="K1570" s="30"/>
      <c r="L1570" s="33"/>
      <c r="M1570" s="174"/>
      <c r="N1570" s="175"/>
      <c r="O1570" s="65"/>
      <c r="P1570" s="65"/>
      <c r="Q1570" s="65"/>
      <c r="R1570" s="65"/>
      <c r="S1570" s="65"/>
      <c r="T1570" s="66"/>
      <c r="U1570" s="28"/>
      <c r="V1570" s="28"/>
      <c r="W1570" s="28"/>
      <c r="X1570" s="28"/>
      <c r="Y1570" s="28"/>
      <c r="Z1570" s="28"/>
      <c r="AA1570" s="28"/>
      <c r="AB1570" s="28"/>
      <c r="AC1570" s="28"/>
      <c r="AD1570" s="28"/>
      <c r="AE1570" s="28"/>
      <c r="AT1570" s="11" t="s">
        <v>128</v>
      </c>
      <c r="AU1570" s="11" t="s">
        <v>73</v>
      </c>
    </row>
    <row r="1571" spans="1:65" s="2" customFormat="1" ht="24.2" customHeight="1">
      <c r="A1571" s="28"/>
      <c r="B1571" s="29"/>
      <c r="C1571" s="158" t="s">
        <v>3032</v>
      </c>
      <c r="D1571" s="158" t="s">
        <v>121</v>
      </c>
      <c r="E1571" s="159" t="s">
        <v>3033</v>
      </c>
      <c r="F1571" s="160" t="s">
        <v>3034</v>
      </c>
      <c r="G1571" s="161" t="s">
        <v>136</v>
      </c>
      <c r="H1571" s="162">
        <v>200</v>
      </c>
      <c r="I1571" s="163"/>
      <c r="J1571" s="164">
        <f>ROUND(I1571*H1571,2)</f>
        <v>0</v>
      </c>
      <c r="K1571" s="160" t="s">
        <v>1</v>
      </c>
      <c r="L1571" s="33"/>
      <c r="M1571" s="165" t="s">
        <v>1</v>
      </c>
      <c r="N1571" s="166" t="s">
        <v>38</v>
      </c>
      <c r="O1571" s="65"/>
      <c r="P1571" s="167">
        <f>O1571*H1571</f>
        <v>0</v>
      </c>
      <c r="Q1571" s="167">
        <v>0</v>
      </c>
      <c r="R1571" s="167">
        <f>Q1571*H1571</f>
        <v>0</v>
      </c>
      <c r="S1571" s="167">
        <v>0</v>
      </c>
      <c r="T1571" s="168">
        <f>S1571*H1571</f>
        <v>0</v>
      </c>
      <c r="U1571" s="28"/>
      <c r="V1571" s="28"/>
      <c r="W1571" s="28"/>
      <c r="X1571" s="28"/>
      <c r="Y1571" s="28"/>
      <c r="Z1571" s="28"/>
      <c r="AA1571" s="28"/>
      <c r="AB1571" s="28"/>
      <c r="AC1571" s="28"/>
      <c r="AD1571" s="28"/>
      <c r="AE1571" s="28"/>
      <c r="AR1571" s="169" t="s">
        <v>125</v>
      </c>
      <c r="AT1571" s="169" t="s">
        <v>121</v>
      </c>
      <c r="AU1571" s="169" t="s">
        <v>73</v>
      </c>
      <c r="AY1571" s="11" t="s">
        <v>126</v>
      </c>
      <c r="BE1571" s="170">
        <f>IF(N1571="základní",J1571,0)</f>
        <v>0</v>
      </c>
      <c r="BF1571" s="170">
        <f>IF(N1571="snížená",J1571,0)</f>
        <v>0</v>
      </c>
      <c r="BG1571" s="170">
        <f>IF(N1571="zákl. přenesená",J1571,0)</f>
        <v>0</v>
      </c>
      <c r="BH1571" s="170">
        <f>IF(N1571="sníž. přenesená",J1571,0)</f>
        <v>0</v>
      </c>
      <c r="BI1571" s="170">
        <f>IF(N1571="nulová",J1571,0)</f>
        <v>0</v>
      </c>
      <c r="BJ1571" s="11" t="s">
        <v>80</v>
      </c>
      <c r="BK1571" s="170">
        <f>ROUND(I1571*H1571,2)</f>
        <v>0</v>
      </c>
      <c r="BL1571" s="11" t="s">
        <v>125</v>
      </c>
      <c r="BM1571" s="169" t="s">
        <v>3035</v>
      </c>
    </row>
    <row r="1572" spans="1:65" s="2" customFormat="1" ht="19.5">
      <c r="A1572" s="28"/>
      <c r="B1572" s="29"/>
      <c r="C1572" s="30"/>
      <c r="D1572" s="171" t="s">
        <v>128</v>
      </c>
      <c r="E1572" s="30"/>
      <c r="F1572" s="172" t="s">
        <v>3034</v>
      </c>
      <c r="G1572" s="30"/>
      <c r="H1572" s="30"/>
      <c r="I1572" s="173"/>
      <c r="J1572" s="30"/>
      <c r="K1572" s="30"/>
      <c r="L1572" s="33"/>
      <c r="M1572" s="174"/>
      <c r="N1572" s="175"/>
      <c r="O1572" s="65"/>
      <c r="P1572" s="65"/>
      <c r="Q1572" s="65"/>
      <c r="R1572" s="65"/>
      <c r="S1572" s="65"/>
      <c r="T1572" s="66"/>
      <c r="U1572" s="28"/>
      <c r="V1572" s="28"/>
      <c r="W1572" s="28"/>
      <c r="X1572" s="28"/>
      <c r="Y1572" s="28"/>
      <c r="Z1572" s="28"/>
      <c r="AA1572" s="28"/>
      <c r="AB1572" s="28"/>
      <c r="AC1572" s="28"/>
      <c r="AD1572" s="28"/>
      <c r="AE1572" s="28"/>
      <c r="AT1572" s="11" t="s">
        <v>128</v>
      </c>
      <c r="AU1572" s="11" t="s">
        <v>73</v>
      </c>
    </row>
    <row r="1573" spans="1:65" s="2" customFormat="1" ht="24.2" customHeight="1">
      <c r="A1573" s="28"/>
      <c r="B1573" s="29"/>
      <c r="C1573" s="158" t="s">
        <v>3036</v>
      </c>
      <c r="D1573" s="158" t="s">
        <v>121</v>
      </c>
      <c r="E1573" s="159" t="s">
        <v>3037</v>
      </c>
      <c r="F1573" s="160" t="s">
        <v>3038</v>
      </c>
      <c r="G1573" s="161" t="s">
        <v>136</v>
      </c>
      <c r="H1573" s="162">
        <v>200</v>
      </c>
      <c r="I1573" s="163"/>
      <c r="J1573" s="164">
        <f>ROUND(I1573*H1573,2)</f>
        <v>0</v>
      </c>
      <c r="K1573" s="160" t="s">
        <v>1</v>
      </c>
      <c r="L1573" s="33"/>
      <c r="M1573" s="165" t="s">
        <v>1</v>
      </c>
      <c r="N1573" s="166" t="s">
        <v>38</v>
      </c>
      <c r="O1573" s="65"/>
      <c r="P1573" s="167">
        <f>O1573*H1573</f>
        <v>0</v>
      </c>
      <c r="Q1573" s="167">
        <v>0</v>
      </c>
      <c r="R1573" s="167">
        <f>Q1573*H1573</f>
        <v>0</v>
      </c>
      <c r="S1573" s="167">
        <v>0</v>
      </c>
      <c r="T1573" s="168">
        <f>S1573*H1573</f>
        <v>0</v>
      </c>
      <c r="U1573" s="28"/>
      <c r="V1573" s="28"/>
      <c r="W1573" s="28"/>
      <c r="X1573" s="28"/>
      <c r="Y1573" s="28"/>
      <c r="Z1573" s="28"/>
      <c r="AA1573" s="28"/>
      <c r="AB1573" s="28"/>
      <c r="AC1573" s="28"/>
      <c r="AD1573" s="28"/>
      <c r="AE1573" s="28"/>
      <c r="AR1573" s="169" t="s">
        <v>125</v>
      </c>
      <c r="AT1573" s="169" t="s">
        <v>121</v>
      </c>
      <c r="AU1573" s="169" t="s">
        <v>73</v>
      </c>
      <c r="AY1573" s="11" t="s">
        <v>126</v>
      </c>
      <c r="BE1573" s="170">
        <f>IF(N1573="základní",J1573,0)</f>
        <v>0</v>
      </c>
      <c r="BF1573" s="170">
        <f>IF(N1573="snížená",J1573,0)</f>
        <v>0</v>
      </c>
      <c r="BG1573" s="170">
        <f>IF(N1573="zákl. přenesená",J1573,0)</f>
        <v>0</v>
      </c>
      <c r="BH1573" s="170">
        <f>IF(N1573="sníž. přenesená",J1573,0)</f>
        <v>0</v>
      </c>
      <c r="BI1573" s="170">
        <f>IF(N1573="nulová",J1573,0)</f>
        <v>0</v>
      </c>
      <c r="BJ1573" s="11" t="s">
        <v>80</v>
      </c>
      <c r="BK1573" s="170">
        <f>ROUND(I1573*H1573,2)</f>
        <v>0</v>
      </c>
      <c r="BL1573" s="11" t="s">
        <v>125</v>
      </c>
      <c r="BM1573" s="169" t="s">
        <v>3039</v>
      </c>
    </row>
    <row r="1574" spans="1:65" s="2" customFormat="1" ht="19.5">
      <c r="A1574" s="28"/>
      <c r="B1574" s="29"/>
      <c r="C1574" s="30"/>
      <c r="D1574" s="171" t="s">
        <v>128</v>
      </c>
      <c r="E1574" s="30"/>
      <c r="F1574" s="172" t="s">
        <v>3038</v>
      </c>
      <c r="G1574" s="30"/>
      <c r="H1574" s="30"/>
      <c r="I1574" s="173"/>
      <c r="J1574" s="30"/>
      <c r="K1574" s="30"/>
      <c r="L1574" s="33"/>
      <c r="M1574" s="174"/>
      <c r="N1574" s="175"/>
      <c r="O1574" s="65"/>
      <c r="P1574" s="65"/>
      <c r="Q1574" s="65"/>
      <c r="R1574" s="65"/>
      <c r="S1574" s="65"/>
      <c r="T1574" s="66"/>
      <c r="U1574" s="28"/>
      <c r="V1574" s="28"/>
      <c r="W1574" s="28"/>
      <c r="X1574" s="28"/>
      <c r="Y1574" s="28"/>
      <c r="Z1574" s="28"/>
      <c r="AA1574" s="28"/>
      <c r="AB1574" s="28"/>
      <c r="AC1574" s="28"/>
      <c r="AD1574" s="28"/>
      <c r="AE1574" s="28"/>
      <c r="AT1574" s="11" t="s">
        <v>128</v>
      </c>
      <c r="AU1574" s="11" t="s">
        <v>73</v>
      </c>
    </row>
    <row r="1575" spans="1:65" s="2" customFormat="1" ht="24.2" customHeight="1">
      <c r="A1575" s="28"/>
      <c r="B1575" s="29"/>
      <c r="C1575" s="158" t="s">
        <v>3040</v>
      </c>
      <c r="D1575" s="158" t="s">
        <v>121</v>
      </c>
      <c r="E1575" s="159" t="s">
        <v>3041</v>
      </c>
      <c r="F1575" s="160" t="s">
        <v>3042</v>
      </c>
      <c r="G1575" s="161" t="s">
        <v>131</v>
      </c>
      <c r="H1575" s="162">
        <v>50</v>
      </c>
      <c r="I1575" s="163"/>
      <c r="J1575" s="164">
        <f>ROUND(I1575*H1575,2)</f>
        <v>0</v>
      </c>
      <c r="K1575" s="160" t="s">
        <v>1</v>
      </c>
      <c r="L1575" s="33"/>
      <c r="M1575" s="165" t="s">
        <v>1</v>
      </c>
      <c r="N1575" s="166" t="s">
        <v>38</v>
      </c>
      <c r="O1575" s="65"/>
      <c r="P1575" s="167">
        <f>O1575*H1575</f>
        <v>0</v>
      </c>
      <c r="Q1575" s="167">
        <v>0</v>
      </c>
      <c r="R1575" s="167">
        <f>Q1575*H1575</f>
        <v>0</v>
      </c>
      <c r="S1575" s="167">
        <v>0</v>
      </c>
      <c r="T1575" s="168">
        <f>S1575*H1575</f>
        <v>0</v>
      </c>
      <c r="U1575" s="28"/>
      <c r="V1575" s="28"/>
      <c r="W1575" s="28"/>
      <c r="X1575" s="28"/>
      <c r="Y1575" s="28"/>
      <c r="Z1575" s="28"/>
      <c r="AA1575" s="28"/>
      <c r="AB1575" s="28"/>
      <c r="AC1575" s="28"/>
      <c r="AD1575" s="28"/>
      <c r="AE1575" s="28"/>
      <c r="AR1575" s="169" t="s">
        <v>125</v>
      </c>
      <c r="AT1575" s="169" t="s">
        <v>121</v>
      </c>
      <c r="AU1575" s="169" t="s">
        <v>73</v>
      </c>
      <c r="AY1575" s="11" t="s">
        <v>126</v>
      </c>
      <c r="BE1575" s="170">
        <f>IF(N1575="základní",J1575,0)</f>
        <v>0</v>
      </c>
      <c r="BF1575" s="170">
        <f>IF(N1575="snížená",J1575,0)</f>
        <v>0</v>
      </c>
      <c r="BG1575" s="170">
        <f>IF(N1575="zákl. přenesená",J1575,0)</f>
        <v>0</v>
      </c>
      <c r="BH1575" s="170">
        <f>IF(N1575="sníž. přenesená",J1575,0)</f>
        <v>0</v>
      </c>
      <c r="BI1575" s="170">
        <f>IF(N1575="nulová",J1575,0)</f>
        <v>0</v>
      </c>
      <c r="BJ1575" s="11" t="s">
        <v>80</v>
      </c>
      <c r="BK1575" s="170">
        <f>ROUND(I1575*H1575,2)</f>
        <v>0</v>
      </c>
      <c r="BL1575" s="11" t="s">
        <v>125</v>
      </c>
      <c r="BM1575" s="169" t="s">
        <v>3043</v>
      </c>
    </row>
    <row r="1576" spans="1:65" s="2" customFormat="1" ht="19.5">
      <c r="A1576" s="28"/>
      <c r="B1576" s="29"/>
      <c r="C1576" s="30"/>
      <c r="D1576" s="171" t="s">
        <v>128</v>
      </c>
      <c r="E1576" s="30"/>
      <c r="F1576" s="172" t="s">
        <v>3042</v>
      </c>
      <c r="G1576" s="30"/>
      <c r="H1576" s="30"/>
      <c r="I1576" s="173"/>
      <c r="J1576" s="30"/>
      <c r="K1576" s="30"/>
      <c r="L1576" s="33"/>
      <c r="M1576" s="174"/>
      <c r="N1576" s="175"/>
      <c r="O1576" s="65"/>
      <c r="P1576" s="65"/>
      <c r="Q1576" s="65"/>
      <c r="R1576" s="65"/>
      <c r="S1576" s="65"/>
      <c r="T1576" s="66"/>
      <c r="U1576" s="28"/>
      <c r="V1576" s="28"/>
      <c r="W1576" s="28"/>
      <c r="X1576" s="28"/>
      <c r="Y1576" s="28"/>
      <c r="Z1576" s="28"/>
      <c r="AA1576" s="28"/>
      <c r="AB1576" s="28"/>
      <c r="AC1576" s="28"/>
      <c r="AD1576" s="28"/>
      <c r="AE1576" s="28"/>
      <c r="AT1576" s="11" t="s">
        <v>128</v>
      </c>
      <c r="AU1576" s="11" t="s">
        <v>73</v>
      </c>
    </row>
    <row r="1577" spans="1:65" s="2" customFormat="1" ht="24.2" customHeight="1">
      <c r="A1577" s="28"/>
      <c r="B1577" s="29"/>
      <c r="C1577" s="158" t="s">
        <v>3044</v>
      </c>
      <c r="D1577" s="158" t="s">
        <v>121</v>
      </c>
      <c r="E1577" s="159" t="s">
        <v>3045</v>
      </c>
      <c r="F1577" s="160" t="s">
        <v>3046</v>
      </c>
      <c r="G1577" s="161" t="s">
        <v>131</v>
      </c>
      <c r="H1577" s="162">
        <v>50</v>
      </c>
      <c r="I1577" s="163"/>
      <c r="J1577" s="164">
        <f>ROUND(I1577*H1577,2)</f>
        <v>0</v>
      </c>
      <c r="K1577" s="160" t="s">
        <v>1</v>
      </c>
      <c r="L1577" s="33"/>
      <c r="M1577" s="165" t="s">
        <v>1</v>
      </c>
      <c r="N1577" s="166" t="s">
        <v>38</v>
      </c>
      <c r="O1577" s="65"/>
      <c r="P1577" s="167">
        <f>O1577*H1577</f>
        <v>0</v>
      </c>
      <c r="Q1577" s="167">
        <v>0</v>
      </c>
      <c r="R1577" s="167">
        <f>Q1577*H1577</f>
        <v>0</v>
      </c>
      <c r="S1577" s="167">
        <v>0</v>
      </c>
      <c r="T1577" s="168">
        <f>S1577*H1577</f>
        <v>0</v>
      </c>
      <c r="U1577" s="28"/>
      <c r="V1577" s="28"/>
      <c r="W1577" s="28"/>
      <c r="X1577" s="28"/>
      <c r="Y1577" s="28"/>
      <c r="Z1577" s="28"/>
      <c r="AA1577" s="28"/>
      <c r="AB1577" s="28"/>
      <c r="AC1577" s="28"/>
      <c r="AD1577" s="28"/>
      <c r="AE1577" s="28"/>
      <c r="AR1577" s="169" t="s">
        <v>125</v>
      </c>
      <c r="AT1577" s="169" t="s">
        <v>121</v>
      </c>
      <c r="AU1577" s="169" t="s">
        <v>73</v>
      </c>
      <c r="AY1577" s="11" t="s">
        <v>126</v>
      </c>
      <c r="BE1577" s="170">
        <f>IF(N1577="základní",J1577,0)</f>
        <v>0</v>
      </c>
      <c r="BF1577" s="170">
        <f>IF(N1577="snížená",J1577,0)</f>
        <v>0</v>
      </c>
      <c r="BG1577" s="170">
        <f>IF(N1577="zákl. přenesená",J1577,0)</f>
        <v>0</v>
      </c>
      <c r="BH1577" s="170">
        <f>IF(N1577="sníž. přenesená",J1577,0)</f>
        <v>0</v>
      </c>
      <c r="BI1577" s="170">
        <f>IF(N1577="nulová",J1577,0)</f>
        <v>0</v>
      </c>
      <c r="BJ1577" s="11" t="s">
        <v>80</v>
      </c>
      <c r="BK1577" s="170">
        <f>ROUND(I1577*H1577,2)</f>
        <v>0</v>
      </c>
      <c r="BL1577" s="11" t="s">
        <v>125</v>
      </c>
      <c r="BM1577" s="169" t="s">
        <v>3047</v>
      </c>
    </row>
    <row r="1578" spans="1:65" s="2" customFormat="1" ht="19.5">
      <c r="A1578" s="28"/>
      <c r="B1578" s="29"/>
      <c r="C1578" s="30"/>
      <c r="D1578" s="171" t="s">
        <v>128</v>
      </c>
      <c r="E1578" s="30"/>
      <c r="F1578" s="172" t="s">
        <v>3046</v>
      </c>
      <c r="G1578" s="30"/>
      <c r="H1578" s="30"/>
      <c r="I1578" s="173"/>
      <c r="J1578" s="30"/>
      <c r="K1578" s="30"/>
      <c r="L1578" s="33"/>
      <c r="M1578" s="174"/>
      <c r="N1578" s="175"/>
      <c r="O1578" s="65"/>
      <c r="P1578" s="65"/>
      <c r="Q1578" s="65"/>
      <c r="R1578" s="65"/>
      <c r="S1578" s="65"/>
      <c r="T1578" s="66"/>
      <c r="U1578" s="28"/>
      <c r="V1578" s="28"/>
      <c r="W1578" s="28"/>
      <c r="X1578" s="28"/>
      <c r="Y1578" s="28"/>
      <c r="Z1578" s="28"/>
      <c r="AA1578" s="28"/>
      <c r="AB1578" s="28"/>
      <c r="AC1578" s="28"/>
      <c r="AD1578" s="28"/>
      <c r="AE1578" s="28"/>
      <c r="AT1578" s="11" t="s">
        <v>128</v>
      </c>
      <c r="AU1578" s="11" t="s">
        <v>73</v>
      </c>
    </row>
    <row r="1579" spans="1:65" s="2" customFormat="1" ht="24.2" customHeight="1">
      <c r="A1579" s="28"/>
      <c r="B1579" s="29"/>
      <c r="C1579" s="158" t="s">
        <v>3048</v>
      </c>
      <c r="D1579" s="158" t="s">
        <v>121</v>
      </c>
      <c r="E1579" s="159" t="s">
        <v>3049</v>
      </c>
      <c r="F1579" s="160" t="s">
        <v>3050</v>
      </c>
      <c r="G1579" s="161" t="s">
        <v>131</v>
      </c>
      <c r="H1579" s="162">
        <v>50</v>
      </c>
      <c r="I1579" s="163"/>
      <c r="J1579" s="164">
        <f>ROUND(I1579*H1579,2)</f>
        <v>0</v>
      </c>
      <c r="K1579" s="160" t="s">
        <v>1</v>
      </c>
      <c r="L1579" s="33"/>
      <c r="M1579" s="165" t="s">
        <v>1</v>
      </c>
      <c r="N1579" s="166" t="s">
        <v>38</v>
      </c>
      <c r="O1579" s="65"/>
      <c r="P1579" s="167">
        <f>O1579*H1579</f>
        <v>0</v>
      </c>
      <c r="Q1579" s="167">
        <v>0</v>
      </c>
      <c r="R1579" s="167">
        <f>Q1579*H1579</f>
        <v>0</v>
      </c>
      <c r="S1579" s="167">
        <v>0</v>
      </c>
      <c r="T1579" s="168">
        <f>S1579*H1579</f>
        <v>0</v>
      </c>
      <c r="U1579" s="28"/>
      <c r="V1579" s="28"/>
      <c r="W1579" s="28"/>
      <c r="X1579" s="28"/>
      <c r="Y1579" s="28"/>
      <c r="Z1579" s="28"/>
      <c r="AA1579" s="28"/>
      <c r="AB1579" s="28"/>
      <c r="AC1579" s="28"/>
      <c r="AD1579" s="28"/>
      <c r="AE1579" s="28"/>
      <c r="AR1579" s="169" t="s">
        <v>125</v>
      </c>
      <c r="AT1579" s="169" t="s">
        <v>121</v>
      </c>
      <c r="AU1579" s="169" t="s">
        <v>73</v>
      </c>
      <c r="AY1579" s="11" t="s">
        <v>126</v>
      </c>
      <c r="BE1579" s="170">
        <f>IF(N1579="základní",J1579,0)</f>
        <v>0</v>
      </c>
      <c r="BF1579" s="170">
        <f>IF(N1579="snížená",J1579,0)</f>
        <v>0</v>
      </c>
      <c r="BG1579" s="170">
        <f>IF(N1579="zákl. přenesená",J1579,0)</f>
        <v>0</v>
      </c>
      <c r="BH1579" s="170">
        <f>IF(N1579="sníž. přenesená",J1579,0)</f>
        <v>0</v>
      </c>
      <c r="BI1579" s="170">
        <f>IF(N1579="nulová",J1579,0)</f>
        <v>0</v>
      </c>
      <c r="BJ1579" s="11" t="s">
        <v>80</v>
      </c>
      <c r="BK1579" s="170">
        <f>ROUND(I1579*H1579,2)</f>
        <v>0</v>
      </c>
      <c r="BL1579" s="11" t="s">
        <v>125</v>
      </c>
      <c r="BM1579" s="169" t="s">
        <v>3051</v>
      </c>
    </row>
    <row r="1580" spans="1:65" s="2" customFormat="1" ht="19.5">
      <c r="A1580" s="28"/>
      <c r="B1580" s="29"/>
      <c r="C1580" s="30"/>
      <c r="D1580" s="171" t="s">
        <v>128</v>
      </c>
      <c r="E1580" s="30"/>
      <c r="F1580" s="172" t="s">
        <v>3050</v>
      </c>
      <c r="G1580" s="30"/>
      <c r="H1580" s="30"/>
      <c r="I1580" s="173"/>
      <c r="J1580" s="30"/>
      <c r="K1580" s="30"/>
      <c r="L1580" s="33"/>
      <c r="M1580" s="174"/>
      <c r="N1580" s="175"/>
      <c r="O1580" s="65"/>
      <c r="P1580" s="65"/>
      <c r="Q1580" s="65"/>
      <c r="R1580" s="65"/>
      <c r="S1580" s="65"/>
      <c r="T1580" s="66"/>
      <c r="U1580" s="28"/>
      <c r="V1580" s="28"/>
      <c r="W1580" s="28"/>
      <c r="X1580" s="28"/>
      <c r="Y1580" s="28"/>
      <c r="Z1580" s="28"/>
      <c r="AA1580" s="28"/>
      <c r="AB1580" s="28"/>
      <c r="AC1580" s="28"/>
      <c r="AD1580" s="28"/>
      <c r="AE1580" s="28"/>
      <c r="AT1580" s="11" t="s">
        <v>128</v>
      </c>
      <c r="AU1580" s="11" t="s">
        <v>73</v>
      </c>
    </row>
    <row r="1581" spans="1:65" s="2" customFormat="1" ht="24.2" customHeight="1">
      <c r="A1581" s="28"/>
      <c r="B1581" s="29"/>
      <c r="C1581" s="158" t="s">
        <v>3052</v>
      </c>
      <c r="D1581" s="158" t="s">
        <v>121</v>
      </c>
      <c r="E1581" s="159" t="s">
        <v>3053</v>
      </c>
      <c r="F1581" s="160" t="s">
        <v>3054</v>
      </c>
      <c r="G1581" s="161" t="s">
        <v>131</v>
      </c>
      <c r="H1581" s="162">
        <v>50</v>
      </c>
      <c r="I1581" s="163"/>
      <c r="J1581" s="164">
        <f>ROUND(I1581*H1581,2)</f>
        <v>0</v>
      </c>
      <c r="K1581" s="160" t="s">
        <v>1</v>
      </c>
      <c r="L1581" s="33"/>
      <c r="M1581" s="165" t="s">
        <v>1</v>
      </c>
      <c r="N1581" s="166" t="s">
        <v>38</v>
      </c>
      <c r="O1581" s="65"/>
      <c r="P1581" s="167">
        <f>O1581*H1581</f>
        <v>0</v>
      </c>
      <c r="Q1581" s="167">
        <v>0</v>
      </c>
      <c r="R1581" s="167">
        <f>Q1581*H1581</f>
        <v>0</v>
      </c>
      <c r="S1581" s="167">
        <v>0</v>
      </c>
      <c r="T1581" s="168">
        <f>S1581*H1581</f>
        <v>0</v>
      </c>
      <c r="U1581" s="28"/>
      <c r="V1581" s="28"/>
      <c r="W1581" s="28"/>
      <c r="X1581" s="28"/>
      <c r="Y1581" s="28"/>
      <c r="Z1581" s="28"/>
      <c r="AA1581" s="28"/>
      <c r="AB1581" s="28"/>
      <c r="AC1581" s="28"/>
      <c r="AD1581" s="28"/>
      <c r="AE1581" s="28"/>
      <c r="AR1581" s="169" t="s">
        <v>125</v>
      </c>
      <c r="AT1581" s="169" t="s">
        <v>121</v>
      </c>
      <c r="AU1581" s="169" t="s">
        <v>73</v>
      </c>
      <c r="AY1581" s="11" t="s">
        <v>126</v>
      </c>
      <c r="BE1581" s="170">
        <f>IF(N1581="základní",J1581,0)</f>
        <v>0</v>
      </c>
      <c r="BF1581" s="170">
        <f>IF(N1581="snížená",J1581,0)</f>
        <v>0</v>
      </c>
      <c r="BG1581" s="170">
        <f>IF(N1581="zákl. přenesená",J1581,0)</f>
        <v>0</v>
      </c>
      <c r="BH1581" s="170">
        <f>IF(N1581="sníž. přenesená",J1581,0)</f>
        <v>0</v>
      </c>
      <c r="BI1581" s="170">
        <f>IF(N1581="nulová",J1581,0)</f>
        <v>0</v>
      </c>
      <c r="BJ1581" s="11" t="s">
        <v>80</v>
      </c>
      <c r="BK1581" s="170">
        <f>ROUND(I1581*H1581,2)</f>
        <v>0</v>
      </c>
      <c r="BL1581" s="11" t="s">
        <v>125</v>
      </c>
      <c r="BM1581" s="169" t="s">
        <v>3055</v>
      </c>
    </row>
    <row r="1582" spans="1:65" s="2" customFormat="1" ht="19.5">
      <c r="A1582" s="28"/>
      <c r="B1582" s="29"/>
      <c r="C1582" s="30"/>
      <c r="D1582" s="171" t="s">
        <v>128</v>
      </c>
      <c r="E1582" s="30"/>
      <c r="F1582" s="172" t="s">
        <v>3054</v>
      </c>
      <c r="G1582" s="30"/>
      <c r="H1582" s="30"/>
      <c r="I1582" s="173"/>
      <c r="J1582" s="30"/>
      <c r="K1582" s="30"/>
      <c r="L1582" s="33"/>
      <c r="M1582" s="174"/>
      <c r="N1582" s="175"/>
      <c r="O1582" s="65"/>
      <c r="P1582" s="65"/>
      <c r="Q1582" s="65"/>
      <c r="R1582" s="65"/>
      <c r="S1582" s="65"/>
      <c r="T1582" s="66"/>
      <c r="U1582" s="28"/>
      <c r="V1582" s="28"/>
      <c r="W1582" s="28"/>
      <c r="X1582" s="28"/>
      <c r="Y1582" s="28"/>
      <c r="Z1582" s="28"/>
      <c r="AA1582" s="28"/>
      <c r="AB1582" s="28"/>
      <c r="AC1582" s="28"/>
      <c r="AD1582" s="28"/>
      <c r="AE1582" s="28"/>
      <c r="AT1582" s="11" t="s">
        <v>128</v>
      </c>
      <c r="AU1582" s="11" t="s">
        <v>73</v>
      </c>
    </row>
    <row r="1583" spans="1:65" s="2" customFormat="1" ht="24.2" customHeight="1">
      <c r="A1583" s="28"/>
      <c r="B1583" s="29"/>
      <c r="C1583" s="158" t="s">
        <v>3056</v>
      </c>
      <c r="D1583" s="158" t="s">
        <v>121</v>
      </c>
      <c r="E1583" s="159" t="s">
        <v>3057</v>
      </c>
      <c r="F1583" s="160" t="s">
        <v>3058</v>
      </c>
      <c r="G1583" s="161" t="s">
        <v>131</v>
      </c>
      <c r="H1583" s="162">
        <v>50</v>
      </c>
      <c r="I1583" s="163"/>
      <c r="J1583" s="164">
        <f>ROUND(I1583*H1583,2)</f>
        <v>0</v>
      </c>
      <c r="K1583" s="160" t="s">
        <v>1</v>
      </c>
      <c r="L1583" s="33"/>
      <c r="M1583" s="165" t="s">
        <v>1</v>
      </c>
      <c r="N1583" s="166" t="s">
        <v>38</v>
      </c>
      <c r="O1583" s="65"/>
      <c r="P1583" s="167">
        <f>O1583*H1583</f>
        <v>0</v>
      </c>
      <c r="Q1583" s="167">
        <v>0</v>
      </c>
      <c r="R1583" s="167">
        <f>Q1583*H1583</f>
        <v>0</v>
      </c>
      <c r="S1583" s="167">
        <v>0</v>
      </c>
      <c r="T1583" s="168">
        <f>S1583*H1583</f>
        <v>0</v>
      </c>
      <c r="U1583" s="28"/>
      <c r="V1583" s="28"/>
      <c r="W1583" s="28"/>
      <c r="X1583" s="28"/>
      <c r="Y1583" s="28"/>
      <c r="Z1583" s="28"/>
      <c r="AA1583" s="28"/>
      <c r="AB1583" s="28"/>
      <c r="AC1583" s="28"/>
      <c r="AD1583" s="28"/>
      <c r="AE1583" s="28"/>
      <c r="AR1583" s="169" t="s">
        <v>125</v>
      </c>
      <c r="AT1583" s="169" t="s">
        <v>121</v>
      </c>
      <c r="AU1583" s="169" t="s">
        <v>73</v>
      </c>
      <c r="AY1583" s="11" t="s">
        <v>126</v>
      </c>
      <c r="BE1583" s="170">
        <f>IF(N1583="základní",J1583,0)</f>
        <v>0</v>
      </c>
      <c r="BF1583" s="170">
        <f>IF(N1583="snížená",J1583,0)</f>
        <v>0</v>
      </c>
      <c r="BG1583" s="170">
        <f>IF(N1583="zákl. přenesená",J1583,0)</f>
        <v>0</v>
      </c>
      <c r="BH1583" s="170">
        <f>IF(N1583="sníž. přenesená",J1583,0)</f>
        <v>0</v>
      </c>
      <c r="BI1583" s="170">
        <f>IF(N1583="nulová",J1583,0)</f>
        <v>0</v>
      </c>
      <c r="BJ1583" s="11" t="s">
        <v>80</v>
      </c>
      <c r="BK1583" s="170">
        <f>ROUND(I1583*H1583,2)</f>
        <v>0</v>
      </c>
      <c r="BL1583" s="11" t="s">
        <v>125</v>
      </c>
      <c r="BM1583" s="169" t="s">
        <v>3059</v>
      </c>
    </row>
    <row r="1584" spans="1:65" s="2" customFormat="1" ht="19.5">
      <c r="A1584" s="28"/>
      <c r="B1584" s="29"/>
      <c r="C1584" s="30"/>
      <c r="D1584" s="171" t="s">
        <v>128</v>
      </c>
      <c r="E1584" s="30"/>
      <c r="F1584" s="172" t="s">
        <v>3058</v>
      </c>
      <c r="G1584" s="30"/>
      <c r="H1584" s="30"/>
      <c r="I1584" s="173"/>
      <c r="J1584" s="30"/>
      <c r="K1584" s="30"/>
      <c r="L1584" s="33"/>
      <c r="M1584" s="174"/>
      <c r="N1584" s="175"/>
      <c r="O1584" s="65"/>
      <c r="P1584" s="65"/>
      <c r="Q1584" s="65"/>
      <c r="R1584" s="65"/>
      <c r="S1584" s="65"/>
      <c r="T1584" s="66"/>
      <c r="U1584" s="28"/>
      <c r="V1584" s="28"/>
      <c r="W1584" s="28"/>
      <c r="X1584" s="28"/>
      <c r="Y1584" s="28"/>
      <c r="Z1584" s="28"/>
      <c r="AA1584" s="28"/>
      <c r="AB1584" s="28"/>
      <c r="AC1584" s="28"/>
      <c r="AD1584" s="28"/>
      <c r="AE1584" s="28"/>
      <c r="AT1584" s="11" t="s">
        <v>128</v>
      </c>
      <c r="AU1584" s="11" t="s">
        <v>73</v>
      </c>
    </row>
    <row r="1585" spans="1:65" s="2" customFormat="1" ht="24.2" customHeight="1">
      <c r="A1585" s="28"/>
      <c r="B1585" s="29"/>
      <c r="C1585" s="158" t="s">
        <v>3060</v>
      </c>
      <c r="D1585" s="158" t="s">
        <v>121</v>
      </c>
      <c r="E1585" s="159" t="s">
        <v>3061</v>
      </c>
      <c r="F1585" s="160" t="s">
        <v>3062</v>
      </c>
      <c r="G1585" s="161" t="s">
        <v>131</v>
      </c>
      <c r="H1585" s="162">
        <v>50</v>
      </c>
      <c r="I1585" s="163"/>
      <c r="J1585" s="164">
        <f>ROUND(I1585*H1585,2)</f>
        <v>0</v>
      </c>
      <c r="K1585" s="160" t="s">
        <v>1</v>
      </c>
      <c r="L1585" s="33"/>
      <c r="M1585" s="165" t="s">
        <v>1</v>
      </c>
      <c r="N1585" s="166" t="s">
        <v>38</v>
      </c>
      <c r="O1585" s="65"/>
      <c r="P1585" s="167">
        <f>O1585*H1585</f>
        <v>0</v>
      </c>
      <c r="Q1585" s="167">
        <v>0</v>
      </c>
      <c r="R1585" s="167">
        <f>Q1585*H1585</f>
        <v>0</v>
      </c>
      <c r="S1585" s="167">
        <v>0</v>
      </c>
      <c r="T1585" s="168">
        <f>S1585*H1585</f>
        <v>0</v>
      </c>
      <c r="U1585" s="28"/>
      <c r="V1585" s="28"/>
      <c r="W1585" s="28"/>
      <c r="X1585" s="28"/>
      <c r="Y1585" s="28"/>
      <c r="Z1585" s="28"/>
      <c r="AA1585" s="28"/>
      <c r="AB1585" s="28"/>
      <c r="AC1585" s="28"/>
      <c r="AD1585" s="28"/>
      <c r="AE1585" s="28"/>
      <c r="AR1585" s="169" t="s">
        <v>125</v>
      </c>
      <c r="AT1585" s="169" t="s">
        <v>121</v>
      </c>
      <c r="AU1585" s="169" t="s">
        <v>73</v>
      </c>
      <c r="AY1585" s="11" t="s">
        <v>126</v>
      </c>
      <c r="BE1585" s="170">
        <f>IF(N1585="základní",J1585,0)</f>
        <v>0</v>
      </c>
      <c r="BF1585" s="170">
        <f>IF(N1585="snížená",J1585,0)</f>
        <v>0</v>
      </c>
      <c r="BG1585" s="170">
        <f>IF(N1585="zákl. přenesená",J1585,0)</f>
        <v>0</v>
      </c>
      <c r="BH1585" s="170">
        <f>IF(N1585="sníž. přenesená",J1585,0)</f>
        <v>0</v>
      </c>
      <c r="BI1585" s="170">
        <f>IF(N1585="nulová",J1585,0)</f>
        <v>0</v>
      </c>
      <c r="BJ1585" s="11" t="s">
        <v>80</v>
      </c>
      <c r="BK1585" s="170">
        <f>ROUND(I1585*H1585,2)</f>
        <v>0</v>
      </c>
      <c r="BL1585" s="11" t="s">
        <v>125</v>
      </c>
      <c r="BM1585" s="169" t="s">
        <v>3063</v>
      </c>
    </row>
    <row r="1586" spans="1:65" s="2" customFormat="1" ht="19.5">
      <c r="A1586" s="28"/>
      <c r="B1586" s="29"/>
      <c r="C1586" s="30"/>
      <c r="D1586" s="171" t="s">
        <v>128</v>
      </c>
      <c r="E1586" s="30"/>
      <c r="F1586" s="172" t="s">
        <v>3062</v>
      </c>
      <c r="G1586" s="30"/>
      <c r="H1586" s="30"/>
      <c r="I1586" s="173"/>
      <c r="J1586" s="30"/>
      <c r="K1586" s="30"/>
      <c r="L1586" s="33"/>
      <c r="M1586" s="174"/>
      <c r="N1586" s="175"/>
      <c r="O1586" s="65"/>
      <c r="P1586" s="65"/>
      <c r="Q1586" s="65"/>
      <c r="R1586" s="65"/>
      <c r="S1586" s="65"/>
      <c r="T1586" s="66"/>
      <c r="U1586" s="28"/>
      <c r="V1586" s="28"/>
      <c r="W1586" s="28"/>
      <c r="X1586" s="28"/>
      <c r="Y1586" s="28"/>
      <c r="Z1586" s="28"/>
      <c r="AA1586" s="28"/>
      <c r="AB1586" s="28"/>
      <c r="AC1586" s="28"/>
      <c r="AD1586" s="28"/>
      <c r="AE1586" s="28"/>
      <c r="AT1586" s="11" t="s">
        <v>128</v>
      </c>
      <c r="AU1586" s="11" t="s">
        <v>73</v>
      </c>
    </row>
    <row r="1587" spans="1:65" s="2" customFormat="1" ht="24.2" customHeight="1">
      <c r="A1587" s="28"/>
      <c r="B1587" s="29"/>
      <c r="C1587" s="158" t="s">
        <v>3064</v>
      </c>
      <c r="D1587" s="158" t="s">
        <v>121</v>
      </c>
      <c r="E1587" s="159" t="s">
        <v>3065</v>
      </c>
      <c r="F1587" s="160" t="s">
        <v>3066</v>
      </c>
      <c r="G1587" s="161" t="s">
        <v>131</v>
      </c>
      <c r="H1587" s="162">
        <v>50</v>
      </c>
      <c r="I1587" s="163"/>
      <c r="J1587" s="164">
        <f>ROUND(I1587*H1587,2)</f>
        <v>0</v>
      </c>
      <c r="K1587" s="160" t="s">
        <v>1</v>
      </c>
      <c r="L1587" s="33"/>
      <c r="M1587" s="165" t="s">
        <v>1</v>
      </c>
      <c r="N1587" s="166" t="s">
        <v>38</v>
      </c>
      <c r="O1587" s="65"/>
      <c r="P1587" s="167">
        <f>O1587*H1587</f>
        <v>0</v>
      </c>
      <c r="Q1587" s="167">
        <v>0</v>
      </c>
      <c r="R1587" s="167">
        <f>Q1587*H1587</f>
        <v>0</v>
      </c>
      <c r="S1587" s="167">
        <v>0</v>
      </c>
      <c r="T1587" s="168">
        <f>S1587*H1587</f>
        <v>0</v>
      </c>
      <c r="U1587" s="28"/>
      <c r="V1587" s="28"/>
      <c r="W1587" s="28"/>
      <c r="X1587" s="28"/>
      <c r="Y1587" s="28"/>
      <c r="Z1587" s="28"/>
      <c r="AA1587" s="28"/>
      <c r="AB1587" s="28"/>
      <c r="AC1587" s="28"/>
      <c r="AD1587" s="28"/>
      <c r="AE1587" s="28"/>
      <c r="AR1587" s="169" t="s">
        <v>125</v>
      </c>
      <c r="AT1587" s="169" t="s">
        <v>121</v>
      </c>
      <c r="AU1587" s="169" t="s">
        <v>73</v>
      </c>
      <c r="AY1587" s="11" t="s">
        <v>126</v>
      </c>
      <c r="BE1587" s="170">
        <f>IF(N1587="základní",J1587,0)</f>
        <v>0</v>
      </c>
      <c r="BF1587" s="170">
        <f>IF(N1587="snížená",J1587,0)</f>
        <v>0</v>
      </c>
      <c r="BG1587" s="170">
        <f>IF(N1587="zákl. přenesená",J1587,0)</f>
        <v>0</v>
      </c>
      <c r="BH1587" s="170">
        <f>IF(N1587="sníž. přenesená",J1587,0)</f>
        <v>0</v>
      </c>
      <c r="BI1587" s="170">
        <f>IF(N1587="nulová",J1587,0)</f>
        <v>0</v>
      </c>
      <c r="BJ1587" s="11" t="s">
        <v>80</v>
      </c>
      <c r="BK1587" s="170">
        <f>ROUND(I1587*H1587,2)</f>
        <v>0</v>
      </c>
      <c r="BL1587" s="11" t="s">
        <v>125</v>
      </c>
      <c r="BM1587" s="169" t="s">
        <v>3067</v>
      </c>
    </row>
    <row r="1588" spans="1:65" s="2" customFormat="1" ht="19.5">
      <c r="A1588" s="28"/>
      <c r="B1588" s="29"/>
      <c r="C1588" s="30"/>
      <c r="D1588" s="171" t="s">
        <v>128</v>
      </c>
      <c r="E1588" s="30"/>
      <c r="F1588" s="172" t="s">
        <v>3066</v>
      </c>
      <c r="G1588" s="30"/>
      <c r="H1588" s="30"/>
      <c r="I1588" s="173"/>
      <c r="J1588" s="30"/>
      <c r="K1588" s="30"/>
      <c r="L1588" s="33"/>
      <c r="M1588" s="174"/>
      <c r="N1588" s="175"/>
      <c r="O1588" s="65"/>
      <c r="P1588" s="65"/>
      <c r="Q1588" s="65"/>
      <c r="R1588" s="65"/>
      <c r="S1588" s="65"/>
      <c r="T1588" s="66"/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28"/>
      <c r="AE1588" s="28"/>
      <c r="AT1588" s="11" t="s">
        <v>128</v>
      </c>
      <c r="AU1588" s="11" t="s">
        <v>73</v>
      </c>
    </row>
    <row r="1589" spans="1:65" s="2" customFormat="1" ht="24.2" customHeight="1">
      <c r="A1589" s="28"/>
      <c r="B1589" s="29"/>
      <c r="C1589" s="158" t="s">
        <v>3068</v>
      </c>
      <c r="D1589" s="158" t="s">
        <v>121</v>
      </c>
      <c r="E1589" s="159" t="s">
        <v>3069</v>
      </c>
      <c r="F1589" s="160" t="s">
        <v>3070</v>
      </c>
      <c r="G1589" s="161" t="s">
        <v>131</v>
      </c>
      <c r="H1589" s="162">
        <v>50</v>
      </c>
      <c r="I1589" s="163"/>
      <c r="J1589" s="164">
        <f>ROUND(I1589*H1589,2)</f>
        <v>0</v>
      </c>
      <c r="K1589" s="160" t="s">
        <v>1</v>
      </c>
      <c r="L1589" s="33"/>
      <c r="M1589" s="165" t="s">
        <v>1</v>
      </c>
      <c r="N1589" s="166" t="s">
        <v>38</v>
      </c>
      <c r="O1589" s="65"/>
      <c r="P1589" s="167">
        <f>O1589*H1589</f>
        <v>0</v>
      </c>
      <c r="Q1589" s="167">
        <v>0</v>
      </c>
      <c r="R1589" s="167">
        <f>Q1589*H1589</f>
        <v>0</v>
      </c>
      <c r="S1589" s="167">
        <v>0</v>
      </c>
      <c r="T1589" s="168">
        <f>S1589*H1589</f>
        <v>0</v>
      </c>
      <c r="U1589" s="28"/>
      <c r="V1589" s="28"/>
      <c r="W1589" s="28"/>
      <c r="X1589" s="28"/>
      <c r="Y1589" s="28"/>
      <c r="Z1589" s="28"/>
      <c r="AA1589" s="28"/>
      <c r="AB1589" s="28"/>
      <c r="AC1589" s="28"/>
      <c r="AD1589" s="28"/>
      <c r="AE1589" s="28"/>
      <c r="AR1589" s="169" t="s">
        <v>125</v>
      </c>
      <c r="AT1589" s="169" t="s">
        <v>121</v>
      </c>
      <c r="AU1589" s="169" t="s">
        <v>73</v>
      </c>
      <c r="AY1589" s="11" t="s">
        <v>126</v>
      </c>
      <c r="BE1589" s="170">
        <f>IF(N1589="základní",J1589,0)</f>
        <v>0</v>
      </c>
      <c r="BF1589" s="170">
        <f>IF(N1589="snížená",J1589,0)</f>
        <v>0</v>
      </c>
      <c r="BG1589" s="170">
        <f>IF(N1589="zákl. přenesená",J1589,0)</f>
        <v>0</v>
      </c>
      <c r="BH1589" s="170">
        <f>IF(N1589="sníž. přenesená",J1589,0)</f>
        <v>0</v>
      </c>
      <c r="BI1589" s="170">
        <f>IF(N1589="nulová",J1589,0)</f>
        <v>0</v>
      </c>
      <c r="BJ1589" s="11" t="s">
        <v>80</v>
      </c>
      <c r="BK1589" s="170">
        <f>ROUND(I1589*H1589,2)</f>
        <v>0</v>
      </c>
      <c r="BL1589" s="11" t="s">
        <v>125</v>
      </c>
      <c r="BM1589" s="169" t="s">
        <v>3071</v>
      </c>
    </row>
    <row r="1590" spans="1:65" s="2" customFormat="1" ht="19.5">
      <c r="A1590" s="28"/>
      <c r="B1590" s="29"/>
      <c r="C1590" s="30"/>
      <c r="D1590" s="171" t="s">
        <v>128</v>
      </c>
      <c r="E1590" s="30"/>
      <c r="F1590" s="172" t="s">
        <v>3070</v>
      </c>
      <c r="G1590" s="30"/>
      <c r="H1590" s="30"/>
      <c r="I1590" s="173"/>
      <c r="J1590" s="30"/>
      <c r="K1590" s="30"/>
      <c r="L1590" s="33"/>
      <c r="M1590" s="174"/>
      <c r="N1590" s="175"/>
      <c r="O1590" s="65"/>
      <c r="P1590" s="65"/>
      <c r="Q1590" s="65"/>
      <c r="R1590" s="65"/>
      <c r="S1590" s="65"/>
      <c r="T1590" s="66"/>
      <c r="U1590" s="28"/>
      <c r="V1590" s="28"/>
      <c r="W1590" s="28"/>
      <c r="X1590" s="28"/>
      <c r="Y1590" s="28"/>
      <c r="Z1590" s="28"/>
      <c r="AA1590" s="28"/>
      <c r="AB1590" s="28"/>
      <c r="AC1590" s="28"/>
      <c r="AD1590" s="28"/>
      <c r="AE1590" s="28"/>
      <c r="AT1590" s="11" t="s">
        <v>128</v>
      </c>
      <c r="AU1590" s="11" t="s">
        <v>73</v>
      </c>
    </row>
    <row r="1591" spans="1:65" s="2" customFormat="1" ht="24.2" customHeight="1">
      <c r="A1591" s="28"/>
      <c r="B1591" s="29"/>
      <c r="C1591" s="158" t="s">
        <v>3072</v>
      </c>
      <c r="D1591" s="158" t="s">
        <v>121</v>
      </c>
      <c r="E1591" s="159" t="s">
        <v>3073</v>
      </c>
      <c r="F1591" s="160" t="s">
        <v>3074</v>
      </c>
      <c r="G1591" s="161" t="s">
        <v>131</v>
      </c>
      <c r="H1591" s="162">
        <v>50</v>
      </c>
      <c r="I1591" s="163"/>
      <c r="J1591" s="164">
        <f>ROUND(I1591*H1591,2)</f>
        <v>0</v>
      </c>
      <c r="K1591" s="160" t="s">
        <v>1</v>
      </c>
      <c r="L1591" s="33"/>
      <c r="M1591" s="165" t="s">
        <v>1</v>
      </c>
      <c r="N1591" s="166" t="s">
        <v>38</v>
      </c>
      <c r="O1591" s="65"/>
      <c r="P1591" s="167">
        <f>O1591*H1591</f>
        <v>0</v>
      </c>
      <c r="Q1591" s="167">
        <v>0</v>
      </c>
      <c r="R1591" s="167">
        <f>Q1591*H1591</f>
        <v>0</v>
      </c>
      <c r="S1591" s="167">
        <v>0</v>
      </c>
      <c r="T1591" s="168">
        <f>S1591*H1591</f>
        <v>0</v>
      </c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28"/>
      <c r="AE1591" s="28"/>
      <c r="AR1591" s="169" t="s">
        <v>125</v>
      </c>
      <c r="AT1591" s="169" t="s">
        <v>121</v>
      </c>
      <c r="AU1591" s="169" t="s">
        <v>73</v>
      </c>
      <c r="AY1591" s="11" t="s">
        <v>126</v>
      </c>
      <c r="BE1591" s="170">
        <f>IF(N1591="základní",J1591,0)</f>
        <v>0</v>
      </c>
      <c r="BF1591" s="170">
        <f>IF(N1591="snížená",J1591,0)</f>
        <v>0</v>
      </c>
      <c r="BG1591" s="170">
        <f>IF(N1591="zákl. přenesená",J1591,0)</f>
        <v>0</v>
      </c>
      <c r="BH1591" s="170">
        <f>IF(N1591="sníž. přenesená",J1591,0)</f>
        <v>0</v>
      </c>
      <c r="BI1591" s="170">
        <f>IF(N1591="nulová",J1591,0)</f>
        <v>0</v>
      </c>
      <c r="BJ1591" s="11" t="s">
        <v>80</v>
      </c>
      <c r="BK1591" s="170">
        <f>ROUND(I1591*H1591,2)</f>
        <v>0</v>
      </c>
      <c r="BL1591" s="11" t="s">
        <v>125</v>
      </c>
      <c r="BM1591" s="169" t="s">
        <v>3075</v>
      </c>
    </row>
    <row r="1592" spans="1:65" s="2" customFormat="1" ht="19.5">
      <c r="A1592" s="28"/>
      <c r="B1592" s="29"/>
      <c r="C1592" s="30"/>
      <c r="D1592" s="171" t="s">
        <v>128</v>
      </c>
      <c r="E1592" s="30"/>
      <c r="F1592" s="172" t="s">
        <v>3074</v>
      </c>
      <c r="G1592" s="30"/>
      <c r="H1592" s="30"/>
      <c r="I1592" s="173"/>
      <c r="J1592" s="30"/>
      <c r="K1592" s="30"/>
      <c r="L1592" s="33"/>
      <c r="M1592" s="174"/>
      <c r="N1592" s="175"/>
      <c r="O1592" s="65"/>
      <c r="P1592" s="65"/>
      <c r="Q1592" s="65"/>
      <c r="R1592" s="65"/>
      <c r="S1592" s="65"/>
      <c r="T1592" s="66"/>
      <c r="U1592" s="28"/>
      <c r="V1592" s="28"/>
      <c r="W1592" s="28"/>
      <c r="X1592" s="28"/>
      <c r="Y1592" s="28"/>
      <c r="Z1592" s="28"/>
      <c r="AA1592" s="28"/>
      <c r="AB1592" s="28"/>
      <c r="AC1592" s="28"/>
      <c r="AD1592" s="28"/>
      <c r="AE1592" s="28"/>
      <c r="AT1592" s="11" t="s">
        <v>128</v>
      </c>
      <c r="AU1592" s="11" t="s">
        <v>73</v>
      </c>
    </row>
    <row r="1593" spans="1:65" s="2" customFormat="1" ht="24.2" customHeight="1">
      <c r="A1593" s="28"/>
      <c r="B1593" s="29"/>
      <c r="C1593" s="158" t="s">
        <v>3076</v>
      </c>
      <c r="D1593" s="158" t="s">
        <v>121</v>
      </c>
      <c r="E1593" s="159" t="s">
        <v>3077</v>
      </c>
      <c r="F1593" s="160" t="s">
        <v>3078</v>
      </c>
      <c r="G1593" s="161" t="s">
        <v>131</v>
      </c>
      <c r="H1593" s="162">
        <v>50</v>
      </c>
      <c r="I1593" s="163"/>
      <c r="J1593" s="164">
        <f>ROUND(I1593*H1593,2)</f>
        <v>0</v>
      </c>
      <c r="K1593" s="160" t="s">
        <v>1</v>
      </c>
      <c r="L1593" s="33"/>
      <c r="M1593" s="165" t="s">
        <v>1</v>
      </c>
      <c r="N1593" s="166" t="s">
        <v>38</v>
      </c>
      <c r="O1593" s="65"/>
      <c r="P1593" s="167">
        <f>O1593*H1593</f>
        <v>0</v>
      </c>
      <c r="Q1593" s="167">
        <v>0</v>
      </c>
      <c r="R1593" s="167">
        <f>Q1593*H1593</f>
        <v>0</v>
      </c>
      <c r="S1593" s="167">
        <v>0</v>
      </c>
      <c r="T1593" s="168">
        <f>S1593*H1593</f>
        <v>0</v>
      </c>
      <c r="U1593" s="28"/>
      <c r="V1593" s="28"/>
      <c r="W1593" s="28"/>
      <c r="X1593" s="28"/>
      <c r="Y1593" s="28"/>
      <c r="Z1593" s="28"/>
      <c r="AA1593" s="28"/>
      <c r="AB1593" s="28"/>
      <c r="AC1593" s="28"/>
      <c r="AD1593" s="28"/>
      <c r="AE1593" s="28"/>
      <c r="AR1593" s="169" t="s">
        <v>125</v>
      </c>
      <c r="AT1593" s="169" t="s">
        <v>121</v>
      </c>
      <c r="AU1593" s="169" t="s">
        <v>73</v>
      </c>
      <c r="AY1593" s="11" t="s">
        <v>126</v>
      </c>
      <c r="BE1593" s="170">
        <f>IF(N1593="základní",J1593,0)</f>
        <v>0</v>
      </c>
      <c r="BF1593" s="170">
        <f>IF(N1593="snížená",J1593,0)</f>
        <v>0</v>
      </c>
      <c r="BG1593" s="170">
        <f>IF(N1593="zákl. přenesená",J1593,0)</f>
        <v>0</v>
      </c>
      <c r="BH1593" s="170">
        <f>IF(N1593="sníž. přenesená",J1593,0)</f>
        <v>0</v>
      </c>
      <c r="BI1593" s="170">
        <f>IF(N1593="nulová",J1593,0)</f>
        <v>0</v>
      </c>
      <c r="BJ1593" s="11" t="s">
        <v>80</v>
      </c>
      <c r="BK1593" s="170">
        <f>ROUND(I1593*H1593,2)</f>
        <v>0</v>
      </c>
      <c r="BL1593" s="11" t="s">
        <v>125</v>
      </c>
      <c r="BM1593" s="169" t="s">
        <v>3079</v>
      </c>
    </row>
    <row r="1594" spans="1:65" s="2" customFormat="1" ht="19.5">
      <c r="A1594" s="28"/>
      <c r="B1594" s="29"/>
      <c r="C1594" s="30"/>
      <c r="D1594" s="171" t="s">
        <v>128</v>
      </c>
      <c r="E1594" s="30"/>
      <c r="F1594" s="172" t="s">
        <v>3078</v>
      </c>
      <c r="G1594" s="30"/>
      <c r="H1594" s="30"/>
      <c r="I1594" s="173"/>
      <c r="J1594" s="30"/>
      <c r="K1594" s="30"/>
      <c r="L1594" s="33"/>
      <c r="M1594" s="174"/>
      <c r="N1594" s="175"/>
      <c r="O1594" s="65"/>
      <c r="P1594" s="65"/>
      <c r="Q1594" s="65"/>
      <c r="R1594" s="65"/>
      <c r="S1594" s="65"/>
      <c r="T1594" s="66"/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28"/>
      <c r="AE1594" s="28"/>
      <c r="AT1594" s="11" t="s">
        <v>128</v>
      </c>
      <c r="AU1594" s="11" t="s">
        <v>73</v>
      </c>
    </row>
    <row r="1595" spans="1:65" s="2" customFormat="1" ht="24.2" customHeight="1">
      <c r="A1595" s="28"/>
      <c r="B1595" s="29"/>
      <c r="C1595" s="158" t="s">
        <v>3080</v>
      </c>
      <c r="D1595" s="158" t="s">
        <v>121</v>
      </c>
      <c r="E1595" s="159" t="s">
        <v>3081</v>
      </c>
      <c r="F1595" s="160" t="s">
        <v>3082</v>
      </c>
      <c r="G1595" s="161" t="s">
        <v>131</v>
      </c>
      <c r="H1595" s="162">
        <v>50</v>
      </c>
      <c r="I1595" s="163"/>
      <c r="J1595" s="164">
        <f>ROUND(I1595*H1595,2)</f>
        <v>0</v>
      </c>
      <c r="K1595" s="160" t="s">
        <v>1</v>
      </c>
      <c r="L1595" s="33"/>
      <c r="M1595" s="165" t="s">
        <v>1</v>
      </c>
      <c r="N1595" s="166" t="s">
        <v>38</v>
      </c>
      <c r="O1595" s="65"/>
      <c r="P1595" s="167">
        <f>O1595*H1595</f>
        <v>0</v>
      </c>
      <c r="Q1595" s="167">
        <v>0</v>
      </c>
      <c r="R1595" s="167">
        <f>Q1595*H1595</f>
        <v>0</v>
      </c>
      <c r="S1595" s="167">
        <v>0</v>
      </c>
      <c r="T1595" s="168">
        <f>S1595*H1595</f>
        <v>0</v>
      </c>
      <c r="U1595" s="28"/>
      <c r="V1595" s="28"/>
      <c r="W1595" s="28"/>
      <c r="X1595" s="28"/>
      <c r="Y1595" s="28"/>
      <c r="Z1595" s="28"/>
      <c r="AA1595" s="28"/>
      <c r="AB1595" s="28"/>
      <c r="AC1595" s="28"/>
      <c r="AD1595" s="28"/>
      <c r="AE1595" s="28"/>
      <c r="AR1595" s="169" t="s">
        <v>125</v>
      </c>
      <c r="AT1595" s="169" t="s">
        <v>121</v>
      </c>
      <c r="AU1595" s="169" t="s">
        <v>73</v>
      </c>
      <c r="AY1595" s="11" t="s">
        <v>126</v>
      </c>
      <c r="BE1595" s="170">
        <f>IF(N1595="základní",J1595,0)</f>
        <v>0</v>
      </c>
      <c r="BF1595" s="170">
        <f>IF(N1595="snížená",J1595,0)</f>
        <v>0</v>
      </c>
      <c r="BG1595" s="170">
        <f>IF(N1595="zákl. přenesená",J1595,0)</f>
        <v>0</v>
      </c>
      <c r="BH1595" s="170">
        <f>IF(N1595="sníž. přenesená",J1595,0)</f>
        <v>0</v>
      </c>
      <c r="BI1595" s="170">
        <f>IF(N1595="nulová",J1595,0)</f>
        <v>0</v>
      </c>
      <c r="BJ1595" s="11" t="s">
        <v>80</v>
      </c>
      <c r="BK1595" s="170">
        <f>ROUND(I1595*H1595,2)</f>
        <v>0</v>
      </c>
      <c r="BL1595" s="11" t="s">
        <v>125</v>
      </c>
      <c r="BM1595" s="169" t="s">
        <v>3083</v>
      </c>
    </row>
    <row r="1596" spans="1:65" s="2" customFormat="1" ht="19.5">
      <c r="A1596" s="28"/>
      <c r="B1596" s="29"/>
      <c r="C1596" s="30"/>
      <c r="D1596" s="171" t="s">
        <v>128</v>
      </c>
      <c r="E1596" s="30"/>
      <c r="F1596" s="172" t="s">
        <v>3082</v>
      </c>
      <c r="G1596" s="30"/>
      <c r="H1596" s="30"/>
      <c r="I1596" s="173"/>
      <c r="J1596" s="30"/>
      <c r="K1596" s="30"/>
      <c r="L1596" s="33"/>
      <c r="M1596" s="174"/>
      <c r="N1596" s="175"/>
      <c r="O1596" s="65"/>
      <c r="P1596" s="65"/>
      <c r="Q1596" s="65"/>
      <c r="R1596" s="65"/>
      <c r="S1596" s="65"/>
      <c r="T1596" s="66"/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28"/>
      <c r="AE1596" s="28"/>
      <c r="AT1596" s="11" t="s">
        <v>128</v>
      </c>
      <c r="AU1596" s="11" t="s">
        <v>73</v>
      </c>
    </row>
    <row r="1597" spans="1:65" s="2" customFormat="1" ht="24.2" customHeight="1">
      <c r="A1597" s="28"/>
      <c r="B1597" s="29"/>
      <c r="C1597" s="158" t="s">
        <v>3084</v>
      </c>
      <c r="D1597" s="158" t="s">
        <v>121</v>
      </c>
      <c r="E1597" s="159" t="s">
        <v>3085</v>
      </c>
      <c r="F1597" s="160" t="s">
        <v>3086</v>
      </c>
      <c r="G1597" s="161" t="s">
        <v>131</v>
      </c>
      <c r="H1597" s="162">
        <v>50</v>
      </c>
      <c r="I1597" s="163"/>
      <c r="J1597" s="164">
        <f>ROUND(I1597*H1597,2)</f>
        <v>0</v>
      </c>
      <c r="K1597" s="160" t="s">
        <v>1</v>
      </c>
      <c r="L1597" s="33"/>
      <c r="M1597" s="165" t="s">
        <v>1</v>
      </c>
      <c r="N1597" s="166" t="s">
        <v>38</v>
      </c>
      <c r="O1597" s="65"/>
      <c r="P1597" s="167">
        <f>O1597*H1597</f>
        <v>0</v>
      </c>
      <c r="Q1597" s="167">
        <v>0</v>
      </c>
      <c r="R1597" s="167">
        <f>Q1597*H1597</f>
        <v>0</v>
      </c>
      <c r="S1597" s="167">
        <v>0</v>
      </c>
      <c r="T1597" s="168">
        <f>S1597*H1597</f>
        <v>0</v>
      </c>
      <c r="U1597" s="28"/>
      <c r="V1597" s="28"/>
      <c r="W1597" s="28"/>
      <c r="X1597" s="28"/>
      <c r="Y1597" s="28"/>
      <c r="Z1597" s="28"/>
      <c r="AA1597" s="28"/>
      <c r="AB1597" s="28"/>
      <c r="AC1597" s="28"/>
      <c r="AD1597" s="28"/>
      <c r="AE1597" s="28"/>
      <c r="AR1597" s="169" t="s">
        <v>125</v>
      </c>
      <c r="AT1597" s="169" t="s">
        <v>121</v>
      </c>
      <c r="AU1597" s="169" t="s">
        <v>73</v>
      </c>
      <c r="AY1597" s="11" t="s">
        <v>126</v>
      </c>
      <c r="BE1597" s="170">
        <f>IF(N1597="základní",J1597,0)</f>
        <v>0</v>
      </c>
      <c r="BF1597" s="170">
        <f>IF(N1597="snížená",J1597,0)</f>
        <v>0</v>
      </c>
      <c r="BG1597" s="170">
        <f>IF(N1597="zákl. přenesená",J1597,0)</f>
        <v>0</v>
      </c>
      <c r="BH1597" s="170">
        <f>IF(N1597="sníž. přenesená",J1597,0)</f>
        <v>0</v>
      </c>
      <c r="BI1597" s="170">
        <f>IF(N1597="nulová",J1597,0)</f>
        <v>0</v>
      </c>
      <c r="BJ1597" s="11" t="s">
        <v>80</v>
      </c>
      <c r="BK1597" s="170">
        <f>ROUND(I1597*H1597,2)</f>
        <v>0</v>
      </c>
      <c r="BL1597" s="11" t="s">
        <v>125</v>
      </c>
      <c r="BM1597" s="169" t="s">
        <v>3087</v>
      </c>
    </row>
    <row r="1598" spans="1:65" s="2" customFormat="1" ht="19.5">
      <c r="A1598" s="28"/>
      <c r="B1598" s="29"/>
      <c r="C1598" s="30"/>
      <c r="D1598" s="171" t="s">
        <v>128</v>
      </c>
      <c r="E1598" s="30"/>
      <c r="F1598" s="172" t="s">
        <v>3086</v>
      </c>
      <c r="G1598" s="30"/>
      <c r="H1598" s="30"/>
      <c r="I1598" s="173"/>
      <c r="J1598" s="30"/>
      <c r="K1598" s="30"/>
      <c r="L1598" s="33"/>
      <c r="M1598" s="174"/>
      <c r="N1598" s="175"/>
      <c r="O1598" s="65"/>
      <c r="P1598" s="65"/>
      <c r="Q1598" s="65"/>
      <c r="R1598" s="65"/>
      <c r="S1598" s="65"/>
      <c r="T1598" s="66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28"/>
      <c r="AT1598" s="11" t="s">
        <v>128</v>
      </c>
      <c r="AU1598" s="11" t="s">
        <v>73</v>
      </c>
    </row>
    <row r="1599" spans="1:65" s="2" customFormat="1" ht="24.2" customHeight="1">
      <c r="A1599" s="28"/>
      <c r="B1599" s="29"/>
      <c r="C1599" s="158" t="s">
        <v>3088</v>
      </c>
      <c r="D1599" s="158" t="s">
        <v>121</v>
      </c>
      <c r="E1599" s="159" t="s">
        <v>3089</v>
      </c>
      <c r="F1599" s="160" t="s">
        <v>3090</v>
      </c>
      <c r="G1599" s="161" t="s">
        <v>131</v>
      </c>
      <c r="H1599" s="162">
        <v>50</v>
      </c>
      <c r="I1599" s="163"/>
      <c r="J1599" s="164">
        <f>ROUND(I1599*H1599,2)</f>
        <v>0</v>
      </c>
      <c r="K1599" s="160" t="s">
        <v>1</v>
      </c>
      <c r="L1599" s="33"/>
      <c r="M1599" s="165" t="s">
        <v>1</v>
      </c>
      <c r="N1599" s="166" t="s">
        <v>38</v>
      </c>
      <c r="O1599" s="65"/>
      <c r="P1599" s="167">
        <f>O1599*H1599</f>
        <v>0</v>
      </c>
      <c r="Q1599" s="167">
        <v>0</v>
      </c>
      <c r="R1599" s="167">
        <f>Q1599*H1599</f>
        <v>0</v>
      </c>
      <c r="S1599" s="167">
        <v>0</v>
      </c>
      <c r="T1599" s="168">
        <f>S1599*H1599</f>
        <v>0</v>
      </c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28"/>
      <c r="AR1599" s="169" t="s">
        <v>125</v>
      </c>
      <c r="AT1599" s="169" t="s">
        <v>121</v>
      </c>
      <c r="AU1599" s="169" t="s">
        <v>73</v>
      </c>
      <c r="AY1599" s="11" t="s">
        <v>126</v>
      </c>
      <c r="BE1599" s="170">
        <f>IF(N1599="základní",J1599,0)</f>
        <v>0</v>
      </c>
      <c r="BF1599" s="170">
        <f>IF(N1599="snížená",J1599,0)</f>
        <v>0</v>
      </c>
      <c r="BG1599" s="170">
        <f>IF(N1599="zákl. přenesená",J1599,0)</f>
        <v>0</v>
      </c>
      <c r="BH1599" s="170">
        <f>IF(N1599="sníž. přenesená",J1599,0)</f>
        <v>0</v>
      </c>
      <c r="BI1599" s="170">
        <f>IF(N1599="nulová",J1599,0)</f>
        <v>0</v>
      </c>
      <c r="BJ1599" s="11" t="s">
        <v>80</v>
      </c>
      <c r="BK1599" s="170">
        <f>ROUND(I1599*H1599,2)</f>
        <v>0</v>
      </c>
      <c r="BL1599" s="11" t="s">
        <v>125</v>
      </c>
      <c r="BM1599" s="169" t="s">
        <v>3091</v>
      </c>
    </row>
    <row r="1600" spans="1:65" s="2" customFormat="1" ht="19.5">
      <c r="A1600" s="28"/>
      <c r="B1600" s="29"/>
      <c r="C1600" s="30"/>
      <c r="D1600" s="171" t="s">
        <v>128</v>
      </c>
      <c r="E1600" s="30"/>
      <c r="F1600" s="172" t="s">
        <v>3090</v>
      </c>
      <c r="G1600" s="30"/>
      <c r="H1600" s="30"/>
      <c r="I1600" s="173"/>
      <c r="J1600" s="30"/>
      <c r="K1600" s="30"/>
      <c r="L1600" s="33"/>
      <c r="M1600" s="174"/>
      <c r="N1600" s="175"/>
      <c r="O1600" s="65"/>
      <c r="P1600" s="65"/>
      <c r="Q1600" s="65"/>
      <c r="R1600" s="65"/>
      <c r="S1600" s="65"/>
      <c r="T1600" s="66"/>
      <c r="U1600" s="28"/>
      <c r="V1600" s="28"/>
      <c r="W1600" s="28"/>
      <c r="X1600" s="28"/>
      <c r="Y1600" s="28"/>
      <c r="Z1600" s="28"/>
      <c r="AA1600" s="28"/>
      <c r="AB1600" s="28"/>
      <c r="AC1600" s="28"/>
      <c r="AD1600" s="28"/>
      <c r="AE1600" s="28"/>
      <c r="AT1600" s="11" t="s">
        <v>128</v>
      </c>
      <c r="AU1600" s="11" t="s">
        <v>73</v>
      </c>
    </row>
    <row r="1601" spans="1:65" s="2" customFormat="1" ht="24.2" customHeight="1">
      <c r="A1601" s="28"/>
      <c r="B1601" s="29"/>
      <c r="C1601" s="158" t="s">
        <v>3092</v>
      </c>
      <c r="D1601" s="158" t="s">
        <v>121</v>
      </c>
      <c r="E1601" s="159" t="s">
        <v>3093</v>
      </c>
      <c r="F1601" s="160" t="s">
        <v>3094</v>
      </c>
      <c r="G1601" s="161" t="s">
        <v>131</v>
      </c>
      <c r="H1601" s="162">
        <v>50</v>
      </c>
      <c r="I1601" s="163"/>
      <c r="J1601" s="164">
        <f>ROUND(I1601*H1601,2)</f>
        <v>0</v>
      </c>
      <c r="K1601" s="160" t="s">
        <v>1</v>
      </c>
      <c r="L1601" s="33"/>
      <c r="M1601" s="165" t="s">
        <v>1</v>
      </c>
      <c r="N1601" s="166" t="s">
        <v>38</v>
      </c>
      <c r="O1601" s="65"/>
      <c r="P1601" s="167">
        <f>O1601*H1601</f>
        <v>0</v>
      </c>
      <c r="Q1601" s="167">
        <v>0</v>
      </c>
      <c r="R1601" s="167">
        <f>Q1601*H1601</f>
        <v>0</v>
      </c>
      <c r="S1601" s="167">
        <v>0</v>
      </c>
      <c r="T1601" s="168">
        <f>S1601*H1601</f>
        <v>0</v>
      </c>
      <c r="U1601" s="28"/>
      <c r="V1601" s="28"/>
      <c r="W1601" s="28"/>
      <c r="X1601" s="28"/>
      <c r="Y1601" s="28"/>
      <c r="Z1601" s="28"/>
      <c r="AA1601" s="28"/>
      <c r="AB1601" s="28"/>
      <c r="AC1601" s="28"/>
      <c r="AD1601" s="28"/>
      <c r="AE1601" s="28"/>
      <c r="AR1601" s="169" t="s">
        <v>125</v>
      </c>
      <c r="AT1601" s="169" t="s">
        <v>121</v>
      </c>
      <c r="AU1601" s="169" t="s">
        <v>73</v>
      </c>
      <c r="AY1601" s="11" t="s">
        <v>126</v>
      </c>
      <c r="BE1601" s="170">
        <f>IF(N1601="základní",J1601,0)</f>
        <v>0</v>
      </c>
      <c r="BF1601" s="170">
        <f>IF(N1601="snížená",J1601,0)</f>
        <v>0</v>
      </c>
      <c r="BG1601" s="170">
        <f>IF(N1601="zákl. přenesená",J1601,0)</f>
        <v>0</v>
      </c>
      <c r="BH1601" s="170">
        <f>IF(N1601="sníž. přenesená",J1601,0)</f>
        <v>0</v>
      </c>
      <c r="BI1601" s="170">
        <f>IF(N1601="nulová",J1601,0)</f>
        <v>0</v>
      </c>
      <c r="BJ1601" s="11" t="s">
        <v>80</v>
      </c>
      <c r="BK1601" s="170">
        <f>ROUND(I1601*H1601,2)</f>
        <v>0</v>
      </c>
      <c r="BL1601" s="11" t="s">
        <v>125</v>
      </c>
      <c r="BM1601" s="169" t="s">
        <v>3095</v>
      </c>
    </row>
    <row r="1602" spans="1:65" s="2" customFormat="1" ht="19.5">
      <c r="A1602" s="28"/>
      <c r="B1602" s="29"/>
      <c r="C1602" s="30"/>
      <c r="D1602" s="171" t="s">
        <v>128</v>
      </c>
      <c r="E1602" s="30"/>
      <c r="F1602" s="172" t="s">
        <v>3094</v>
      </c>
      <c r="G1602" s="30"/>
      <c r="H1602" s="30"/>
      <c r="I1602" s="173"/>
      <c r="J1602" s="30"/>
      <c r="K1602" s="30"/>
      <c r="L1602" s="33"/>
      <c r="M1602" s="174"/>
      <c r="N1602" s="175"/>
      <c r="O1602" s="65"/>
      <c r="P1602" s="65"/>
      <c r="Q1602" s="65"/>
      <c r="R1602" s="65"/>
      <c r="S1602" s="65"/>
      <c r="T1602" s="66"/>
      <c r="U1602" s="28"/>
      <c r="V1602" s="28"/>
      <c r="W1602" s="28"/>
      <c r="X1602" s="28"/>
      <c r="Y1602" s="28"/>
      <c r="Z1602" s="28"/>
      <c r="AA1602" s="28"/>
      <c r="AB1602" s="28"/>
      <c r="AC1602" s="28"/>
      <c r="AD1602" s="28"/>
      <c r="AE1602" s="28"/>
      <c r="AT1602" s="11" t="s">
        <v>128</v>
      </c>
      <c r="AU1602" s="11" t="s">
        <v>73</v>
      </c>
    </row>
    <row r="1603" spans="1:65" s="2" customFormat="1" ht="24.2" customHeight="1">
      <c r="A1603" s="28"/>
      <c r="B1603" s="29"/>
      <c r="C1603" s="158" t="s">
        <v>3096</v>
      </c>
      <c r="D1603" s="158" t="s">
        <v>121</v>
      </c>
      <c r="E1603" s="159" t="s">
        <v>3097</v>
      </c>
      <c r="F1603" s="160" t="s">
        <v>3098</v>
      </c>
      <c r="G1603" s="161" t="s">
        <v>131</v>
      </c>
      <c r="H1603" s="162">
        <v>50</v>
      </c>
      <c r="I1603" s="163"/>
      <c r="J1603" s="164">
        <f>ROUND(I1603*H1603,2)</f>
        <v>0</v>
      </c>
      <c r="K1603" s="160" t="s">
        <v>1</v>
      </c>
      <c r="L1603" s="33"/>
      <c r="M1603" s="165" t="s">
        <v>1</v>
      </c>
      <c r="N1603" s="166" t="s">
        <v>38</v>
      </c>
      <c r="O1603" s="65"/>
      <c r="P1603" s="167">
        <f>O1603*H1603</f>
        <v>0</v>
      </c>
      <c r="Q1603" s="167">
        <v>0</v>
      </c>
      <c r="R1603" s="167">
        <f>Q1603*H1603</f>
        <v>0</v>
      </c>
      <c r="S1603" s="167">
        <v>0</v>
      </c>
      <c r="T1603" s="168">
        <f>S1603*H1603</f>
        <v>0</v>
      </c>
      <c r="U1603" s="28"/>
      <c r="V1603" s="28"/>
      <c r="W1603" s="28"/>
      <c r="X1603" s="28"/>
      <c r="Y1603" s="28"/>
      <c r="Z1603" s="28"/>
      <c r="AA1603" s="28"/>
      <c r="AB1603" s="28"/>
      <c r="AC1603" s="28"/>
      <c r="AD1603" s="28"/>
      <c r="AE1603" s="28"/>
      <c r="AR1603" s="169" t="s">
        <v>125</v>
      </c>
      <c r="AT1603" s="169" t="s">
        <v>121</v>
      </c>
      <c r="AU1603" s="169" t="s">
        <v>73</v>
      </c>
      <c r="AY1603" s="11" t="s">
        <v>126</v>
      </c>
      <c r="BE1603" s="170">
        <f>IF(N1603="základní",J1603,0)</f>
        <v>0</v>
      </c>
      <c r="BF1603" s="170">
        <f>IF(N1603="snížená",J1603,0)</f>
        <v>0</v>
      </c>
      <c r="BG1603" s="170">
        <f>IF(N1603="zákl. přenesená",J1603,0)</f>
        <v>0</v>
      </c>
      <c r="BH1603" s="170">
        <f>IF(N1603="sníž. přenesená",J1603,0)</f>
        <v>0</v>
      </c>
      <c r="BI1603" s="170">
        <f>IF(N1603="nulová",J1603,0)</f>
        <v>0</v>
      </c>
      <c r="BJ1603" s="11" t="s">
        <v>80</v>
      </c>
      <c r="BK1603" s="170">
        <f>ROUND(I1603*H1603,2)</f>
        <v>0</v>
      </c>
      <c r="BL1603" s="11" t="s">
        <v>125</v>
      </c>
      <c r="BM1603" s="169" t="s">
        <v>3099</v>
      </c>
    </row>
    <row r="1604" spans="1:65" s="2" customFormat="1" ht="19.5">
      <c r="A1604" s="28"/>
      <c r="B1604" s="29"/>
      <c r="C1604" s="30"/>
      <c r="D1604" s="171" t="s">
        <v>128</v>
      </c>
      <c r="E1604" s="30"/>
      <c r="F1604" s="172" t="s">
        <v>3098</v>
      </c>
      <c r="G1604" s="30"/>
      <c r="H1604" s="30"/>
      <c r="I1604" s="173"/>
      <c r="J1604" s="30"/>
      <c r="K1604" s="30"/>
      <c r="L1604" s="33"/>
      <c r="M1604" s="174"/>
      <c r="N1604" s="175"/>
      <c r="O1604" s="65"/>
      <c r="P1604" s="65"/>
      <c r="Q1604" s="65"/>
      <c r="R1604" s="65"/>
      <c r="S1604" s="65"/>
      <c r="T1604" s="66"/>
      <c r="U1604" s="28"/>
      <c r="V1604" s="28"/>
      <c r="W1604" s="28"/>
      <c r="X1604" s="28"/>
      <c r="Y1604" s="28"/>
      <c r="Z1604" s="28"/>
      <c r="AA1604" s="28"/>
      <c r="AB1604" s="28"/>
      <c r="AC1604" s="28"/>
      <c r="AD1604" s="28"/>
      <c r="AE1604" s="28"/>
      <c r="AT1604" s="11" t="s">
        <v>128</v>
      </c>
      <c r="AU1604" s="11" t="s">
        <v>73</v>
      </c>
    </row>
    <row r="1605" spans="1:65" s="2" customFormat="1" ht="24.2" customHeight="1">
      <c r="A1605" s="28"/>
      <c r="B1605" s="29"/>
      <c r="C1605" s="158" t="s">
        <v>3100</v>
      </c>
      <c r="D1605" s="158" t="s">
        <v>121</v>
      </c>
      <c r="E1605" s="159" t="s">
        <v>3101</v>
      </c>
      <c r="F1605" s="160" t="s">
        <v>3102</v>
      </c>
      <c r="G1605" s="161" t="s">
        <v>131</v>
      </c>
      <c r="H1605" s="162">
        <v>50</v>
      </c>
      <c r="I1605" s="163"/>
      <c r="J1605" s="164">
        <f>ROUND(I1605*H1605,2)</f>
        <v>0</v>
      </c>
      <c r="K1605" s="160" t="s">
        <v>1</v>
      </c>
      <c r="L1605" s="33"/>
      <c r="M1605" s="165" t="s">
        <v>1</v>
      </c>
      <c r="N1605" s="166" t="s">
        <v>38</v>
      </c>
      <c r="O1605" s="65"/>
      <c r="P1605" s="167">
        <f>O1605*H1605</f>
        <v>0</v>
      </c>
      <c r="Q1605" s="167">
        <v>0</v>
      </c>
      <c r="R1605" s="167">
        <f>Q1605*H1605</f>
        <v>0</v>
      </c>
      <c r="S1605" s="167">
        <v>0</v>
      </c>
      <c r="T1605" s="168">
        <f>S1605*H1605</f>
        <v>0</v>
      </c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28"/>
      <c r="AE1605" s="28"/>
      <c r="AR1605" s="169" t="s">
        <v>125</v>
      </c>
      <c r="AT1605" s="169" t="s">
        <v>121</v>
      </c>
      <c r="AU1605" s="169" t="s">
        <v>73</v>
      </c>
      <c r="AY1605" s="11" t="s">
        <v>126</v>
      </c>
      <c r="BE1605" s="170">
        <f>IF(N1605="základní",J1605,0)</f>
        <v>0</v>
      </c>
      <c r="BF1605" s="170">
        <f>IF(N1605="snížená",J1605,0)</f>
        <v>0</v>
      </c>
      <c r="BG1605" s="170">
        <f>IF(N1605="zákl. přenesená",J1605,0)</f>
        <v>0</v>
      </c>
      <c r="BH1605" s="170">
        <f>IF(N1605="sníž. přenesená",J1605,0)</f>
        <v>0</v>
      </c>
      <c r="BI1605" s="170">
        <f>IF(N1605="nulová",J1605,0)</f>
        <v>0</v>
      </c>
      <c r="BJ1605" s="11" t="s">
        <v>80</v>
      </c>
      <c r="BK1605" s="170">
        <f>ROUND(I1605*H1605,2)</f>
        <v>0</v>
      </c>
      <c r="BL1605" s="11" t="s">
        <v>125</v>
      </c>
      <c r="BM1605" s="169" t="s">
        <v>3103</v>
      </c>
    </row>
    <row r="1606" spans="1:65" s="2" customFormat="1" ht="19.5">
      <c r="A1606" s="28"/>
      <c r="B1606" s="29"/>
      <c r="C1606" s="30"/>
      <c r="D1606" s="171" t="s">
        <v>128</v>
      </c>
      <c r="E1606" s="30"/>
      <c r="F1606" s="172" t="s">
        <v>3102</v>
      </c>
      <c r="G1606" s="30"/>
      <c r="H1606" s="30"/>
      <c r="I1606" s="173"/>
      <c r="J1606" s="30"/>
      <c r="K1606" s="30"/>
      <c r="L1606" s="33"/>
      <c r="M1606" s="174"/>
      <c r="N1606" s="175"/>
      <c r="O1606" s="65"/>
      <c r="P1606" s="65"/>
      <c r="Q1606" s="65"/>
      <c r="R1606" s="65"/>
      <c r="S1606" s="65"/>
      <c r="T1606" s="66"/>
      <c r="U1606" s="28"/>
      <c r="V1606" s="28"/>
      <c r="W1606" s="28"/>
      <c r="X1606" s="28"/>
      <c r="Y1606" s="28"/>
      <c r="Z1606" s="28"/>
      <c r="AA1606" s="28"/>
      <c r="AB1606" s="28"/>
      <c r="AC1606" s="28"/>
      <c r="AD1606" s="28"/>
      <c r="AE1606" s="28"/>
      <c r="AT1606" s="11" t="s">
        <v>128</v>
      </c>
      <c r="AU1606" s="11" t="s">
        <v>73</v>
      </c>
    </row>
    <row r="1607" spans="1:65" s="2" customFormat="1" ht="24.2" customHeight="1">
      <c r="A1607" s="28"/>
      <c r="B1607" s="29"/>
      <c r="C1607" s="158" t="s">
        <v>3104</v>
      </c>
      <c r="D1607" s="158" t="s">
        <v>121</v>
      </c>
      <c r="E1607" s="159" t="s">
        <v>3105</v>
      </c>
      <c r="F1607" s="160" t="s">
        <v>3106</v>
      </c>
      <c r="G1607" s="161" t="s">
        <v>131</v>
      </c>
      <c r="H1607" s="162">
        <v>50</v>
      </c>
      <c r="I1607" s="163"/>
      <c r="J1607" s="164">
        <f>ROUND(I1607*H1607,2)</f>
        <v>0</v>
      </c>
      <c r="K1607" s="160" t="s">
        <v>1</v>
      </c>
      <c r="L1607" s="33"/>
      <c r="M1607" s="165" t="s">
        <v>1</v>
      </c>
      <c r="N1607" s="166" t="s">
        <v>38</v>
      </c>
      <c r="O1607" s="65"/>
      <c r="P1607" s="167">
        <f>O1607*H1607</f>
        <v>0</v>
      </c>
      <c r="Q1607" s="167">
        <v>0</v>
      </c>
      <c r="R1607" s="167">
        <f>Q1607*H1607</f>
        <v>0</v>
      </c>
      <c r="S1607" s="167">
        <v>0</v>
      </c>
      <c r="T1607" s="168">
        <f>S1607*H1607</f>
        <v>0</v>
      </c>
      <c r="U1607" s="28"/>
      <c r="V1607" s="28"/>
      <c r="W1607" s="28"/>
      <c r="X1607" s="28"/>
      <c r="Y1607" s="28"/>
      <c r="Z1607" s="28"/>
      <c r="AA1607" s="28"/>
      <c r="AB1607" s="28"/>
      <c r="AC1607" s="28"/>
      <c r="AD1607" s="28"/>
      <c r="AE1607" s="28"/>
      <c r="AR1607" s="169" t="s">
        <v>125</v>
      </c>
      <c r="AT1607" s="169" t="s">
        <v>121</v>
      </c>
      <c r="AU1607" s="169" t="s">
        <v>73</v>
      </c>
      <c r="AY1607" s="11" t="s">
        <v>126</v>
      </c>
      <c r="BE1607" s="170">
        <f>IF(N1607="základní",J1607,0)</f>
        <v>0</v>
      </c>
      <c r="BF1607" s="170">
        <f>IF(N1607="snížená",J1607,0)</f>
        <v>0</v>
      </c>
      <c r="BG1607" s="170">
        <f>IF(N1607="zákl. přenesená",J1607,0)</f>
        <v>0</v>
      </c>
      <c r="BH1607" s="170">
        <f>IF(N1607="sníž. přenesená",J1607,0)</f>
        <v>0</v>
      </c>
      <c r="BI1607" s="170">
        <f>IF(N1607="nulová",J1607,0)</f>
        <v>0</v>
      </c>
      <c r="BJ1607" s="11" t="s">
        <v>80</v>
      </c>
      <c r="BK1607" s="170">
        <f>ROUND(I1607*H1607,2)</f>
        <v>0</v>
      </c>
      <c r="BL1607" s="11" t="s">
        <v>125</v>
      </c>
      <c r="BM1607" s="169" t="s">
        <v>3107</v>
      </c>
    </row>
    <row r="1608" spans="1:65" s="2" customFormat="1" ht="19.5">
      <c r="A1608" s="28"/>
      <c r="B1608" s="29"/>
      <c r="C1608" s="30"/>
      <c r="D1608" s="171" t="s">
        <v>128</v>
      </c>
      <c r="E1608" s="30"/>
      <c r="F1608" s="172" t="s">
        <v>3106</v>
      </c>
      <c r="G1608" s="30"/>
      <c r="H1608" s="30"/>
      <c r="I1608" s="173"/>
      <c r="J1608" s="30"/>
      <c r="K1608" s="30"/>
      <c r="L1608" s="33"/>
      <c r="M1608" s="174"/>
      <c r="N1608" s="175"/>
      <c r="O1608" s="65"/>
      <c r="P1608" s="65"/>
      <c r="Q1608" s="65"/>
      <c r="R1608" s="65"/>
      <c r="S1608" s="65"/>
      <c r="T1608" s="66"/>
      <c r="U1608" s="28"/>
      <c r="V1608" s="28"/>
      <c r="W1608" s="28"/>
      <c r="X1608" s="28"/>
      <c r="Y1608" s="28"/>
      <c r="Z1608" s="28"/>
      <c r="AA1608" s="28"/>
      <c r="AB1608" s="28"/>
      <c r="AC1608" s="28"/>
      <c r="AD1608" s="28"/>
      <c r="AE1608" s="28"/>
      <c r="AT1608" s="11" t="s">
        <v>128</v>
      </c>
      <c r="AU1608" s="11" t="s">
        <v>73</v>
      </c>
    </row>
    <row r="1609" spans="1:65" s="2" customFormat="1" ht="24.2" customHeight="1">
      <c r="A1609" s="28"/>
      <c r="B1609" s="29"/>
      <c r="C1609" s="158" t="s">
        <v>3108</v>
      </c>
      <c r="D1609" s="158" t="s">
        <v>121</v>
      </c>
      <c r="E1609" s="159" t="s">
        <v>3109</v>
      </c>
      <c r="F1609" s="160" t="s">
        <v>3110</v>
      </c>
      <c r="G1609" s="161" t="s">
        <v>131</v>
      </c>
      <c r="H1609" s="162">
        <v>50</v>
      </c>
      <c r="I1609" s="163"/>
      <c r="J1609" s="164">
        <f>ROUND(I1609*H1609,2)</f>
        <v>0</v>
      </c>
      <c r="K1609" s="160" t="s">
        <v>1</v>
      </c>
      <c r="L1609" s="33"/>
      <c r="M1609" s="165" t="s">
        <v>1</v>
      </c>
      <c r="N1609" s="166" t="s">
        <v>38</v>
      </c>
      <c r="O1609" s="65"/>
      <c r="P1609" s="167">
        <f>O1609*H1609</f>
        <v>0</v>
      </c>
      <c r="Q1609" s="167">
        <v>0</v>
      </c>
      <c r="R1609" s="167">
        <f>Q1609*H1609</f>
        <v>0</v>
      </c>
      <c r="S1609" s="167">
        <v>0</v>
      </c>
      <c r="T1609" s="168">
        <f>S1609*H1609</f>
        <v>0</v>
      </c>
      <c r="U1609" s="28"/>
      <c r="V1609" s="28"/>
      <c r="W1609" s="28"/>
      <c r="X1609" s="28"/>
      <c r="Y1609" s="28"/>
      <c r="Z1609" s="28"/>
      <c r="AA1609" s="28"/>
      <c r="AB1609" s="28"/>
      <c r="AC1609" s="28"/>
      <c r="AD1609" s="28"/>
      <c r="AE1609" s="28"/>
      <c r="AR1609" s="169" t="s">
        <v>125</v>
      </c>
      <c r="AT1609" s="169" t="s">
        <v>121</v>
      </c>
      <c r="AU1609" s="169" t="s">
        <v>73</v>
      </c>
      <c r="AY1609" s="11" t="s">
        <v>126</v>
      </c>
      <c r="BE1609" s="170">
        <f>IF(N1609="základní",J1609,0)</f>
        <v>0</v>
      </c>
      <c r="BF1609" s="170">
        <f>IF(N1609="snížená",J1609,0)</f>
        <v>0</v>
      </c>
      <c r="BG1609" s="170">
        <f>IF(N1609="zákl. přenesená",J1609,0)</f>
        <v>0</v>
      </c>
      <c r="BH1609" s="170">
        <f>IF(N1609="sníž. přenesená",J1609,0)</f>
        <v>0</v>
      </c>
      <c r="BI1609" s="170">
        <f>IF(N1609="nulová",J1609,0)</f>
        <v>0</v>
      </c>
      <c r="BJ1609" s="11" t="s">
        <v>80</v>
      </c>
      <c r="BK1609" s="170">
        <f>ROUND(I1609*H1609,2)</f>
        <v>0</v>
      </c>
      <c r="BL1609" s="11" t="s">
        <v>125</v>
      </c>
      <c r="BM1609" s="169" t="s">
        <v>3111</v>
      </c>
    </row>
    <row r="1610" spans="1:65" s="2" customFormat="1" ht="19.5">
      <c r="A1610" s="28"/>
      <c r="B1610" s="29"/>
      <c r="C1610" s="30"/>
      <c r="D1610" s="171" t="s">
        <v>128</v>
      </c>
      <c r="E1610" s="30"/>
      <c r="F1610" s="172" t="s">
        <v>3110</v>
      </c>
      <c r="G1610" s="30"/>
      <c r="H1610" s="30"/>
      <c r="I1610" s="173"/>
      <c r="J1610" s="30"/>
      <c r="K1610" s="30"/>
      <c r="L1610" s="33"/>
      <c r="M1610" s="174"/>
      <c r="N1610" s="175"/>
      <c r="O1610" s="65"/>
      <c r="P1610" s="65"/>
      <c r="Q1610" s="65"/>
      <c r="R1610" s="65"/>
      <c r="S1610" s="65"/>
      <c r="T1610" s="66"/>
      <c r="U1610" s="28"/>
      <c r="V1610" s="28"/>
      <c r="W1610" s="28"/>
      <c r="X1610" s="28"/>
      <c r="Y1610" s="28"/>
      <c r="Z1610" s="28"/>
      <c r="AA1610" s="28"/>
      <c r="AB1610" s="28"/>
      <c r="AC1610" s="28"/>
      <c r="AD1610" s="28"/>
      <c r="AE1610" s="28"/>
      <c r="AT1610" s="11" t="s">
        <v>128</v>
      </c>
      <c r="AU1610" s="11" t="s">
        <v>73</v>
      </c>
    </row>
    <row r="1611" spans="1:65" s="2" customFormat="1" ht="24.2" customHeight="1">
      <c r="A1611" s="28"/>
      <c r="B1611" s="29"/>
      <c r="C1611" s="158" t="s">
        <v>3112</v>
      </c>
      <c r="D1611" s="158" t="s">
        <v>121</v>
      </c>
      <c r="E1611" s="159" t="s">
        <v>3113</v>
      </c>
      <c r="F1611" s="160" t="s">
        <v>3114</v>
      </c>
      <c r="G1611" s="161" t="s">
        <v>131</v>
      </c>
      <c r="H1611" s="162">
        <v>50</v>
      </c>
      <c r="I1611" s="163"/>
      <c r="J1611" s="164">
        <f>ROUND(I1611*H1611,2)</f>
        <v>0</v>
      </c>
      <c r="K1611" s="160" t="s">
        <v>1</v>
      </c>
      <c r="L1611" s="33"/>
      <c r="M1611" s="165" t="s">
        <v>1</v>
      </c>
      <c r="N1611" s="166" t="s">
        <v>38</v>
      </c>
      <c r="O1611" s="65"/>
      <c r="P1611" s="167">
        <f>O1611*H1611</f>
        <v>0</v>
      </c>
      <c r="Q1611" s="167">
        <v>0</v>
      </c>
      <c r="R1611" s="167">
        <f>Q1611*H1611</f>
        <v>0</v>
      </c>
      <c r="S1611" s="167">
        <v>0</v>
      </c>
      <c r="T1611" s="168">
        <f>S1611*H1611</f>
        <v>0</v>
      </c>
      <c r="U1611" s="28"/>
      <c r="V1611" s="28"/>
      <c r="W1611" s="28"/>
      <c r="X1611" s="28"/>
      <c r="Y1611" s="28"/>
      <c r="Z1611" s="28"/>
      <c r="AA1611" s="28"/>
      <c r="AB1611" s="28"/>
      <c r="AC1611" s="28"/>
      <c r="AD1611" s="28"/>
      <c r="AE1611" s="28"/>
      <c r="AR1611" s="169" t="s">
        <v>125</v>
      </c>
      <c r="AT1611" s="169" t="s">
        <v>121</v>
      </c>
      <c r="AU1611" s="169" t="s">
        <v>73</v>
      </c>
      <c r="AY1611" s="11" t="s">
        <v>126</v>
      </c>
      <c r="BE1611" s="170">
        <f>IF(N1611="základní",J1611,0)</f>
        <v>0</v>
      </c>
      <c r="BF1611" s="170">
        <f>IF(N1611="snížená",J1611,0)</f>
        <v>0</v>
      </c>
      <c r="BG1611" s="170">
        <f>IF(N1611="zákl. přenesená",J1611,0)</f>
        <v>0</v>
      </c>
      <c r="BH1611" s="170">
        <f>IF(N1611="sníž. přenesená",J1611,0)</f>
        <v>0</v>
      </c>
      <c r="BI1611" s="170">
        <f>IF(N1611="nulová",J1611,0)</f>
        <v>0</v>
      </c>
      <c r="BJ1611" s="11" t="s">
        <v>80</v>
      </c>
      <c r="BK1611" s="170">
        <f>ROUND(I1611*H1611,2)</f>
        <v>0</v>
      </c>
      <c r="BL1611" s="11" t="s">
        <v>125</v>
      </c>
      <c r="BM1611" s="169" t="s">
        <v>3115</v>
      </c>
    </row>
    <row r="1612" spans="1:65" s="2" customFormat="1" ht="19.5">
      <c r="A1612" s="28"/>
      <c r="B1612" s="29"/>
      <c r="C1612" s="30"/>
      <c r="D1612" s="171" t="s">
        <v>128</v>
      </c>
      <c r="E1612" s="30"/>
      <c r="F1612" s="172" t="s">
        <v>3114</v>
      </c>
      <c r="G1612" s="30"/>
      <c r="H1612" s="30"/>
      <c r="I1612" s="173"/>
      <c r="J1612" s="30"/>
      <c r="K1612" s="30"/>
      <c r="L1612" s="33"/>
      <c r="M1612" s="174"/>
      <c r="N1612" s="175"/>
      <c r="O1612" s="65"/>
      <c r="P1612" s="65"/>
      <c r="Q1612" s="65"/>
      <c r="R1612" s="65"/>
      <c r="S1612" s="65"/>
      <c r="T1612" s="66"/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28"/>
      <c r="AE1612" s="28"/>
      <c r="AT1612" s="11" t="s">
        <v>128</v>
      </c>
      <c r="AU1612" s="11" t="s">
        <v>73</v>
      </c>
    </row>
    <row r="1613" spans="1:65" s="2" customFormat="1" ht="24.2" customHeight="1">
      <c r="A1613" s="28"/>
      <c r="B1613" s="29"/>
      <c r="C1613" s="158" t="s">
        <v>3116</v>
      </c>
      <c r="D1613" s="158" t="s">
        <v>121</v>
      </c>
      <c r="E1613" s="159" t="s">
        <v>3117</v>
      </c>
      <c r="F1613" s="160" t="s">
        <v>3118</v>
      </c>
      <c r="G1613" s="161" t="s">
        <v>131</v>
      </c>
      <c r="H1613" s="162">
        <v>50</v>
      </c>
      <c r="I1613" s="163"/>
      <c r="J1613" s="164">
        <f>ROUND(I1613*H1613,2)</f>
        <v>0</v>
      </c>
      <c r="K1613" s="160" t="s">
        <v>1</v>
      </c>
      <c r="L1613" s="33"/>
      <c r="M1613" s="165" t="s">
        <v>1</v>
      </c>
      <c r="N1613" s="166" t="s">
        <v>38</v>
      </c>
      <c r="O1613" s="65"/>
      <c r="P1613" s="167">
        <f>O1613*H1613</f>
        <v>0</v>
      </c>
      <c r="Q1613" s="167">
        <v>0</v>
      </c>
      <c r="R1613" s="167">
        <f>Q1613*H1613</f>
        <v>0</v>
      </c>
      <c r="S1613" s="167">
        <v>0</v>
      </c>
      <c r="T1613" s="168">
        <f>S1613*H1613</f>
        <v>0</v>
      </c>
      <c r="U1613" s="28"/>
      <c r="V1613" s="28"/>
      <c r="W1613" s="28"/>
      <c r="X1613" s="28"/>
      <c r="Y1613" s="28"/>
      <c r="Z1613" s="28"/>
      <c r="AA1613" s="28"/>
      <c r="AB1613" s="28"/>
      <c r="AC1613" s="28"/>
      <c r="AD1613" s="28"/>
      <c r="AE1613" s="28"/>
      <c r="AR1613" s="169" t="s">
        <v>125</v>
      </c>
      <c r="AT1613" s="169" t="s">
        <v>121</v>
      </c>
      <c r="AU1613" s="169" t="s">
        <v>73</v>
      </c>
      <c r="AY1613" s="11" t="s">
        <v>126</v>
      </c>
      <c r="BE1613" s="170">
        <f>IF(N1613="základní",J1613,0)</f>
        <v>0</v>
      </c>
      <c r="BF1613" s="170">
        <f>IF(N1613="snížená",J1613,0)</f>
        <v>0</v>
      </c>
      <c r="BG1613" s="170">
        <f>IF(N1613="zákl. přenesená",J1613,0)</f>
        <v>0</v>
      </c>
      <c r="BH1613" s="170">
        <f>IF(N1613="sníž. přenesená",J1613,0)</f>
        <v>0</v>
      </c>
      <c r="BI1613" s="170">
        <f>IF(N1613="nulová",J1613,0)</f>
        <v>0</v>
      </c>
      <c r="BJ1613" s="11" t="s">
        <v>80</v>
      </c>
      <c r="BK1613" s="170">
        <f>ROUND(I1613*H1613,2)</f>
        <v>0</v>
      </c>
      <c r="BL1613" s="11" t="s">
        <v>125</v>
      </c>
      <c r="BM1613" s="169" t="s">
        <v>3119</v>
      </c>
    </row>
    <row r="1614" spans="1:65" s="2" customFormat="1" ht="19.5">
      <c r="A1614" s="28"/>
      <c r="B1614" s="29"/>
      <c r="C1614" s="30"/>
      <c r="D1614" s="171" t="s">
        <v>128</v>
      </c>
      <c r="E1614" s="30"/>
      <c r="F1614" s="172" t="s">
        <v>3118</v>
      </c>
      <c r="G1614" s="30"/>
      <c r="H1614" s="30"/>
      <c r="I1614" s="173"/>
      <c r="J1614" s="30"/>
      <c r="K1614" s="30"/>
      <c r="L1614" s="33"/>
      <c r="M1614" s="174"/>
      <c r="N1614" s="175"/>
      <c r="O1614" s="65"/>
      <c r="P1614" s="65"/>
      <c r="Q1614" s="65"/>
      <c r="R1614" s="65"/>
      <c r="S1614" s="65"/>
      <c r="T1614" s="66"/>
      <c r="U1614" s="28"/>
      <c r="V1614" s="28"/>
      <c r="W1614" s="28"/>
      <c r="X1614" s="28"/>
      <c r="Y1614" s="28"/>
      <c r="Z1614" s="28"/>
      <c r="AA1614" s="28"/>
      <c r="AB1614" s="28"/>
      <c r="AC1614" s="28"/>
      <c r="AD1614" s="28"/>
      <c r="AE1614" s="28"/>
      <c r="AT1614" s="11" t="s">
        <v>128</v>
      </c>
      <c r="AU1614" s="11" t="s">
        <v>73</v>
      </c>
    </row>
    <row r="1615" spans="1:65" s="2" customFormat="1" ht="24.2" customHeight="1">
      <c r="A1615" s="28"/>
      <c r="B1615" s="29"/>
      <c r="C1615" s="158" t="s">
        <v>3120</v>
      </c>
      <c r="D1615" s="158" t="s">
        <v>121</v>
      </c>
      <c r="E1615" s="159" t="s">
        <v>3121</v>
      </c>
      <c r="F1615" s="160" t="s">
        <v>3122</v>
      </c>
      <c r="G1615" s="161" t="s">
        <v>131</v>
      </c>
      <c r="H1615" s="162">
        <v>50</v>
      </c>
      <c r="I1615" s="163"/>
      <c r="J1615" s="164">
        <f>ROUND(I1615*H1615,2)</f>
        <v>0</v>
      </c>
      <c r="K1615" s="160" t="s">
        <v>1</v>
      </c>
      <c r="L1615" s="33"/>
      <c r="M1615" s="165" t="s">
        <v>1</v>
      </c>
      <c r="N1615" s="166" t="s">
        <v>38</v>
      </c>
      <c r="O1615" s="65"/>
      <c r="P1615" s="167">
        <f>O1615*H1615</f>
        <v>0</v>
      </c>
      <c r="Q1615" s="167">
        <v>0</v>
      </c>
      <c r="R1615" s="167">
        <f>Q1615*H1615</f>
        <v>0</v>
      </c>
      <c r="S1615" s="167">
        <v>0</v>
      </c>
      <c r="T1615" s="168">
        <f>S1615*H1615</f>
        <v>0</v>
      </c>
      <c r="U1615" s="28"/>
      <c r="V1615" s="28"/>
      <c r="W1615" s="28"/>
      <c r="X1615" s="28"/>
      <c r="Y1615" s="28"/>
      <c r="Z1615" s="28"/>
      <c r="AA1615" s="28"/>
      <c r="AB1615" s="28"/>
      <c r="AC1615" s="28"/>
      <c r="AD1615" s="28"/>
      <c r="AE1615" s="28"/>
      <c r="AR1615" s="169" t="s">
        <v>125</v>
      </c>
      <c r="AT1615" s="169" t="s">
        <v>121</v>
      </c>
      <c r="AU1615" s="169" t="s">
        <v>73</v>
      </c>
      <c r="AY1615" s="11" t="s">
        <v>126</v>
      </c>
      <c r="BE1615" s="170">
        <f>IF(N1615="základní",J1615,0)</f>
        <v>0</v>
      </c>
      <c r="BF1615" s="170">
        <f>IF(N1615="snížená",J1615,0)</f>
        <v>0</v>
      </c>
      <c r="BG1615" s="170">
        <f>IF(N1615="zákl. přenesená",J1615,0)</f>
        <v>0</v>
      </c>
      <c r="BH1615" s="170">
        <f>IF(N1615="sníž. přenesená",J1615,0)</f>
        <v>0</v>
      </c>
      <c r="BI1615" s="170">
        <f>IF(N1615="nulová",J1615,0)</f>
        <v>0</v>
      </c>
      <c r="BJ1615" s="11" t="s">
        <v>80</v>
      </c>
      <c r="BK1615" s="170">
        <f>ROUND(I1615*H1615,2)</f>
        <v>0</v>
      </c>
      <c r="BL1615" s="11" t="s">
        <v>125</v>
      </c>
      <c r="BM1615" s="169" t="s">
        <v>3123</v>
      </c>
    </row>
    <row r="1616" spans="1:65" s="2" customFormat="1" ht="19.5">
      <c r="A1616" s="28"/>
      <c r="B1616" s="29"/>
      <c r="C1616" s="30"/>
      <c r="D1616" s="171" t="s">
        <v>128</v>
      </c>
      <c r="E1616" s="30"/>
      <c r="F1616" s="172" t="s">
        <v>3122</v>
      </c>
      <c r="G1616" s="30"/>
      <c r="H1616" s="30"/>
      <c r="I1616" s="173"/>
      <c r="J1616" s="30"/>
      <c r="K1616" s="30"/>
      <c r="L1616" s="33"/>
      <c r="M1616" s="174"/>
      <c r="N1616" s="175"/>
      <c r="O1616" s="65"/>
      <c r="P1616" s="65"/>
      <c r="Q1616" s="65"/>
      <c r="R1616" s="65"/>
      <c r="S1616" s="65"/>
      <c r="T1616" s="66"/>
      <c r="U1616" s="28"/>
      <c r="V1616" s="28"/>
      <c r="W1616" s="28"/>
      <c r="X1616" s="28"/>
      <c r="Y1616" s="28"/>
      <c r="Z1616" s="28"/>
      <c r="AA1616" s="28"/>
      <c r="AB1616" s="28"/>
      <c r="AC1616" s="28"/>
      <c r="AD1616" s="28"/>
      <c r="AE1616" s="28"/>
      <c r="AT1616" s="11" t="s">
        <v>128</v>
      </c>
      <c r="AU1616" s="11" t="s">
        <v>73</v>
      </c>
    </row>
    <row r="1617" spans="1:65" s="2" customFormat="1" ht="24.2" customHeight="1">
      <c r="A1617" s="28"/>
      <c r="B1617" s="29"/>
      <c r="C1617" s="158" t="s">
        <v>3124</v>
      </c>
      <c r="D1617" s="158" t="s">
        <v>121</v>
      </c>
      <c r="E1617" s="159" t="s">
        <v>3125</v>
      </c>
      <c r="F1617" s="160" t="s">
        <v>3126</v>
      </c>
      <c r="G1617" s="161" t="s">
        <v>131</v>
      </c>
      <c r="H1617" s="162">
        <v>50</v>
      </c>
      <c r="I1617" s="163"/>
      <c r="J1617" s="164">
        <f>ROUND(I1617*H1617,2)</f>
        <v>0</v>
      </c>
      <c r="K1617" s="160" t="s">
        <v>1</v>
      </c>
      <c r="L1617" s="33"/>
      <c r="M1617" s="165" t="s">
        <v>1</v>
      </c>
      <c r="N1617" s="166" t="s">
        <v>38</v>
      </c>
      <c r="O1617" s="65"/>
      <c r="P1617" s="167">
        <f>O1617*H1617</f>
        <v>0</v>
      </c>
      <c r="Q1617" s="167">
        <v>0</v>
      </c>
      <c r="R1617" s="167">
        <f>Q1617*H1617</f>
        <v>0</v>
      </c>
      <c r="S1617" s="167">
        <v>0</v>
      </c>
      <c r="T1617" s="168">
        <f>S1617*H1617</f>
        <v>0</v>
      </c>
      <c r="U1617" s="28"/>
      <c r="V1617" s="28"/>
      <c r="W1617" s="28"/>
      <c r="X1617" s="28"/>
      <c r="Y1617" s="28"/>
      <c r="Z1617" s="28"/>
      <c r="AA1617" s="28"/>
      <c r="AB1617" s="28"/>
      <c r="AC1617" s="28"/>
      <c r="AD1617" s="28"/>
      <c r="AE1617" s="28"/>
      <c r="AR1617" s="169" t="s">
        <v>125</v>
      </c>
      <c r="AT1617" s="169" t="s">
        <v>121</v>
      </c>
      <c r="AU1617" s="169" t="s">
        <v>73</v>
      </c>
      <c r="AY1617" s="11" t="s">
        <v>126</v>
      </c>
      <c r="BE1617" s="170">
        <f>IF(N1617="základní",J1617,0)</f>
        <v>0</v>
      </c>
      <c r="BF1617" s="170">
        <f>IF(N1617="snížená",J1617,0)</f>
        <v>0</v>
      </c>
      <c r="BG1617" s="170">
        <f>IF(N1617="zákl. přenesená",J1617,0)</f>
        <v>0</v>
      </c>
      <c r="BH1617" s="170">
        <f>IF(N1617="sníž. přenesená",J1617,0)</f>
        <v>0</v>
      </c>
      <c r="BI1617" s="170">
        <f>IF(N1617="nulová",J1617,0)</f>
        <v>0</v>
      </c>
      <c r="BJ1617" s="11" t="s">
        <v>80</v>
      </c>
      <c r="BK1617" s="170">
        <f>ROUND(I1617*H1617,2)</f>
        <v>0</v>
      </c>
      <c r="BL1617" s="11" t="s">
        <v>125</v>
      </c>
      <c r="BM1617" s="169" t="s">
        <v>3127</v>
      </c>
    </row>
    <row r="1618" spans="1:65" s="2" customFormat="1" ht="19.5">
      <c r="A1618" s="28"/>
      <c r="B1618" s="29"/>
      <c r="C1618" s="30"/>
      <c r="D1618" s="171" t="s">
        <v>128</v>
      </c>
      <c r="E1618" s="30"/>
      <c r="F1618" s="172" t="s">
        <v>3126</v>
      </c>
      <c r="G1618" s="30"/>
      <c r="H1618" s="30"/>
      <c r="I1618" s="173"/>
      <c r="J1618" s="30"/>
      <c r="K1618" s="30"/>
      <c r="L1618" s="33"/>
      <c r="M1618" s="174"/>
      <c r="N1618" s="175"/>
      <c r="O1618" s="65"/>
      <c r="P1618" s="65"/>
      <c r="Q1618" s="65"/>
      <c r="R1618" s="65"/>
      <c r="S1618" s="65"/>
      <c r="T1618" s="66"/>
      <c r="U1618" s="28"/>
      <c r="V1618" s="28"/>
      <c r="W1618" s="28"/>
      <c r="X1618" s="28"/>
      <c r="Y1618" s="28"/>
      <c r="Z1618" s="28"/>
      <c r="AA1618" s="28"/>
      <c r="AB1618" s="28"/>
      <c r="AC1618" s="28"/>
      <c r="AD1618" s="28"/>
      <c r="AE1618" s="28"/>
      <c r="AT1618" s="11" t="s">
        <v>128</v>
      </c>
      <c r="AU1618" s="11" t="s">
        <v>73</v>
      </c>
    </row>
    <row r="1619" spans="1:65" s="2" customFormat="1" ht="24.2" customHeight="1">
      <c r="A1619" s="28"/>
      <c r="B1619" s="29"/>
      <c r="C1619" s="158" t="s">
        <v>3128</v>
      </c>
      <c r="D1619" s="158" t="s">
        <v>121</v>
      </c>
      <c r="E1619" s="159" t="s">
        <v>3129</v>
      </c>
      <c r="F1619" s="160" t="s">
        <v>3130</v>
      </c>
      <c r="G1619" s="161" t="s">
        <v>131</v>
      </c>
      <c r="H1619" s="162">
        <v>50</v>
      </c>
      <c r="I1619" s="163"/>
      <c r="J1619" s="164">
        <f>ROUND(I1619*H1619,2)</f>
        <v>0</v>
      </c>
      <c r="K1619" s="160" t="s">
        <v>1</v>
      </c>
      <c r="L1619" s="33"/>
      <c r="M1619" s="165" t="s">
        <v>1</v>
      </c>
      <c r="N1619" s="166" t="s">
        <v>38</v>
      </c>
      <c r="O1619" s="65"/>
      <c r="P1619" s="167">
        <f>O1619*H1619</f>
        <v>0</v>
      </c>
      <c r="Q1619" s="167">
        <v>0</v>
      </c>
      <c r="R1619" s="167">
        <f>Q1619*H1619</f>
        <v>0</v>
      </c>
      <c r="S1619" s="167">
        <v>0</v>
      </c>
      <c r="T1619" s="168">
        <f>S1619*H1619</f>
        <v>0</v>
      </c>
      <c r="U1619" s="28"/>
      <c r="V1619" s="28"/>
      <c r="W1619" s="28"/>
      <c r="X1619" s="28"/>
      <c r="Y1619" s="28"/>
      <c r="Z1619" s="28"/>
      <c r="AA1619" s="28"/>
      <c r="AB1619" s="28"/>
      <c r="AC1619" s="28"/>
      <c r="AD1619" s="28"/>
      <c r="AE1619" s="28"/>
      <c r="AR1619" s="169" t="s">
        <v>125</v>
      </c>
      <c r="AT1619" s="169" t="s">
        <v>121</v>
      </c>
      <c r="AU1619" s="169" t="s">
        <v>73</v>
      </c>
      <c r="AY1619" s="11" t="s">
        <v>126</v>
      </c>
      <c r="BE1619" s="170">
        <f>IF(N1619="základní",J1619,0)</f>
        <v>0</v>
      </c>
      <c r="BF1619" s="170">
        <f>IF(N1619="snížená",J1619,0)</f>
        <v>0</v>
      </c>
      <c r="BG1619" s="170">
        <f>IF(N1619="zákl. přenesená",J1619,0)</f>
        <v>0</v>
      </c>
      <c r="BH1619" s="170">
        <f>IF(N1619="sníž. přenesená",J1619,0)</f>
        <v>0</v>
      </c>
      <c r="BI1619" s="170">
        <f>IF(N1619="nulová",J1619,0)</f>
        <v>0</v>
      </c>
      <c r="BJ1619" s="11" t="s">
        <v>80</v>
      </c>
      <c r="BK1619" s="170">
        <f>ROUND(I1619*H1619,2)</f>
        <v>0</v>
      </c>
      <c r="BL1619" s="11" t="s">
        <v>125</v>
      </c>
      <c r="BM1619" s="169" t="s">
        <v>3131</v>
      </c>
    </row>
    <row r="1620" spans="1:65" s="2" customFormat="1" ht="19.5">
      <c r="A1620" s="28"/>
      <c r="B1620" s="29"/>
      <c r="C1620" s="30"/>
      <c r="D1620" s="171" t="s">
        <v>128</v>
      </c>
      <c r="E1620" s="30"/>
      <c r="F1620" s="172" t="s">
        <v>3130</v>
      </c>
      <c r="G1620" s="30"/>
      <c r="H1620" s="30"/>
      <c r="I1620" s="173"/>
      <c r="J1620" s="30"/>
      <c r="K1620" s="30"/>
      <c r="L1620" s="33"/>
      <c r="M1620" s="174"/>
      <c r="N1620" s="175"/>
      <c r="O1620" s="65"/>
      <c r="P1620" s="65"/>
      <c r="Q1620" s="65"/>
      <c r="R1620" s="65"/>
      <c r="S1620" s="65"/>
      <c r="T1620" s="66"/>
      <c r="U1620" s="28"/>
      <c r="V1620" s="28"/>
      <c r="W1620" s="28"/>
      <c r="X1620" s="28"/>
      <c r="Y1620" s="28"/>
      <c r="Z1620" s="28"/>
      <c r="AA1620" s="28"/>
      <c r="AB1620" s="28"/>
      <c r="AC1620" s="28"/>
      <c r="AD1620" s="28"/>
      <c r="AE1620" s="28"/>
      <c r="AT1620" s="11" t="s">
        <v>128</v>
      </c>
      <c r="AU1620" s="11" t="s">
        <v>73</v>
      </c>
    </row>
    <row r="1621" spans="1:65" s="2" customFormat="1" ht="24.2" customHeight="1">
      <c r="A1621" s="28"/>
      <c r="B1621" s="29"/>
      <c r="C1621" s="158" t="s">
        <v>3132</v>
      </c>
      <c r="D1621" s="158" t="s">
        <v>121</v>
      </c>
      <c r="E1621" s="159" t="s">
        <v>3133</v>
      </c>
      <c r="F1621" s="160" t="s">
        <v>3134</v>
      </c>
      <c r="G1621" s="161" t="s">
        <v>131</v>
      </c>
      <c r="H1621" s="162">
        <v>50</v>
      </c>
      <c r="I1621" s="163"/>
      <c r="J1621" s="164">
        <f>ROUND(I1621*H1621,2)</f>
        <v>0</v>
      </c>
      <c r="K1621" s="160" t="s">
        <v>1</v>
      </c>
      <c r="L1621" s="33"/>
      <c r="M1621" s="165" t="s">
        <v>1</v>
      </c>
      <c r="N1621" s="166" t="s">
        <v>38</v>
      </c>
      <c r="O1621" s="65"/>
      <c r="P1621" s="167">
        <f>O1621*H1621</f>
        <v>0</v>
      </c>
      <c r="Q1621" s="167">
        <v>0</v>
      </c>
      <c r="R1621" s="167">
        <f>Q1621*H1621</f>
        <v>0</v>
      </c>
      <c r="S1621" s="167">
        <v>0</v>
      </c>
      <c r="T1621" s="168">
        <f>S1621*H1621</f>
        <v>0</v>
      </c>
      <c r="U1621" s="28"/>
      <c r="V1621" s="28"/>
      <c r="W1621" s="28"/>
      <c r="X1621" s="28"/>
      <c r="Y1621" s="28"/>
      <c r="Z1621" s="28"/>
      <c r="AA1621" s="28"/>
      <c r="AB1621" s="28"/>
      <c r="AC1621" s="28"/>
      <c r="AD1621" s="28"/>
      <c r="AE1621" s="28"/>
      <c r="AR1621" s="169" t="s">
        <v>125</v>
      </c>
      <c r="AT1621" s="169" t="s">
        <v>121</v>
      </c>
      <c r="AU1621" s="169" t="s">
        <v>73</v>
      </c>
      <c r="AY1621" s="11" t="s">
        <v>126</v>
      </c>
      <c r="BE1621" s="170">
        <f>IF(N1621="základní",J1621,0)</f>
        <v>0</v>
      </c>
      <c r="BF1621" s="170">
        <f>IF(N1621="snížená",J1621,0)</f>
        <v>0</v>
      </c>
      <c r="BG1621" s="170">
        <f>IF(N1621="zákl. přenesená",J1621,0)</f>
        <v>0</v>
      </c>
      <c r="BH1621" s="170">
        <f>IF(N1621="sníž. přenesená",J1621,0)</f>
        <v>0</v>
      </c>
      <c r="BI1621" s="170">
        <f>IF(N1621="nulová",J1621,0)</f>
        <v>0</v>
      </c>
      <c r="BJ1621" s="11" t="s">
        <v>80</v>
      </c>
      <c r="BK1621" s="170">
        <f>ROUND(I1621*H1621,2)</f>
        <v>0</v>
      </c>
      <c r="BL1621" s="11" t="s">
        <v>125</v>
      </c>
      <c r="BM1621" s="169" t="s">
        <v>3135</v>
      </c>
    </row>
    <row r="1622" spans="1:65" s="2" customFormat="1" ht="19.5">
      <c r="A1622" s="28"/>
      <c r="B1622" s="29"/>
      <c r="C1622" s="30"/>
      <c r="D1622" s="171" t="s">
        <v>128</v>
      </c>
      <c r="E1622" s="30"/>
      <c r="F1622" s="172" t="s">
        <v>3134</v>
      </c>
      <c r="G1622" s="30"/>
      <c r="H1622" s="30"/>
      <c r="I1622" s="173"/>
      <c r="J1622" s="30"/>
      <c r="K1622" s="30"/>
      <c r="L1622" s="33"/>
      <c r="M1622" s="174"/>
      <c r="N1622" s="175"/>
      <c r="O1622" s="65"/>
      <c r="P1622" s="65"/>
      <c r="Q1622" s="65"/>
      <c r="R1622" s="65"/>
      <c r="S1622" s="65"/>
      <c r="T1622" s="66"/>
      <c r="U1622" s="28"/>
      <c r="V1622" s="28"/>
      <c r="W1622" s="28"/>
      <c r="X1622" s="28"/>
      <c r="Y1622" s="28"/>
      <c r="Z1622" s="28"/>
      <c r="AA1622" s="28"/>
      <c r="AB1622" s="28"/>
      <c r="AC1622" s="28"/>
      <c r="AD1622" s="28"/>
      <c r="AE1622" s="28"/>
      <c r="AT1622" s="11" t="s">
        <v>128</v>
      </c>
      <c r="AU1622" s="11" t="s">
        <v>73</v>
      </c>
    </row>
    <row r="1623" spans="1:65" s="2" customFormat="1" ht="24.2" customHeight="1">
      <c r="A1623" s="28"/>
      <c r="B1623" s="29"/>
      <c r="C1623" s="158" t="s">
        <v>3136</v>
      </c>
      <c r="D1623" s="158" t="s">
        <v>121</v>
      </c>
      <c r="E1623" s="159" t="s">
        <v>3137</v>
      </c>
      <c r="F1623" s="160" t="s">
        <v>3138</v>
      </c>
      <c r="G1623" s="161" t="s">
        <v>131</v>
      </c>
      <c r="H1623" s="162">
        <v>50</v>
      </c>
      <c r="I1623" s="163"/>
      <c r="J1623" s="164">
        <f>ROUND(I1623*H1623,2)</f>
        <v>0</v>
      </c>
      <c r="K1623" s="160" t="s">
        <v>1</v>
      </c>
      <c r="L1623" s="33"/>
      <c r="M1623" s="165" t="s">
        <v>1</v>
      </c>
      <c r="N1623" s="166" t="s">
        <v>38</v>
      </c>
      <c r="O1623" s="65"/>
      <c r="P1623" s="167">
        <f>O1623*H1623</f>
        <v>0</v>
      </c>
      <c r="Q1623" s="167">
        <v>0</v>
      </c>
      <c r="R1623" s="167">
        <f>Q1623*H1623</f>
        <v>0</v>
      </c>
      <c r="S1623" s="167">
        <v>0</v>
      </c>
      <c r="T1623" s="168">
        <f>S1623*H1623</f>
        <v>0</v>
      </c>
      <c r="U1623" s="28"/>
      <c r="V1623" s="28"/>
      <c r="W1623" s="28"/>
      <c r="X1623" s="28"/>
      <c r="Y1623" s="28"/>
      <c r="Z1623" s="28"/>
      <c r="AA1623" s="28"/>
      <c r="AB1623" s="28"/>
      <c r="AC1623" s="28"/>
      <c r="AD1623" s="28"/>
      <c r="AE1623" s="28"/>
      <c r="AR1623" s="169" t="s">
        <v>125</v>
      </c>
      <c r="AT1623" s="169" t="s">
        <v>121</v>
      </c>
      <c r="AU1623" s="169" t="s">
        <v>73</v>
      </c>
      <c r="AY1623" s="11" t="s">
        <v>126</v>
      </c>
      <c r="BE1623" s="170">
        <f>IF(N1623="základní",J1623,0)</f>
        <v>0</v>
      </c>
      <c r="BF1623" s="170">
        <f>IF(N1623="snížená",J1623,0)</f>
        <v>0</v>
      </c>
      <c r="BG1623" s="170">
        <f>IF(N1623="zákl. přenesená",J1623,0)</f>
        <v>0</v>
      </c>
      <c r="BH1623" s="170">
        <f>IF(N1623="sníž. přenesená",J1623,0)</f>
        <v>0</v>
      </c>
      <c r="BI1623" s="170">
        <f>IF(N1623="nulová",J1623,0)</f>
        <v>0</v>
      </c>
      <c r="BJ1623" s="11" t="s">
        <v>80</v>
      </c>
      <c r="BK1623" s="170">
        <f>ROUND(I1623*H1623,2)</f>
        <v>0</v>
      </c>
      <c r="BL1623" s="11" t="s">
        <v>125</v>
      </c>
      <c r="BM1623" s="169" t="s">
        <v>3139</v>
      </c>
    </row>
    <row r="1624" spans="1:65" s="2" customFormat="1" ht="19.5">
      <c r="A1624" s="28"/>
      <c r="B1624" s="29"/>
      <c r="C1624" s="30"/>
      <c r="D1624" s="171" t="s">
        <v>128</v>
      </c>
      <c r="E1624" s="30"/>
      <c r="F1624" s="172" t="s">
        <v>3138</v>
      </c>
      <c r="G1624" s="30"/>
      <c r="H1624" s="30"/>
      <c r="I1624" s="173"/>
      <c r="J1624" s="30"/>
      <c r="K1624" s="30"/>
      <c r="L1624" s="33"/>
      <c r="M1624" s="174"/>
      <c r="N1624" s="175"/>
      <c r="O1624" s="65"/>
      <c r="P1624" s="65"/>
      <c r="Q1624" s="65"/>
      <c r="R1624" s="65"/>
      <c r="S1624" s="65"/>
      <c r="T1624" s="66"/>
      <c r="U1624" s="28"/>
      <c r="V1624" s="28"/>
      <c r="W1624" s="28"/>
      <c r="X1624" s="28"/>
      <c r="Y1624" s="28"/>
      <c r="Z1624" s="28"/>
      <c r="AA1624" s="28"/>
      <c r="AB1624" s="28"/>
      <c r="AC1624" s="28"/>
      <c r="AD1624" s="28"/>
      <c r="AE1624" s="28"/>
      <c r="AT1624" s="11" t="s">
        <v>128</v>
      </c>
      <c r="AU1624" s="11" t="s">
        <v>73</v>
      </c>
    </row>
    <row r="1625" spans="1:65" s="2" customFormat="1" ht="24.2" customHeight="1">
      <c r="A1625" s="28"/>
      <c r="B1625" s="29"/>
      <c r="C1625" s="158" t="s">
        <v>3140</v>
      </c>
      <c r="D1625" s="158" t="s">
        <v>121</v>
      </c>
      <c r="E1625" s="159" t="s">
        <v>3141</v>
      </c>
      <c r="F1625" s="160" t="s">
        <v>3142</v>
      </c>
      <c r="G1625" s="161" t="s">
        <v>131</v>
      </c>
      <c r="H1625" s="162">
        <v>50</v>
      </c>
      <c r="I1625" s="163"/>
      <c r="J1625" s="164">
        <f>ROUND(I1625*H1625,2)</f>
        <v>0</v>
      </c>
      <c r="K1625" s="160" t="s">
        <v>1</v>
      </c>
      <c r="L1625" s="33"/>
      <c r="M1625" s="165" t="s">
        <v>1</v>
      </c>
      <c r="N1625" s="166" t="s">
        <v>38</v>
      </c>
      <c r="O1625" s="65"/>
      <c r="P1625" s="167">
        <f>O1625*H1625</f>
        <v>0</v>
      </c>
      <c r="Q1625" s="167">
        <v>0</v>
      </c>
      <c r="R1625" s="167">
        <f>Q1625*H1625</f>
        <v>0</v>
      </c>
      <c r="S1625" s="167">
        <v>0</v>
      </c>
      <c r="T1625" s="168">
        <f>S1625*H1625</f>
        <v>0</v>
      </c>
      <c r="U1625" s="28"/>
      <c r="V1625" s="28"/>
      <c r="W1625" s="28"/>
      <c r="X1625" s="28"/>
      <c r="Y1625" s="28"/>
      <c r="Z1625" s="28"/>
      <c r="AA1625" s="28"/>
      <c r="AB1625" s="28"/>
      <c r="AC1625" s="28"/>
      <c r="AD1625" s="28"/>
      <c r="AE1625" s="28"/>
      <c r="AR1625" s="169" t="s">
        <v>125</v>
      </c>
      <c r="AT1625" s="169" t="s">
        <v>121</v>
      </c>
      <c r="AU1625" s="169" t="s">
        <v>73</v>
      </c>
      <c r="AY1625" s="11" t="s">
        <v>126</v>
      </c>
      <c r="BE1625" s="170">
        <f>IF(N1625="základní",J1625,0)</f>
        <v>0</v>
      </c>
      <c r="BF1625" s="170">
        <f>IF(N1625="snížená",J1625,0)</f>
        <v>0</v>
      </c>
      <c r="BG1625" s="170">
        <f>IF(N1625="zákl. přenesená",J1625,0)</f>
        <v>0</v>
      </c>
      <c r="BH1625" s="170">
        <f>IF(N1625="sníž. přenesená",J1625,0)</f>
        <v>0</v>
      </c>
      <c r="BI1625" s="170">
        <f>IF(N1625="nulová",J1625,0)</f>
        <v>0</v>
      </c>
      <c r="BJ1625" s="11" t="s">
        <v>80</v>
      </c>
      <c r="BK1625" s="170">
        <f>ROUND(I1625*H1625,2)</f>
        <v>0</v>
      </c>
      <c r="BL1625" s="11" t="s">
        <v>125</v>
      </c>
      <c r="BM1625" s="169" t="s">
        <v>3143</v>
      </c>
    </row>
    <row r="1626" spans="1:65" s="2" customFormat="1" ht="19.5">
      <c r="A1626" s="28"/>
      <c r="B1626" s="29"/>
      <c r="C1626" s="30"/>
      <c r="D1626" s="171" t="s">
        <v>128</v>
      </c>
      <c r="E1626" s="30"/>
      <c r="F1626" s="172" t="s">
        <v>3142</v>
      </c>
      <c r="G1626" s="30"/>
      <c r="H1626" s="30"/>
      <c r="I1626" s="173"/>
      <c r="J1626" s="30"/>
      <c r="K1626" s="30"/>
      <c r="L1626" s="33"/>
      <c r="M1626" s="174"/>
      <c r="N1626" s="175"/>
      <c r="O1626" s="65"/>
      <c r="P1626" s="65"/>
      <c r="Q1626" s="65"/>
      <c r="R1626" s="65"/>
      <c r="S1626" s="65"/>
      <c r="T1626" s="66"/>
      <c r="U1626" s="28"/>
      <c r="V1626" s="28"/>
      <c r="W1626" s="28"/>
      <c r="X1626" s="28"/>
      <c r="Y1626" s="28"/>
      <c r="Z1626" s="28"/>
      <c r="AA1626" s="28"/>
      <c r="AB1626" s="28"/>
      <c r="AC1626" s="28"/>
      <c r="AD1626" s="28"/>
      <c r="AE1626" s="28"/>
      <c r="AT1626" s="11" t="s">
        <v>128</v>
      </c>
      <c r="AU1626" s="11" t="s">
        <v>73</v>
      </c>
    </row>
    <row r="1627" spans="1:65" s="2" customFormat="1" ht="24.2" customHeight="1">
      <c r="A1627" s="28"/>
      <c r="B1627" s="29"/>
      <c r="C1627" s="158" t="s">
        <v>3144</v>
      </c>
      <c r="D1627" s="158" t="s">
        <v>121</v>
      </c>
      <c r="E1627" s="159" t="s">
        <v>3145</v>
      </c>
      <c r="F1627" s="160" t="s">
        <v>3146</v>
      </c>
      <c r="G1627" s="161" t="s">
        <v>131</v>
      </c>
      <c r="H1627" s="162">
        <v>50</v>
      </c>
      <c r="I1627" s="163"/>
      <c r="J1627" s="164">
        <f>ROUND(I1627*H1627,2)</f>
        <v>0</v>
      </c>
      <c r="K1627" s="160" t="s">
        <v>1</v>
      </c>
      <c r="L1627" s="33"/>
      <c r="M1627" s="165" t="s">
        <v>1</v>
      </c>
      <c r="N1627" s="166" t="s">
        <v>38</v>
      </c>
      <c r="O1627" s="65"/>
      <c r="P1627" s="167">
        <f>O1627*H1627</f>
        <v>0</v>
      </c>
      <c r="Q1627" s="167">
        <v>0</v>
      </c>
      <c r="R1627" s="167">
        <f>Q1627*H1627</f>
        <v>0</v>
      </c>
      <c r="S1627" s="167">
        <v>0</v>
      </c>
      <c r="T1627" s="168">
        <f>S1627*H1627</f>
        <v>0</v>
      </c>
      <c r="U1627" s="28"/>
      <c r="V1627" s="28"/>
      <c r="W1627" s="28"/>
      <c r="X1627" s="28"/>
      <c r="Y1627" s="28"/>
      <c r="Z1627" s="28"/>
      <c r="AA1627" s="28"/>
      <c r="AB1627" s="28"/>
      <c r="AC1627" s="28"/>
      <c r="AD1627" s="28"/>
      <c r="AE1627" s="28"/>
      <c r="AR1627" s="169" t="s">
        <v>125</v>
      </c>
      <c r="AT1627" s="169" t="s">
        <v>121</v>
      </c>
      <c r="AU1627" s="169" t="s">
        <v>73</v>
      </c>
      <c r="AY1627" s="11" t="s">
        <v>126</v>
      </c>
      <c r="BE1627" s="170">
        <f>IF(N1627="základní",J1627,0)</f>
        <v>0</v>
      </c>
      <c r="BF1627" s="170">
        <f>IF(N1627="snížená",J1627,0)</f>
        <v>0</v>
      </c>
      <c r="BG1627" s="170">
        <f>IF(N1627="zákl. přenesená",J1627,0)</f>
        <v>0</v>
      </c>
      <c r="BH1627" s="170">
        <f>IF(N1627="sníž. přenesená",J1627,0)</f>
        <v>0</v>
      </c>
      <c r="BI1627" s="170">
        <f>IF(N1627="nulová",J1627,0)</f>
        <v>0</v>
      </c>
      <c r="BJ1627" s="11" t="s">
        <v>80</v>
      </c>
      <c r="BK1627" s="170">
        <f>ROUND(I1627*H1627,2)</f>
        <v>0</v>
      </c>
      <c r="BL1627" s="11" t="s">
        <v>125</v>
      </c>
      <c r="BM1627" s="169" t="s">
        <v>3147</v>
      </c>
    </row>
    <row r="1628" spans="1:65" s="2" customFormat="1" ht="19.5">
      <c r="A1628" s="28"/>
      <c r="B1628" s="29"/>
      <c r="C1628" s="30"/>
      <c r="D1628" s="171" t="s">
        <v>128</v>
      </c>
      <c r="E1628" s="30"/>
      <c r="F1628" s="172" t="s">
        <v>3146</v>
      </c>
      <c r="G1628" s="30"/>
      <c r="H1628" s="30"/>
      <c r="I1628" s="173"/>
      <c r="J1628" s="30"/>
      <c r="K1628" s="30"/>
      <c r="L1628" s="33"/>
      <c r="M1628" s="174"/>
      <c r="N1628" s="175"/>
      <c r="O1628" s="65"/>
      <c r="P1628" s="65"/>
      <c r="Q1628" s="65"/>
      <c r="R1628" s="65"/>
      <c r="S1628" s="65"/>
      <c r="T1628" s="66"/>
      <c r="U1628" s="28"/>
      <c r="V1628" s="28"/>
      <c r="W1628" s="28"/>
      <c r="X1628" s="28"/>
      <c r="Y1628" s="28"/>
      <c r="Z1628" s="28"/>
      <c r="AA1628" s="28"/>
      <c r="AB1628" s="28"/>
      <c r="AC1628" s="28"/>
      <c r="AD1628" s="28"/>
      <c r="AE1628" s="28"/>
      <c r="AT1628" s="11" t="s">
        <v>128</v>
      </c>
      <c r="AU1628" s="11" t="s">
        <v>73</v>
      </c>
    </row>
    <row r="1629" spans="1:65" s="2" customFormat="1" ht="24.2" customHeight="1">
      <c r="A1629" s="28"/>
      <c r="B1629" s="29"/>
      <c r="C1629" s="158" t="s">
        <v>3148</v>
      </c>
      <c r="D1629" s="158" t="s">
        <v>121</v>
      </c>
      <c r="E1629" s="159" t="s">
        <v>3149</v>
      </c>
      <c r="F1629" s="160" t="s">
        <v>3150</v>
      </c>
      <c r="G1629" s="161" t="s">
        <v>131</v>
      </c>
      <c r="H1629" s="162">
        <v>50</v>
      </c>
      <c r="I1629" s="163"/>
      <c r="J1629" s="164">
        <f>ROUND(I1629*H1629,2)</f>
        <v>0</v>
      </c>
      <c r="K1629" s="160" t="s">
        <v>1</v>
      </c>
      <c r="L1629" s="33"/>
      <c r="M1629" s="165" t="s">
        <v>1</v>
      </c>
      <c r="N1629" s="166" t="s">
        <v>38</v>
      </c>
      <c r="O1629" s="65"/>
      <c r="P1629" s="167">
        <f>O1629*H1629</f>
        <v>0</v>
      </c>
      <c r="Q1629" s="167">
        <v>0</v>
      </c>
      <c r="R1629" s="167">
        <f>Q1629*H1629</f>
        <v>0</v>
      </c>
      <c r="S1629" s="167">
        <v>0</v>
      </c>
      <c r="T1629" s="168">
        <f>S1629*H1629</f>
        <v>0</v>
      </c>
      <c r="U1629" s="28"/>
      <c r="V1629" s="28"/>
      <c r="W1629" s="28"/>
      <c r="X1629" s="28"/>
      <c r="Y1629" s="28"/>
      <c r="Z1629" s="28"/>
      <c r="AA1629" s="28"/>
      <c r="AB1629" s="28"/>
      <c r="AC1629" s="28"/>
      <c r="AD1629" s="28"/>
      <c r="AE1629" s="28"/>
      <c r="AR1629" s="169" t="s">
        <v>125</v>
      </c>
      <c r="AT1629" s="169" t="s">
        <v>121</v>
      </c>
      <c r="AU1629" s="169" t="s">
        <v>73</v>
      </c>
      <c r="AY1629" s="11" t="s">
        <v>126</v>
      </c>
      <c r="BE1629" s="170">
        <f>IF(N1629="základní",J1629,0)</f>
        <v>0</v>
      </c>
      <c r="BF1629" s="170">
        <f>IF(N1629="snížená",J1629,0)</f>
        <v>0</v>
      </c>
      <c r="BG1629" s="170">
        <f>IF(N1629="zákl. přenesená",J1629,0)</f>
        <v>0</v>
      </c>
      <c r="BH1629" s="170">
        <f>IF(N1629="sníž. přenesená",J1629,0)</f>
        <v>0</v>
      </c>
      <c r="BI1629" s="170">
        <f>IF(N1629="nulová",J1629,0)</f>
        <v>0</v>
      </c>
      <c r="BJ1629" s="11" t="s">
        <v>80</v>
      </c>
      <c r="BK1629" s="170">
        <f>ROUND(I1629*H1629,2)</f>
        <v>0</v>
      </c>
      <c r="BL1629" s="11" t="s">
        <v>125</v>
      </c>
      <c r="BM1629" s="169" t="s">
        <v>3151</v>
      </c>
    </row>
    <row r="1630" spans="1:65" s="2" customFormat="1" ht="19.5">
      <c r="A1630" s="28"/>
      <c r="B1630" s="29"/>
      <c r="C1630" s="30"/>
      <c r="D1630" s="171" t="s">
        <v>128</v>
      </c>
      <c r="E1630" s="30"/>
      <c r="F1630" s="172" t="s">
        <v>3150</v>
      </c>
      <c r="G1630" s="30"/>
      <c r="H1630" s="30"/>
      <c r="I1630" s="173"/>
      <c r="J1630" s="30"/>
      <c r="K1630" s="30"/>
      <c r="L1630" s="33"/>
      <c r="M1630" s="174"/>
      <c r="N1630" s="175"/>
      <c r="O1630" s="65"/>
      <c r="P1630" s="65"/>
      <c r="Q1630" s="65"/>
      <c r="R1630" s="65"/>
      <c r="S1630" s="65"/>
      <c r="T1630" s="66"/>
      <c r="U1630" s="28"/>
      <c r="V1630" s="28"/>
      <c r="W1630" s="28"/>
      <c r="X1630" s="28"/>
      <c r="Y1630" s="28"/>
      <c r="Z1630" s="28"/>
      <c r="AA1630" s="28"/>
      <c r="AB1630" s="28"/>
      <c r="AC1630" s="28"/>
      <c r="AD1630" s="28"/>
      <c r="AE1630" s="28"/>
      <c r="AT1630" s="11" t="s">
        <v>128</v>
      </c>
      <c r="AU1630" s="11" t="s">
        <v>73</v>
      </c>
    </row>
    <row r="1631" spans="1:65" s="2" customFormat="1" ht="24.2" customHeight="1">
      <c r="A1631" s="28"/>
      <c r="B1631" s="29"/>
      <c r="C1631" s="158" t="s">
        <v>3152</v>
      </c>
      <c r="D1631" s="158" t="s">
        <v>121</v>
      </c>
      <c r="E1631" s="159" t="s">
        <v>3153</v>
      </c>
      <c r="F1631" s="160" t="s">
        <v>3154</v>
      </c>
      <c r="G1631" s="161" t="s">
        <v>131</v>
      </c>
      <c r="H1631" s="162">
        <v>50</v>
      </c>
      <c r="I1631" s="163"/>
      <c r="J1631" s="164">
        <f>ROUND(I1631*H1631,2)</f>
        <v>0</v>
      </c>
      <c r="K1631" s="160" t="s">
        <v>1</v>
      </c>
      <c r="L1631" s="33"/>
      <c r="M1631" s="165" t="s">
        <v>1</v>
      </c>
      <c r="N1631" s="166" t="s">
        <v>38</v>
      </c>
      <c r="O1631" s="65"/>
      <c r="P1631" s="167">
        <f>O1631*H1631</f>
        <v>0</v>
      </c>
      <c r="Q1631" s="167">
        <v>0</v>
      </c>
      <c r="R1631" s="167">
        <f>Q1631*H1631</f>
        <v>0</v>
      </c>
      <c r="S1631" s="167">
        <v>0</v>
      </c>
      <c r="T1631" s="168">
        <f>S1631*H1631</f>
        <v>0</v>
      </c>
      <c r="U1631" s="28"/>
      <c r="V1631" s="28"/>
      <c r="W1631" s="28"/>
      <c r="X1631" s="28"/>
      <c r="Y1631" s="28"/>
      <c r="Z1631" s="28"/>
      <c r="AA1631" s="28"/>
      <c r="AB1631" s="28"/>
      <c r="AC1631" s="28"/>
      <c r="AD1631" s="28"/>
      <c r="AE1631" s="28"/>
      <c r="AR1631" s="169" t="s">
        <v>125</v>
      </c>
      <c r="AT1631" s="169" t="s">
        <v>121</v>
      </c>
      <c r="AU1631" s="169" t="s">
        <v>73</v>
      </c>
      <c r="AY1631" s="11" t="s">
        <v>126</v>
      </c>
      <c r="BE1631" s="170">
        <f>IF(N1631="základní",J1631,0)</f>
        <v>0</v>
      </c>
      <c r="BF1631" s="170">
        <f>IF(N1631="snížená",J1631,0)</f>
        <v>0</v>
      </c>
      <c r="BG1631" s="170">
        <f>IF(N1631="zákl. přenesená",J1631,0)</f>
        <v>0</v>
      </c>
      <c r="BH1631" s="170">
        <f>IF(N1631="sníž. přenesená",J1631,0)</f>
        <v>0</v>
      </c>
      <c r="BI1631" s="170">
        <f>IF(N1631="nulová",J1631,0)</f>
        <v>0</v>
      </c>
      <c r="BJ1631" s="11" t="s">
        <v>80</v>
      </c>
      <c r="BK1631" s="170">
        <f>ROUND(I1631*H1631,2)</f>
        <v>0</v>
      </c>
      <c r="BL1631" s="11" t="s">
        <v>125</v>
      </c>
      <c r="BM1631" s="169" t="s">
        <v>3155</v>
      </c>
    </row>
    <row r="1632" spans="1:65" s="2" customFormat="1" ht="19.5">
      <c r="A1632" s="28"/>
      <c r="B1632" s="29"/>
      <c r="C1632" s="30"/>
      <c r="D1632" s="171" t="s">
        <v>128</v>
      </c>
      <c r="E1632" s="30"/>
      <c r="F1632" s="172" t="s">
        <v>3154</v>
      </c>
      <c r="G1632" s="30"/>
      <c r="H1632" s="30"/>
      <c r="I1632" s="173"/>
      <c r="J1632" s="30"/>
      <c r="K1632" s="30"/>
      <c r="L1632" s="33"/>
      <c r="M1632" s="174"/>
      <c r="N1632" s="175"/>
      <c r="O1632" s="65"/>
      <c r="P1632" s="65"/>
      <c r="Q1632" s="65"/>
      <c r="R1632" s="65"/>
      <c r="S1632" s="65"/>
      <c r="T1632" s="66"/>
      <c r="U1632" s="28"/>
      <c r="V1632" s="28"/>
      <c r="W1632" s="28"/>
      <c r="X1632" s="28"/>
      <c r="Y1632" s="28"/>
      <c r="Z1632" s="28"/>
      <c r="AA1632" s="28"/>
      <c r="AB1632" s="28"/>
      <c r="AC1632" s="28"/>
      <c r="AD1632" s="28"/>
      <c r="AE1632" s="28"/>
      <c r="AT1632" s="11" t="s">
        <v>128</v>
      </c>
      <c r="AU1632" s="11" t="s">
        <v>73</v>
      </c>
    </row>
    <row r="1633" spans="1:65" s="2" customFormat="1" ht="24.2" customHeight="1">
      <c r="A1633" s="28"/>
      <c r="B1633" s="29"/>
      <c r="C1633" s="158" t="s">
        <v>3156</v>
      </c>
      <c r="D1633" s="158" t="s">
        <v>121</v>
      </c>
      <c r="E1633" s="159" t="s">
        <v>3157</v>
      </c>
      <c r="F1633" s="160" t="s">
        <v>3158</v>
      </c>
      <c r="G1633" s="161" t="s">
        <v>131</v>
      </c>
      <c r="H1633" s="162">
        <v>50</v>
      </c>
      <c r="I1633" s="163"/>
      <c r="J1633" s="164">
        <f>ROUND(I1633*H1633,2)</f>
        <v>0</v>
      </c>
      <c r="K1633" s="160" t="s">
        <v>1</v>
      </c>
      <c r="L1633" s="33"/>
      <c r="M1633" s="165" t="s">
        <v>1</v>
      </c>
      <c r="N1633" s="166" t="s">
        <v>38</v>
      </c>
      <c r="O1633" s="65"/>
      <c r="P1633" s="167">
        <f>O1633*H1633</f>
        <v>0</v>
      </c>
      <c r="Q1633" s="167">
        <v>0</v>
      </c>
      <c r="R1633" s="167">
        <f>Q1633*H1633</f>
        <v>0</v>
      </c>
      <c r="S1633" s="167">
        <v>0</v>
      </c>
      <c r="T1633" s="168">
        <f>S1633*H1633</f>
        <v>0</v>
      </c>
      <c r="U1633" s="28"/>
      <c r="V1633" s="28"/>
      <c r="W1633" s="28"/>
      <c r="X1633" s="28"/>
      <c r="Y1633" s="28"/>
      <c r="Z1633" s="28"/>
      <c r="AA1633" s="28"/>
      <c r="AB1633" s="28"/>
      <c r="AC1633" s="28"/>
      <c r="AD1633" s="28"/>
      <c r="AE1633" s="28"/>
      <c r="AR1633" s="169" t="s">
        <v>125</v>
      </c>
      <c r="AT1633" s="169" t="s">
        <v>121</v>
      </c>
      <c r="AU1633" s="169" t="s">
        <v>73</v>
      </c>
      <c r="AY1633" s="11" t="s">
        <v>126</v>
      </c>
      <c r="BE1633" s="170">
        <f>IF(N1633="základní",J1633,0)</f>
        <v>0</v>
      </c>
      <c r="BF1633" s="170">
        <f>IF(N1633="snížená",J1633,0)</f>
        <v>0</v>
      </c>
      <c r="BG1633" s="170">
        <f>IF(N1633="zákl. přenesená",J1633,0)</f>
        <v>0</v>
      </c>
      <c r="BH1633" s="170">
        <f>IF(N1633="sníž. přenesená",J1633,0)</f>
        <v>0</v>
      </c>
      <c r="BI1633" s="170">
        <f>IF(N1633="nulová",J1633,0)</f>
        <v>0</v>
      </c>
      <c r="BJ1633" s="11" t="s">
        <v>80</v>
      </c>
      <c r="BK1633" s="170">
        <f>ROUND(I1633*H1633,2)</f>
        <v>0</v>
      </c>
      <c r="BL1633" s="11" t="s">
        <v>125</v>
      </c>
      <c r="BM1633" s="169" t="s">
        <v>3159</v>
      </c>
    </row>
    <row r="1634" spans="1:65" s="2" customFormat="1" ht="19.5">
      <c r="A1634" s="28"/>
      <c r="B1634" s="29"/>
      <c r="C1634" s="30"/>
      <c r="D1634" s="171" t="s">
        <v>128</v>
      </c>
      <c r="E1634" s="30"/>
      <c r="F1634" s="172" t="s">
        <v>3158</v>
      </c>
      <c r="G1634" s="30"/>
      <c r="H1634" s="30"/>
      <c r="I1634" s="173"/>
      <c r="J1634" s="30"/>
      <c r="K1634" s="30"/>
      <c r="L1634" s="33"/>
      <c r="M1634" s="174"/>
      <c r="N1634" s="175"/>
      <c r="O1634" s="65"/>
      <c r="P1634" s="65"/>
      <c r="Q1634" s="65"/>
      <c r="R1634" s="65"/>
      <c r="S1634" s="65"/>
      <c r="T1634" s="66"/>
      <c r="U1634" s="28"/>
      <c r="V1634" s="28"/>
      <c r="W1634" s="28"/>
      <c r="X1634" s="28"/>
      <c r="Y1634" s="28"/>
      <c r="Z1634" s="28"/>
      <c r="AA1634" s="28"/>
      <c r="AB1634" s="28"/>
      <c r="AC1634" s="28"/>
      <c r="AD1634" s="28"/>
      <c r="AE1634" s="28"/>
      <c r="AT1634" s="11" t="s">
        <v>128</v>
      </c>
      <c r="AU1634" s="11" t="s">
        <v>73</v>
      </c>
    </row>
    <row r="1635" spans="1:65" s="2" customFormat="1" ht="24.2" customHeight="1">
      <c r="A1635" s="28"/>
      <c r="B1635" s="29"/>
      <c r="C1635" s="158" t="s">
        <v>3160</v>
      </c>
      <c r="D1635" s="158" t="s">
        <v>121</v>
      </c>
      <c r="E1635" s="159" t="s">
        <v>3161</v>
      </c>
      <c r="F1635" s="160" t="s">
        <v>3162</v>
      </c>
      <c r="G1635" s="161" t="s">
        <v>131</v>
      </c>
      <c r="H1635" s="162">
        <v>50</v>
      </c>
      <c r="I1635" s="163"/>
      <c r="J1635" s="164">
        <f>ROUND(I1635*H1635,2)</f>
        <v>0</v>
      </c>
      <c r="K1635" s="160" t="s">
        <v>1</v>
      </c>
      <c r="L1635" s="33"/>
      <c r="M1635" s="165" t="s">
        <v>1</v>
      </c>
      <c r="N1635" s="166" t="s">
        <v>38</v>
      </c>
      <c r="O1635" s="65"/>
      <c r="P1635" s="167">
        <f>O1635*H1635</f>
        <v>0</v>
      </c>
      <c r="Q1635" s="167">
        <v>0</v>
      </c>
      <c r="R1635" s="167">
        <f>Q1635*H1635</f>
        <v>0</v>
      </c>
      <c r="S1635" s="167">
        <v>0</v>
      </c>
      <c r="T1635" s="168">
        <f>S1635*H1635</f>
        <v>0</v>
      </c>
      <c r="U1635" s="28"/>
      <c r="V1635" s="28"/>
      <c r="W1635" s="28"/>
      <c r="X1635" s="28"/>
      <c r="Y1635" s="28"/>
      <c r="Z1635" s="28"/>
      <c r="AA1635" s="28"/>
      <c r="AB1635" s="28"/>
      <c r="AC1635" s="28"/>
      <c r="AD1635" s="28"/>
      <c r="AE1635" s="28"/>
      <c r="AR1635" s="169" t="s">
        <v>125</v>
      </c>
      <c r="AT1635" s="169" t="s">
        <v>121</v>
      </c>
      <c r="AU1635" s="169" t="s">
        <v>73</v>
      </c>
      <c r="AY1635" s="11" t="s">
        <v>126</v>
      </c>
      <c r="BE1635" s="170">
        <f>IF(N1635="základní",J1635,0)</f>
        <v>0</v>
      </c>
      <c r="BF1635" s="170">
        <f>IF(N1635="snížená",J1635,0)</f>
        <v>0</v>
      </c>
      <c r="BG1635" s="170">
        <f>IF(N1635="zákl. přenesená",J1635,0)</f>
        <v>0</v>
      </c>
      <c r="BH1635" s="170">
        <f>IF(N1635="sníž. přenesená",J1635,0)</f>
        <v>0</v>
      </c>
      <c r="BI1635" s="170">
        <f>IF(N1635="nulová",J1635,0)</f>
        <v>0</v>
      </c>
      <c r="BJ1635" s="11" t="s">
        <v>80</v>
      </c>
      <c r="BK1635" s="170">
        <f>ROUND(I1635*H1635,2)</f>
        <v>0</v>
      </c>
      <c r="BL1635" s="11" t="s">
        <v>125</v>
      </c>
      <c r="BM1635" s="169" t="s">
        <v>3163</v>
      </c>
    </row>
    <row r="1636" spans="1:65" s="2" customFormat="1" ht="19.5">
      <c r="A1636" s="28"/>
      <c r="B1636" s="29"/>
      <c r="C1636" s="30"/>
      <c r="D1636" s="171" t="s">
        <v>128</v>
      </c>
      <c r="E1636" s="30"/>
      <c r="F1636" s="172" t="s">
        <v>3162</v>
      </c>
      <c r="G1636" s="30"/>
      <c r="H1636" s="30"/>
      <c r="I1636" s="173"/>
      <c r="J1636" s="30"/>
      <c r="K1636" s="30"/>
      <c r="L1636" s="33"/>
      <c r="M1636" s="174"/>
      <c r="N1636" s="175"/>
      <c r="O1636" s="65"/>
      <c r="P1636" s="65"/>
      <c r="Q1636" s="65"/>
      <c r="R1636" s="65"/>
      <c r="S1636" s="65"/>
      <c r="T1636" s="66"/>
      <c r="U1636" s="28"/>
      <c r="V1636" s="28"/>
      <c r="W1636" s="28"/>
      <c r="X1636" s="28"/>
      <c r="Y1636" s="28"/>
      <c r="Z1636" s="28"/>
      <c r="AA1636" s="28"/>
      <c r="AB1636" s="28"/>
      <c r="AC1636" s="28"/>
      <c r="AD1636" s="28"/>
      <c r="AE1636" s="28"/>
      <c r="AT1636" s="11" t="s">
        <v>128</v>
      </c>
      <c r="AU1636" s="11" t="s">
        <v>73</v>
      </c>
    </row>
    <row r="1637" spans="1:65" s="2" customFormat="1" ht="24.2" customHeight="1">
      <c r="A1637" s="28"/>
      <c r="B1637" s="29"/>
      <c r="C1637" s="158" t="s">
        <v>3164</v>
      </c>
      <c r="D1637" s="158" t="s">
        <v>121</v>
      </c>
      <c r="E1637" s="159" t="s">
        <v>3165</v>
      </c>
      <c r="F1637" s="160" t="s">
        <v>3166</v>
      </c>
      <c r="G1637" s="161" t="s">
        <v>131</v>
      </c>
      <c r="H1637" s="162">
        <v>50</v>
      </c>
      <c r="I1637" s="163"/>
      <c r="J1637" s="164">
        <f>ROUND(I1637*H1637,2)</f>
        <v>0</v>
      </c>
      <c r="K1637" s="160" t="s">
        <v>1</v>
      </c>
      <c r="L1637" s="33"/>
      <c r="M1637" s="165" t="s">
        <v>1</v>
      </c>
      <c r="N1637" s="166" t="s">
        <v>38</v>
      </c>
      <c r="O1637" s="65"/>
      <c r="P1637" s="167">
        <f>O1637*H1637</f>
        <v>0</v>
      </c>
      <c r="Q1637" s="167">
        <v>0</v>
      </c>
      <c r="R1637" s="167">
        <f>Q1637*H1637</f>
        <v>0</v>
      </c>
      <c r="S1637" s="167">
        <v>0</v>
      </c>
      <c r="T1637" s="168">
        <f>S1637*H1637</f>
        <v>0</v>
      </c>
      <c r="U1637" s="28"/>
      <c r="V1637" s="28"/>
      <c r="W1637" s="28"/>
      <c r="X1637" s="28"/>
      <c r="Y1637" s="28"/>
      <c r="Z1637" s="28"/>
      <c r="AA1637" s="28"/>
      <c r="AB1637" s="28"/>
      <c r="AC1637" s="28"/>
      <c r="AD1637" s="28"/>
      <c r="AE1637" s="28"/>
      <c r="AR1637" s="169" t="s">
        <v>125</v>
      </c>
      <c r="AT1637" s="169" t="s">
        <v>121</v>
      </c>
      <c r="AU1637" s="169" t="s">
        <v>73</v>
      </c>
      <c r="AY1637" s="11" t="s">
        <v>126</v>
      </c>
      <c r="BE1637" s="170">
        <f>IF(N1637="základní",J1637,0)</f>
        <v>0</v>
      </c>
      <c r="BF1637" s="170">
        <f>IF(N1637="snížená",J1637,0)</f>
        <v>0</v>
      </c>
      <c r="BG1637" s="170">
        <f>IF(N1637="zákl. přenesená",J1637,0)</f>
        <v>0</v>
      </c>
      <c r="BH1637" s="170">
        <f>IF(N1637="sníž. přenesená",J1637,0)</f>
        <v>0</v>
      </c>
      <c r="BI1637" s="170">
        <f>IF(N1637="nulová",J1637,0)</f>
        <v>0</v>
      </c>
      <c r="BJ1637" s="11" t="s">
        <v>80</v>
      </c>
      <c r="BK1637" s="170">
        <f>ROUND(I1637*H1637,2)</f>
        <v>0</v>
      </c>
      <c r="BL1637" s="11" t="s">
        <v>125</v>
      </c>
      <c r="BM1637" s="169" t="s">
        <v>3167</v>
      </c>
    </row>
    <row r="1638" spans="1:65" s="2" customFormat="1" ht="19.5">
      <c r="A1638" s="28"/>
      <c r="B1638" s="29"/>
      <c r="C1638" s="30"/>
      <c r="D1638" s="171" t="s">
        <v>128</v>
      </c>
      <c r="E1638" s="30"/>
      <c r="F1638" s="172" t="s">
        <v>3166</v>
      </c>
      <c r="G1638" s="30"/>
      <c r="H1638" s="30"/>
      <c r="I1638" s="173"/>
      <c r="J1638" s="30"/>
      <c r="K1638" s="30"/>
      <c r="L1638" s="33"/>
      <c r="M1638" s="174"/>
      <c r="N1638" s="175"/>
      <c r="O1638" s="65"/>
      <c r="P1638" s="65"/>
      <c r="Q1638" s="65"/>
      <c r="R1638" s="65"/>
      <c r="S1638" s="65"/>
      <c r="T1638" s="66"/>
      <c r="U1638" s="28"/>
      <c r="V1638" s="28"/>
      <c r="W1638" s="28"/>
      <c r="X1638" s="28"/>
      <c r="Y1638" s="28"/>
      <c r="Z1638" s="28"/>
      <c r="AA1638" s="28"/>
      <c r="AB1638" s="28"/>
      <c r="AC1638" s="28"/>
      <c r="AD1638" s="28"/>
      <c r="AE1638" s="28"/>
      <c r="AT1638" s="11" t="s">
        <v>128</v>
      </c>
      <c r="AU1638" s="11" t="s">
        <v>73</v>
      </c>
    </row>
    <row r="1639" spans="1:65" s="2" customFormat="1" ht="24.2" customHeight="1">
      <c r="A1639" s="28"/>
      <c r="B1639" s="29"/>
      <c r="C1639" s="158" t="s">
        <v>3168</v>
      </c>
      <c r="D1639" s="158" t="s">
        <v>121</v>
      </c>
      <c r="E1639" s="159" t="s">
        <v>3169</v>
      </c>
      <c r="F1639" s="160" t="s">
        <v>3170</v>
      </c>
      <c r="G1639" s="161" t="s">
        <v>131</v>
      </c>
      <c r="H1639" s="162">
        <v>50</v>
      </c>
      <c r="I1639" s="163"/>
      <c r="J1639" s="164">
        <f>ROUND(I1639*H1639,2)</f>
        <v>0</v>
      </c>
      <c r="K1639" s="160" t="s">
        <v>1</v>
      </c>
      <c r="L1639" s="33"/>
      <c r="M1639" s="165" t="s">
        <v>1</v>
      </c>
      <c r="N1639" s="166" t="s">
        <v>38</v>
      </c>
      <c r="O1639" s="65"/>
      <c r="P1639" s="167">
        <f>O1639*H1639</f>
        <v>0</v>
      </c>
      <c r="Q1639" s="167">
        <v>0</v>
      </c>
      <c r="R1639" s="167">
        <f>Q1639*H1639</f>
        <v>0</v>
      </c>
      <c r="S1639" s="167">
        <v>0</v>
      </c>
      <c r="T1639" s="168">
        <f>S1639*H1639</f>
        <v>0</v>
      </c>
      <c r="U1639" s="28"/>
      <c r="V1639" s="28"/>
      <c r="W1639" s="28"/>
      <c r="X1639" s="28"/>
      <c r="Y1639" s="28"/>
      <c r="Z1639" s="28"/>
      <c r="AA1639" s="28"/>
      <c r="AB1639" s="28"/>
      <c r="AC1639" s="28"/>
      <c r="AD1639" s="28"/>
      <c r="AE1639" s="28"/>
      <c r="AR1639" s="169" t="s">
        <v>125</v>
      </c>
      <c r="AT1639" s="169" t="s">
        <v>121</v>
      </c>
      <c r="AU1639" s="169" t="s">
        <v>73</v>
      </c>
      <c r="AY1639" s="11" t="s">
        <v>126</v>
      </c>
      <c r="BE1639" s="170">
        <f>IF(N1639="základní",J1639,0)</f>
        <v>0</v>
      </c>
      <c r="BF1639" s="170">
        <f>IF(N1639="snížená",J1639,0)</f>
        <v>0</v>
      </c>
      <c r="BG1639" s="170">
        <f>IF(N1639="zákl. přenesená",J1639,0)</f>
        <v>0</v>
      </c>
      <c r="BH1639" s="170">
        <f>IF(N1639="sníž. přenesená",J1639,0)</f>
        <v>0</v>
      </c>
      <c r="BI1639" s="170">
        <f>IF(N1639="nulová",J1639,0)</f>
        <v>0</v>
      </c>
      <c r="BJ1639" s="11" t="s">
        <v>80</v>
      </c>
      <c r="BK1639" s="170">
        <f>ROUND(I1639*H1639,2)</f>
        <v>0</v>
      </c>
      <c r="BL1639" s="11" t="s">
        <v>125</v>
      </c>
      <c r="BM1639" s="169" t="s">
        <v>3171</v>
      </c>
    </row>
    <row r="1640" spans="1:65" s="2" customFormat="1" ht="19.5">
      <c r="A1640" s="28"/>
      <c r="B1640" s="29"/>
      <c r="C1640" s="30"/>
      <c r="D1640" s="171" t="s">
        <v>128</v>
      </c>
      <c r="E1640" s="30"/>
      <c r="F1640" s="172" t="s">
        <v>3170</v>
      </c>
      <c r="G1640" s="30"/>
      <c r="H1640" s="30"/>
      <c r="I1640" s="173"/>
      <c r="J1640" s="30"/>
      <c r="K1640" s="30"/>
      <c r="L1640" s="33"/>
      <c r="M1640" s="174"/>
      <c r="N1640" s="175"/>
      <c r="O1640" s="65"/>
      <c r="P1640" s="65"/>
      <c r="Q1640" s="65"/>
      <c r="R1640" s="65"/>
      <c r="S1640" s="65"/>
      <c r="T1640" s="66"/>
      <c r="U1640" s="28"/>
      <c r="V1640" s="28"/>
      <c r="W1640" s="28"/>
      <c r="X1640" s="28"/>
      <c r="Y1640" s="28"/>
      <c r="Z1640" s="28"/>
      <c r="AA1640" s="28"/>
      <c r="AB1640" s="28"/>
      <c r="AC1640" s="28"/>
      <c r="AD1640" s="28"/>
      <c r="AE1640" s="28"/>
      <c r="AT1640" s="11" t="s">
        <v>128</v>
      </c>
      <c r="AU1640" s="11" t="s">
        <v>73</v>
      </c>
    </row>
    <row r="1641" spans="1:65" s="2" customFormat="1" ht="24.2" customHeight="1">
      <c r="A1641" s="28"/>
      <c r="B1641" s="29"/>
      <c r="C1641" s="158" t="s">
        <v>3172</v>
      </c>
      <c r="D1641" s="158" t="s">
        <v>121</v>
      </c>
      <c r="E1641" s="159" t="s">
        <v>3173</v>
      </c>
      <c r="F1641" s="160" t="s">
        <v>3174</v>
      </c>
      <c r="G1641" s="161" t="s">
        <v>131</v>
      </c>
      <c r="H1641" s="162">
        <v>50</v>
      </c>
      <c r="I1641" s="163"/>
      <c r="J1641" s="164">
        <f>ROUND(I1641*H1641,2)</f>
        <v>0</v>
      </c>
      <c r="K1641" s="160" t="s">
        <v>1</v>
      </c>
      <c r="L1641" s="33"/>
      <c r="M1641" s="165" t="s">
        <v>1</v>
      </c>
      <c r="N1641" s="166" t="s">
        <v>38</v>
      </c>
      <c r="O1641" s="65"/>
      <c r="P1641" s="167">
        <f>O1641*H1641</f>
        <v>0</v>
      </c>
      <c r="Q1641" s="167">
        <v>0</v>
      </c>
      <c r="R1641" s="167">
        <f>Q1641*H1641</f>
        <v>0</v>
      </c>
      <c r="S1641" s="167">
        <v>0</v>
      </c>
      <c r="T1641" s="168">
        <f>S1641*H1641</f>
        <v>0</v>
      </c>
      <c r="U1641" s="28"/>
      <c r="V1641" s="28"/>
      <c r="W1641" s="28"/>
      <c r="X1641" s="28"/>
      <c r="Y1641" s="28"/>
      <c r="Z1641" s="28"/>
      <c r="AA1641" s="28"/>
      <c r="AB1641" s="28"/>
      <c r="AC1641" s="28"/>
      <c r="AD1641" s="28"/>
      <c r="AE1641" s="28"/>
      <c r="AR1641" s="169" t="s">
        <v>125</v>
      </c>
      <c r="AT1641" s="169" t="s">
        <v>121</v>
      </c>
      <c r="AU1641" s="169" t="s">
        <v>73</v>
      </c>
      <c r="AY1641" s="11" t="s">
        <v>126</v>
      </c>
      <c r="BE1641" s="170">
        <f>IF(N1641="základní",J1641,0)</f>
        <v>0</v>
      </c>
      <c r="BF1641" s="170">
        <f>IF(N1641="snížená",J1641,0)</f>
        <v>0</v>
      </c>
      <c r="BG1641" s="170">
        <f>IF(N1641="zákl. přenesená",J1641,0)</f>
        <v>0</v>
      </c>
      <c r="BH1641" s="170">
        <f>IF(N1641="sníž. přenesená",J1641,0)</f>
        <v>0</v>
      </c>
      <c r="BI1641" s="170">
        <f>IF(N1641="nulová",J1641,0)</f>
        <v>0</v>
      </c>
      <c r="BJ1641" s="11" t="s">
        <v>80</v>
      </c>
      <c r="BK1641" s="170">
        <f>ROUND(I1641*H1641,2)</f>
        <v>0</v>
      </c>
      <c r="BL1641" s="11" t="s">
        <v>125</v>
      </c>
      <c r="BM1641" s="169" t="s">
        <v>3175</v>
      </c>
    </row>
    <row r="1642" spans="1:65" s="2" customFormat="1" ht="19.5">
      <c r="A1642" s="28"/>
      <c r="B1642" s="29"/>
      <c r="C1642" s="30"/>
      <c r="D1642" s="171" t="s">
        <v>128</v>
      </c>
      <c r="E1642" s="30"/>
      <c r="F1642" s="172" t="s">
        <v>3174</v>
      </c>
      <c r="G1642" s="30"/>
      <c r="H1642" s="30"/>
      <c r="I1642" s="173"/>
      <c r="J1642" s="30"/>
      <c r="K1642" s="30"/>
      <c r="L1642" s="33"/>
      <c r="M1642" s="174"/>
      <c r="N1642" s="175"/>
      <c r="O1642" s="65"/>
      <c r="P1642" s="65"/>
      <c r="Q1642" s="65"/>
      <c r="R1642" s="65"/>
      <c r="S1642" s="65"/>
      <c r="T1642" s="66"/>
      <c r="U1642" s="28"/>
      <c r="V1642" s="28"/>
      <c r="W1642" s="28"/>
      <c r="X1642" s="28"/>
      <c r="Y1642" s="28"/>
      <c r="Z1642" s="28"/>
      <c r="AA1642" s="28"/>
      <c r="AB1642" s="28"/>
      <c r="AC1642" s="28"/>
      <c r="AD1642" s="28"/>
      <c r="AE1642" s="28"/>
      <c r="AT1642" s="11" t="s">
        <v>128</v>
      </c>
      <c r="AU1642" s="11" t="s">
        <v>73</v>
      </c>
    </row>
    <row r="1643" spans="1:65" s="2" customFormat="1" ht="24.2" customHeight="1">
      <c r="A1643" s="28"/>
      <c r="B1643" s="29"/>
      <c r="C1643" s="158" t="s">
        <v>3176</v>
      </c>
      <c r="D1643" s="158" t="s">
        <v>121</v>
      </c>
      <c r="E1643" s="159" t="s">
        <v>3177</v>
      </c>
      <c r="F1643" s="160" t="s">
        <v>3178</v>
      </c>
      <c r="G1643" s="161" t="s">
        <v>131</v>
      </c>
      <c r="H1643" s="162">
        <v>50</v>
      </c>
      <c r="I1643" s="163"/>
      <c r="J1643" s="164">
        <f>ROUND(I1643*H1643,2)</f>
        <v>0</v>
      </c>
      <c r="K1643" s="160" t="s">
        <v>1</v>
      </c>
      <c r="L1643" s="33"/>
      <c r="M1643" s="165" t="s">
        <v>1</v>
      </c>
      <c r="N1643" s="166" t="s">
        <v>38</v>
      </c>
      <c r="O1643" s="65"/>
      <c r="P1643" s="167">
        <f>O1643*H1643</f>
        <v>0</v>
      </c>
      <c r="Q1643" s="167">
        <v>0</v>
      </c>
      <c r="R1643" s="167">
        <f>Q1643*H1643</f>
        <v>0</v>
      </c>
      <c r="S1643" s="167">
        <v>0</v>
      </c>
      <c r="T1643" s="168">
        <f>S1643*H1643</f>
        <v>0</v>
      </c>
      <c r="U1643" s="28"/>
      <c r="V1643" s="28"/>
      <c r="W1643" s="28"/>
      <c r="X1643" s="28"/>
      <c r="Y1643" s="28"/>
      <c r="Z1643" s="28"/>
      <c r="AA1643" s="28"/>
      <c r="AB1643" s="28"/>
      <c r="AC1643" s="28"/>
      <c r="AD1643" s="28"/>
      <c r="AE1643" s="28"/>
      <c r="AR1643" s="169" t="s">
        <v>125</v>
      </c>
      <c r="AT1643" s="169" t="s">
        <v>121</v>
      </c>
      <c r="AU1643" s="169" t="s">
        <v>73</v>
      </c>
      <c r="AY1643" s="11" t="s">
        <v>126</v>
      </c>
      <c r="BE1643" s="170">
        <f>IF(N1643="základní",J1643,0)</f>
        <v>0</v>
      </c>
      <c r="BF1643" s="170">
        <f>IF(N1643="snížená",J1643,0)</f>
        <v>0</v>
      </c>
      <c r="BG1643" s="170">
        <f>IF(N1643="zákl. přenesená",J1643,0)</f>
        <v>0</v>
      </c>
      <c r="BH1643" s="170">
        <f>IF(N1643="sníž. přenesená",J1643,0)</f>
        <v>0</v>
      </c>
      <c r="BI1643" s="170">
        <f>IF(N1643="nulová",J1643,0)</f>
        <v>0</v>
      </c>
      <c r="BJ1643" s="11" t="s">
        <v>80</v>
      </c>
      <c r="BK1643" s="170">
        <f>ROUND(I1643*H1643,2)</f>
        <v>0</v>
      </c>
      <c r="BL1643" s="11" t="s">
        <v>125</v>
      </c>
      <c r="BM1643" s="169" t="s">
        <v>3179</v>
      </c>
    </row>
    <row r="1644" spans="1:65" s="2" customFormat="1" ht="19.5">
      <c r="A1644" s="28"/>
      <c r="B1644" s="29"/>
      <c r="C1644" s="30"/>
      <c r="D1644" s="171" t="s">
        <v>128</v>
      </c>
      <c r="E1644" s="30"/>
      <c r="F1644" s="172" t="s">
        <v>3178</v>
      </c>
      <c r="G1644" s="30"/>
      <c r="H1644" s="30"/>
      <c r="I1644" s="173"/>
      <c r="J1644" s="30"/>
      <c r="K1644" s="30"/>
      <c r="L1644" s="33"/>
      <c r="M1644" s="174"/>
      <c r="N1644" s="175"/>
      <c r="O1644" s="65"/>
      <c r="P1644" s="65"/>
      <c r="Q1644" s="65"/>
      <c r="R1644" s="65"/>
      <c r="S1644" s="65"/>
      <c r="T1644" s="66"/>
      <c r="U1644" s="28"/>
      <c r="V1644" s="28"/>
      <c r="W1644" s="28"/>
      <c r="X1644" s="28"/>
      <c r="Y1644" s="28"/>
      <c r="Z1644" s="28"/>
      <c r="AA1644" s="28"/>
      <c r="AB1644" s="28"/>
      <c r="AC1644" s="28"/>
      <c r="AD1644" s="28"/>
      <c r="AE1644" s="28"/>
      <c r="AT1644" s="11" t="s">
        <v>128</v>
      </c>
      <c r="AU1644" s="11" t="s">
        <v>73</v>
      </c>
    </row>
    <row r="1645" spans="1:65" s="2" customFormat="1" ht="24.2" customHeight="1">
      <c r="A1645" s="28"/>
      <c r="B1645" s="29"/>
      <c r="C1645" s="158" t="s">
        <v>3180</v>
      </c>
      <c r="D1645" s="158" t="s">
        <v>121</v>
      </c>
      <c r="E1645" s="159" t="s">
        <v>3181</v>
      </c>
      <c r="F1645" s="160" t="s">
        <v>3182</v>
      </c>
      <c r="G1645" s="161" t="s">
        <v>131</v>
      </c>
      <c r="H1645" s="162">
        <v>50</v>
      </c>
      <c r="I1645" s="163"/>
      <c r="J1645" s="164">
        <f>ROUND(I1645*H1645,2)</f>
        <v>0</v>
      </c>
      <c r="K1645" s="160" t="s">
        <v>1</v>
      </c>
      <c r="L1645" s="33"/>
      <c r="M1645" s="165" t="s">
        <v>1</v>
      </c>
      <c r="N1645" s="166" t="s">
        <v>38</v>
      </c>
      <c r="O1645" s="65"/>
      <c r="P1645" s="167">
        <f>O1645*H1645</f>
        <v>0</v>
      </c>
      <c r="Q1645" s="167">
        <v>0</v>
      </c>
      <c r="R1645" s="167">
        <f>Q1645*H1645</f>
        <v>0</v>
      </c>
      <c r="S1645" s="167">
        <v>0</v>
      </c>
      <c r="T1645" s="168">
        <f>S1645*H1645</f>
        <v>0</v>
      </c>
      <c r="U1645" s="28"/>
      <c r="V1645" s="28"/>
      <c r="W1645" s="28"/>
      <c r="X1645" s="28"/>
      <c r="Y1645" s="28"/>
      <c r="Z1645" s="28"/>
      <c r="AA1645" s="28"/>
      <c r="AB1645" s="28"/>
      <c r="AC1645" s="28"/>
      <c r="AD1645" s="28"/>
      <c r="AE1645" s="28"/>
      <c r="AR1645" s="169" t="s">
        <v>125</v>
      </c>
      <c r="AT1645" s="169" t="s">
        <v>121</v>
      </c>
      <c r="AU1645" s="169" t="s">
        <v>73</v>
      </c>
      <c r="AY1645" s="11" t="s">
        <v>126</v>
      </c>
      <c r="BE1645" s="170">
        <f>IF(N1645="základní",J1645,0)</f>
        <v>0</v>
      </c>
      <c r="BF1645" s="170">
        <f>IF(N1645="snížená",J1645,0)</f>
        <v>0</v>
      </c>
      <c r="BG1645" s="170">
        <f>IF(N1645="zákl. přenesená",J1645,0)</f>
        <v>0</v>
      </c>
      <c r="BH1645" s="170">
        <f>IF(N1645="sníž. přenesená",J1645,0)</f>
        <v>0</v>
      </c>
      <c r="BI1645" s="170">
        <f>IF(N1645="nulová",J1645,0)</f>
        <v>0</v>
      </c>
      <c r="BJ1645" s="11" t="s">
        <v>80</v>
      </c>
      <c r="BK1645" s="170">
        <f>ROUND(I1645*H1645,2)</f>
        <v>0</v>
      </c>
      <c r="BL1645" s="11" t="s">
        <v>125</v>
      </c>
      <c r="BM1645" s="169" t="s">
        <v>3183</v>
      </c>
    </row>
    <row r="1646" spans="1:65" s="2" customFormat="1" ht="19.5">
      <c r="A1646" s="28"/>
      <c r="B1646" s="29"/>
      <c r="C1646" s="30"/>
      <c r="D1646" s="171" t="s">
        <v>128</v>
      </c>
      <c r="E1646" s="30"/>
      <c r="F1646" s="172" t="s">
        <v>3182</v>
      </c>
      <c r="G1646" s="30"/>
      <c r="H1646" s="30"/>
      <c r="I1646" s="173"/>
      <c r="J1646" s="30"/>
      <c r="K1646" s="30"/>
      <c r="L1646" s="33"/>
      <c r="M1646" s="174"/>
      <c r="N1646" s="175"/>
      <c r="O1646" s="65"/>
      <c r="P1646" s="65"/>
      <c r="Q1646" s="65"/>
      <c r="R1646" s="65"/>
      <c r="S1646" s="65"/>
      <c r="T1646" s="66"/>
      <c r="U1646" s="28"/>
      <c r="V1646" s="28"/>
      <c r="W1646" s="28"/>
      <c r="X1646" s="28"/>
      <c r="Y1646" s="28"/>
      <c r="Z1646" s="28"/>
      <c r="AA1646" s="28"/>
      <c r="AB1646" s="28"/>
      <c r="AC1646" s="28"/>
      <c r="AD1646" s="28"/>
      <c r="AE1646" s="28"/>
      <c r="AT1646" s="11" t="s">
        <v>128</v>
      </c>
      <c r="AU1646" s="11" t="s">
        <v>73</v>
      </c>
    </row>
    <row r="1647" spans="1:65" s="2" customFormat="1" ht="24.2" customHeight="1">
      <c r="A1647" s="28"/>
      <c r="B1647" s="29"/>
      <c r="C1647" s="158" t="s">
        <v>3184</v>
      </c>
      <c r="D1647" s="158" t="s">
        <v>121</v>
      </c>
      <c r="E1647" s="159" t="s">
        <v>3185</v>
      </c>
      <c r="F1647" s="160" t="s">
        <v>3186</v>
      </c>
      <c r="G1647" s="161" t="s">
        <v>131</v>
      </c>
      <c r="H1647" s="162">
        <v>50</v>
      </c>
      <c r="I1647" s="163"/>
      <c r="J1647" s="164">
        <f>ROUND(I1647*H1647,2)</f>
        <v>0</v>
      </c>
      <c r="K1647" s="160" t="s">
        <v>1</v>
      </c>
      <c r="L1647" s="33"/>
      <c r="M1647" s="165" t="s">
        <v>1</v>
      </c>
      <c r="N1647" s="166" t="s">
        <v>38</v>
      </c>
      <c r="O1647" s="65"/>
      <c r="P1647" s="167">
        <f>O1647*H1647</f>
        <v>0</v>
      </c>
      <c r="Q1647" s="167">
        <v>0</v>
      </c>
      <c r="R1647" s="167">
        <f>Q1647*H1647</f>
        <v>0</v>
      </c>
      <c r="S1647" s="167">
        <v>0</v>
      </c>
      <c r="T1647" s="168">
        <f>S1647*H1647</f>
        <v>0</v>
      </c>
      <c r="U1647" s="28"/>
      <c r="V1647" s="28"/>
      <c r="W1647" s="28"/>
      <c r="X1647" s="28"/>
      <c r="Y1647" s="28"/>
      <c r="Z1647" s="28"/>
      <c r="AA1647" s="28"/>
      <c r="AB1647" s="28"/>
      <c r="AC1647" s="28"/>
      <c r="AD1647" s="28"/>
      <c r="AE1647" s="28"/>
      <c r="AR1647" s="169" t="s">
        <v>125</v>
      </c>
      <c r="AT1647" s="169" t="s">
        <v>121</v>
      </c>
      <c r="AU1647" s="169" t="s">
        <v>73</v>
      </c>
      <c r="AY1647" s="11" t="s">
        <v>126</v>
      </c>
      <c r="BE1647" s="170">
        <f>IF(N1647="základní",J1647,0)</f>
        <v>0</v>
      </c>
      <c r="BF1647" s="170">
        <f>IF(N1647="snížená",J1647,0)</f>
        <v>0</v>
      </c>
      <c r="BG1647" s="170">
        <f>IF(N1647="zákl. přenesená",J1647,0)</f>
        <v>0</v>
      </c>
      <c r="BH1647" s="170">
        <f>IF(N1647="sníž. přenesená",J1647,0)</f>
        <v>0</v>
      </c>
      <c r="BI1647" s="170">
        <f>IF(N1647="nulová",J1647,0)</f>
        <v>0</v>
      </c>
      <c r="BJ1647" s="11" t="s">
        <v>80</v>
      </c>
      <c r="BK1647" s="170">
        <f>ROUND(I1647*H1647,2)</f>
        <v>0</v>
      </c>
      <c r="BL1647" s="11" t="s">
        <v>125</v>
      </c>
      <c r="BM1647" s="169" t="s">
        <v>3187</v>
      </c>
    </row>
    <row r="1648" spans="1:65" s="2" customFormat="1" ht="19.5">
      <c r="A1648" s="28"/>
      <c r="B1648" s="29"/>
      <c r="C1648" s="30"/>
      <c r="D1648" s="171" t="s">
        <v>128</v>
      </c>
      <c r="E1648" s="30"/>
      <c r="F1648" s="172" t="s">
        <v>3186</v>
      </c>
      <c r="G1648" s="30"/>
      <c r="H1648" s="30"/>
      <c r="I1648" s="173"/>
      <c r="J1648" s="30"/>
      <c r="K1648" s="30"/>
      <c r="L1648" s="33"/>
      <c r="M1648" s="174"/>
      <c r="N1648" s="175"/>
      <c r="O1648" s="65"/>
      <c r="P1648" s="65"/>
      <c r="Q1648" s="65"/>
      <c r="R1648" s="65"/>
      <c r="S1648" s="65"/>
      <c r="T1648" s="66"/>
      <c r="U1648" s="28"/>
      <c r="V1648" s="28"/>
      <c r="W1648" s="28"/>
      <c r="X1648" s="28"/>
      <c r="Y1648" s="28"/>
      <c r="Z1648" s="28"/>
      <c r="AA1648" s="28"/>
      <c r="AB1648" s="28"/>
      <c r="AC1648" s="28"/>
      <c r="AD1648" s="28"/>
      <c r="AE1648" s="28"/>
      <c r="AT1648" s="11" t="s">
        <v>128</v>
      </c>
      <c r="AU1648" s="11" t="s">
        <v>73</v>
      </c>
    </row>
    <row r="1649" spans="1:65" s="2" customFormat="1" ht="24.2" customHeight="1">
      <c r="A1649" s="28"/>
      <c r="B1649" s="29"/>
      <c r="C1649" s="158" t="s">
        <v>3188</v>
      </c>
      <c r="D1649" s="158" t="s">
        <v>121</v>
      </c>
      <c r="E1649" s="159" t="s">
        <v>3189</v>
      </c>
      <c r="F1649" s="160" t="s">
        <v>3190</v>
      </c>
      <c r="G1649" s="161" t="s">
        <v>131</v>
      </c>
      <c r="H1649" s="162">
        <v>50</v>
      </c>
      <c r="I1649" s="163"/>
      <c r="J1649" s="164">
        <f>ROUND(I1649*H1649,2)</f>
        <v>0</v>
      </c>
      <c r="K1649" s="160" t="s">
        <v>1</v>
      </c>
      <c r="L1649" s="33"/>
      <c r="M1649" s="165" t="s">
        <v>1</v>
      </c>
      <c r="N1649" s="166" t="s">
        <v>38</v>
      </c>
      <c r="O1649" s="65"/>
      <c r="P1649" s="167">
        <f>O1649*H1649</f>
        <v>0</v>
      </c>
      <c r="Q1649" s="167">
        <v>0</v>
      </c>
      <c r="R1649" s="167">
        <f>Q1649*H1649</f>
        <v>0</v>
      </c>
      <c r="S1649" s="167">
        <v>0</v>
      </c>
      <c r="T1649" s="168">
        <f>S1649*H1649</f>
        <v>0</v>
      </c>
      <c r="U1649" s="28"/>
      <c r="V1649" s="28"/>
      <c r="W1649" s="28"/>
      <c r="X1649" s="28"/>
      <c r="Y1649" s="28"/>
      <c r="Z1649" s="28"/>
      <c r="AA1649" s="28"/>
      <c r="AB1649" s="28"/>
      <c r="AC1649" s="28"/>
      <c r="AD1649" s="28"/>
      <c r="AE1649" s="28"/>
      <c r="AR1649" s="169" t="s">
        <v>125</v>
      </c>
      <c r="AT1649" s="169" t="s">
        <v>121</v>
      </c>
      <c r="AU1649" s="169" t="s">
        <v>73</v>
      </c>
      <c r="AY1649" s="11" t="s">
        <v>126</v>
      </c>
      <c r="BE1649" s="170">
        <f>IF(N1649="základní",J1649,0)</f>
        <v>0</v>
      </c>
      <c r="BF1649" s="170">
        <f>IF(N1649="snížená",J1649,0)</f>
        <v>0</v>
      </c>
      <c r="BG1649" s="170">
        <f>IF(N1649="zákl. přenesená",J1649,0)</f>
        <v>0</v>
      </c>
      <c r="BH1649" s="170">
        <f>IF(N1649="sníž. přenesená",J1649,0)</f>
        <v>0</v>
      </c>
      <c r="BI1649" s="170">
        <f>IF(N1649="nulová",J1649,0)</f>
        <v>0</v>
      </c>
      <c r="BJ1649" s="11" t="s">
        <v>80</v>
      </c>
      <c r="BK1649" s="170">
        <f>ROUND(I1649*H1649,2)</f>
        <v>0</v>
      </c>
      <c r="BL1649" s="11" t="s">
        <v>125</v>
      </c>
      <c r="BM1649" s="169" t="s">
        <v>3191</v>
      </c>
    </row>
    <row r="1650" spans="1:65" s="2" customFormat="1" ht="19.5">
      <c r="A1650" s="28"/>
      <c r="B1650" s="29"/>
      <c r="C1650" s="30"/>
      <c r="D1650" s="171" t="s">
        <v>128</v>
      </c>
      <c r="E1650" s="30"/>
      <c r="F1650" s="172" t="s">
        <v>3190</v>
      </c>
      <c r="G1650" s="30"/>
      <c r="H1650" s="30"/>
      <c r="I1650" s="173"/>
      <c r="J1650" s="30"/>
      <c r="K1650" s="30"/>
      <c r="L1650" s="33"/>
      <c r="M1650" s="174"/>
      <c r="N1650" s="175"/>
      <c r="O1650" s="65"/>
      <c r="P1650" s="65"/>
      <c r="Q1650" s="65"/>
      <c r="R1650" s="65"/>
      <c r="S1650" s="65"/>
      <c r="T1650" s="66"/>
      <c r="U1650" s="28"/>
      <c r="V1650" s="28"/>
      <c r="W1650" s="28"/>
      <c r="X1650" s="28"/>
      <c r="Y1650" s="28"/>
      <c r="Z1650" s="28"/>
      <c r="AA1650" s="28"/>
      <c r="AB1650" s="28"/>
      <c r="AC1650" s="28"/>
      <c r="AD1650" s="28"/>
      <c r="AE1650" s="28"/>
      <c r="AT1650" s="11" t="s">
        <v>128</v>
      </c>
      <c r="AU1650" s="11" t="s">
        <v>73</v>
      </c>
    </row>
    <row r="1651" spans="1:65" s="2" customFormat="1" ht="24.2" customHeight="1">
      <c r="A1651" s="28"/>
      <c r="B1651" s="29"/>
      <c r="C1651" s="158" t="s">
        <v>3192</v>
      </c>
      <c r="D1651" s="158" t="s">
        <v>121</v>
      </c>
      <c r="E1651" s="159" t="s">
        <v>3193</v>
      </c>
      <c r="F1651" s="160" t="s">
        <v>3194</v>
      </c>
      <c r="G1651" s="161" t="s">
        <v>131</v>
      </c>
      <c r="H1651" s="162">
        <v>50</v>
      </c>
      <c r="I1651" s="163"/>
      <c r="J1651" s="164">
        <f>ROUND(I1651*H1651,2)</f>
        <v>0</v>
      </c>
      <c r="K1651" s="160" t="s">
        <v>1</v>
      </c>
      <c r="L1651" s="33"/>
      <c r="M1651" s="165" t="s">
        <v>1</v>
      </c>
      <c r="N1651" s="166" t="s">
        <v>38</v>
      </c>
      <c r="O1651" s="65"/>
      <c r="P1651" s="167">
        <f>O1651*H1651</f>
        <v>0</v>
      </c>
      <c r="Q1651" s="167">
        <v>0</v>
      </c>
      <c r="R1651" s="167">
        <f>Q1651*H1651</f>
        <v>0</v>
      </c>
      <c r="S1651" s="167">
        <v>0</v>
      </c>
      <c r="T1651" s="168">
        <f>S1651*H1651</f>
        <v>0</v>
      </c>
      <c r="U1651" s="28"/>
      <c r="V1651" s="28"/>
      <c r="W1651" s="28"/>
      <c r="X1651" s="28"/>
      <c r="Y1651" s="28"/>
      <c r="Z1651" s="28"/>
      <c r="AA1651" s="28"/>
      <c r="AB1651" s="28"/>
      <c r="AC1651" s="28"/>
      <c r="AD1651" s="28"/>
      <c r="AE1651" s="28"/>
      <c r="AR1651" s="169" t="s">
        <v>125</v>
      </c>
      <c r="AT1651" s="169" t="s">
        <v>121</v>
      </c>
      <c r="AU1651" s="169" t="s">
        <v>73</v>
      </c>
      <c r="AY1651" s="11" t="s">
        <v>126</v>
      </c>
      <c r="BE1651" s="170">
        <f>IF(N1651="základní",J1651,0)</f>
        <v>0</v>
      </c>
      <c r="BF1651" s="170">
        <f>IF(N1651="snížená",J1651,0)</f>
        <v>0</v>
      </c>
      <c r="BG1651" s="170">
        <f>IF(N1651="zákl. přenesená",J1651,0)</f>
        <v>0</v>
      </c>
      <c r="BH1651" s="170">
        <f>IF(N1651="sníž. přenesená",J1651,0)</f>
        <v>0</v>
      </c>
      <c r="BI1651" s="170">
        <f>IF(N1651="nulová",J1651,0)</f>
        <v>0</v>
      </c>
      <c r="BJ1651" s="11" t="s">
        <v>80</v>
      </c>
      <c r="BK1651" s="170">
        <f>ROUND(I1651*H1651,2)</f>
        <v>0</v>
      </c>
      <c r="BL1651" s="11" t="s">
        <v>125</v>
      </c>
      <c r="BM1651" s="169" t="s">
        <v>3195</v>
      </c>
    </row>
    <row r="1652" spans="1:65" s="2" customFormat="1" ht="19.5">
      <c r="A1652" s="28"/>
      <c r="B1652" s="29"/>
      <c r="C1652" s="30"/>
      <c r="D1652" s="171" t="s">
        <v>128</v>
      </c>
      <c r="E1652" s="30"/>
      <c r="F1652" s="172" t="s">
        <v>3194</v>
      </c>
      <c r="G1652" s="30"/>
      <c r="H1652" s="30"/>
      <c r="I1652" s="173"/>
      <c r="J1652" s="30"/>
      <c r="K1652" s="30"/>
      <c r="L1652" s="33"/>
      <c r="M1652" s="174"/>
      <c r="N1652" s="175"/>
      <c r="O1652" s="65"/>
      <c r="P1652" s="65"/>
      <c r="Q1652" s="65"/>
      <c r="R1652" s="65"/>
      <c r="S1652" s="65"/>
      <c r="T1652" s="66"/>
      <c r="U1652" s="28"/>
      <c r="V1652" s="28"/>
      <c r="W1652" s="28"/>
      <c r="X1652" s="28"/>
      <c r="Y1652" s="28"/>
      <c r="Z1652" s="28"/>
      <c r="AA1652" s="28"/>
      <c r="AB1652" s="28"/>
      <c r="AC1652" s="28"/>
      <c r="AD1652" s="28"/>
      <c r="AE1652" s="28"/>
      <c r="AT1652" s="11" t="s">
        <v>128</v>
      </c>
      <c r="AU1652" s="11" t="s">
        <v>73</v>
      </c>
    </row>
    <row r="1653" spans="1:65" s="2" customFormat="1" ht="24.2" customHeight="1">
      <c r="A1653" s="28"/>
      <c r="B1653" s="29"/>
      <c r="C1653" s="158" t="s">
        <v>3196</v>
      </c>
      <c r="D1653" s="158" t="s">
        <v>121</v>
      </c>
      <c r="E1653" s="159" t="s">
        <v>3197</v>
      </c>
      <c r="F1653" s="160" t="s">
        <v>3198</v>
      </c>
      <c r="G1653" s="161" t="s">
        <v>131</v>
      </c>
      <c r="H1653" s="162">
        <v>50</v>
      </c>
      <c r="I1653" s="163"/>
      <c r="J1653" s="164">
        <f>ROUND(I1653*H1653,2)</f>
        <v>0</v>
      </c>
      <c r="K1653" s="160" t="s">
        <v>1</v>
      </c>
      <c r="L1653" s="33"/>
      <c r="M1653" s="165" t="s">
        <v>1</v>
      </c>
      <c r="N1653" s="166" t="s">
        <v>38</v>
      </c>
      <c r="O1653" s="65"/>
      <c r="P1653" s="167">
        <f>O1653*H1653</f>
        <v>0</v>
      </c>
      <c r="Q1653" s="167">
        <v>0</v>
      </c>
      <c r="R1653" s="167">
        <f>Q1653*H1653</f>
        <v>0</v>
      </c>
      <c r="S1653" s="167">
        <v>0</v>
      </c>
      <c r="T1653" s="168">
        <f>S1653*H1653</f>
        <v>0</v>
      </c>
      <c r="U1653" s="28"/>
      <c r="V1653" s="28"/>
      <c r="W1653" s="28"/>
      <c r="X1653" s="28"/>
      <c r="Y1653" s="28"/>
      <c r="Z1653" s="28"/>
      <c r="AA1653" s="28"/>
      <c r="AB1653" s="28"/>
      <c r="AC1653" s="28"/>
      <c r="AD1653" s="28"/>
      <c r="AE1653" s="28"/>
      <c r="AR1653" s="169" t="s">
        <v>125</v>
      </c>
      <c r="AT1653" s="169" t="s">
        <v>121</v>
      </c>
      <c r="AU1653" s="169" t="s">
        <v>73</v>
      </c>
      <c r="AY1653" s="11" t="s">
        <v>126</v>
      </c>
      <c r="BE1653" s="170">
        <f>IF(N1653="základní",J1653,0)</f>
        <v>0</v>
      </c>
      <c r="BF1653" s="170">
        <f>IF(N1653="snížená",J1653,0)</f>
        <v>0</v>
      </c>
      <c r="BG1653" s="170">
        <f>IF(N1653="zákl. přenesená",J1653,0)</f>
        <v>0</v>
      </c>
      <c r="BH1653" s="170">
        <f>IF(N1653="sníž. přenesená",J1653,0)</f>
        <v>0</v>
      </c>
      <c r="BI1653" s="170">
        <f>IF(N1653="nulová",J1653,0)</f>
        <v>0</v>
      </c>
      <c r="BJ1653" s="11" t="s">
        <v>80</v>
      </c>
      <c r="BK1653" s="170">
        <f>ROUND(I1653*H1653,2)</f>
        <v>0</v>
      </c>
      <c r="BL1653" s="11" t="s">
        <v>125</v>
      </c>
      <c r="BM1653" s="169" t="s">
        <v>3199</v>
      </c>
    </row>
    <row r="1654" spans="1:65" s="2" customFormat="1" ht="19.5">
      <c r="A1654" s="28"/>
      <c r="B1654" s="29"/>
      <c r="C1654" s="30"/>
      <c r="D1654" s="171" t="s">
        <v>128</v>
      </c>
      <c r="E1654" s="30"/>
      <c r="F1654" s="172" t="s">
        <v>3198</v>
      </c>
      <c r="G1654" s="30"/>
      <c r="H1654" s="30"/>
      <c r="I1654" s="173"/>
      <c r="J1654" s="30"/>
      <c r="K1654" s="30"/>
      <c r="L1654" s="33"/>
      <c r="M1654" s="174"/>
      <c r="N1654" s="175"/>
      <c r="O1654" s="65"/>
      <c r="P1654" s="65"/>
      <c r="Q1654" s="65"/>
      <c r="R1654" s="65"/>
      <c r="S1654" s="65"/>
      <c r="T1654" s="66"/>
      <c r="U1654" s="28"/>
      <c r="V1654" s="28"/>
      <c r="W1654" s="28"/>
      <c r="X1654" s="28"/>
      <c r="Y1654" s="28"/>
      <c r="Z1654" s="28"/>
      <c r="AA1654" s="28"/>
      <c r="AB1654" s="28"/>
      <c r="AC1654" s="28"/>
      <c r="AD1654" s="28"/>
      <c r="AE1654" s="28"/>
      <c r="AT1654" s="11" t="s">
        <v>128</v>
      </c>
      <c r="AU1654" s="11" t="s">
        <v>73</v>
      </c>
    </row>
    <row r="1655" spans="1:65" s="2" customFormat="1" ht="24.2" customHeight="1">
      <c r="A1655" s="28"/>
      <c r="B1655" s="29"/>
      <c r="C1655" s="158" t="s">
        <v>3200</v>
      </c>
      <c r="D1655" s="158" t="s">
        <v>121</v>
      </c>
      <c r="E1655" s="159" t="s">
        <v>3201</v>
      </c>
      <c r="F1655" s="160" t="s">
        <v>3202</v>
      </c>
      <c r="G1655" s="161" t="s">
        <v>131</v>
      </c>
      <c r="H1655" s="162">
        <v>50</v>
      </c>
      <c r="I1655" s="163"/>
      <c r="J1655" s="164">
        <f>ROUND(I1655*H1655,2)</f>
        <v>0</v>
      </c>
      <c r="K1655" s="160" t="s">
        <v>1</v>
      </c>
      <c r="L1655" s="33"/>
      <c r="M1655" s="165" t="s">
        <v>1</v>
      </c>
      <c r="N1655" s="166" t="s">
        <v>38</v>
      </c>
      <c r="O1655" s="65"/>
      <c r="P1655" s="167">
        <f>O1655*H1655</f>
        <v>0</v>
      </c>
      <c r="Q1655" s="167">
        <v>0</v>
      </c>
      <c r="R1655" s="167">
        <f>Q1655*H1655</f>
        <v>0</v>
      </c>
      <c r="S1655" s="167">
        <v>0</v>
      </c>
      <c r="T1655" s="168">
        <f>S1655*H1655</f>
        <v>0</v>
      </c>
      <c r="U1655" s="28"/>
      <c r="V1655" s="28"/>
      <c r="W1655" s="28"/>
      <c r="X1655" s="28"/>
      <c r="Y1655" s="28"/>
      <c r="Z1655" s="28"/>
      <c r="AA1655" s="28"/>
      <c r="AB1655" s="28"/>
      <c r="AC1655" s="28"/>
      <c r="AD1655" s="28"/>
      <c r="AE1655" s="28"/>
      <c r="AR1655" s="169" t="s">
        <v>125</v>
      </c>
      <c r="AT1655" s="169" t="s">
        <v>121</v>
      </c>
      <c r="AU1655" s="169" t="s">
        <v>73</v>
      </c>
      <c r="AY1655" s="11" t="s">
        <v>126</v>
      </c>
      <c r="BE1655" s="170">
        <f>IF(N1655="základní",J1655,0)</f>
        <v>0</v>
      </c>
      <c r="BF1655" s="170">
        <f>IF(N1655="snížená",J1655,0)</f>
        <v>0</v>
      </c>
      <c r="BG1655" s="170">
        <f>IF(N1655="zákl. přenesená",J1655,0)</f>
        <v>0</v>
      </c>
      <c r="BH1655" s="170">
        <f>IF(N1655="sníž. přenesená",J1655,0)</f>
        <v>0</v>
      </c>
      <c r="BI1655" s="170">
        <f>IF(N1655="nulová",J1655,0)</f>
        <v>0</v>
      </c>
      <c r="BJ1655" s="11" t="s">
        <v>80</v>
      </c>
      <c r="BK1655" s="170">
        <f>ROUND(I1655*H1655,2)</f>
        <v>0</v>
      </c>
      <c r="BL1655" s="11" t="s">
        <v>125</v>
      </c>
      <c r="BM1655" s="169" t="s">
        <v>3203</v>
      </c>
    </row>
    <row r="1656" spans="1:65" s="2" customFormat="1" ht="19.5">
      <c r="A1656" s="28"/>
      <c r="B1656" s="29"/>
      <c r="C1656" s="30"/>
      <c r="D1656" s="171" t="s">
        <v>128</v>
      </c>
      <c r="E1656" s="30"/>
      <c r="F1656" s="172" t="s">
        <v>3202</v>
      </c>
      <c r="G1656" s="30"/>
      <c r="H1656" s="30"/>
      <c r="I1656" s="173"/>
      <c r="J1656" s="30"/>
      <c r="K1656" s="30"/>
      <c r="L1656" s="33"/>
      <c r="M1656" s="174"/>
      <c r="N1656" s="175"/>
      <c r="O1656" s="65"/>
      <c r="P1656" s="65"/>
      <c r="Q1656" s="65"/>
      <c r="R1656" s="65"/>
      <c r="S1656" s="65"/>
      <c r="T1656" s="66"/>
      <c r="U1656" s="28"/>
      <c r="V1656" s="28"/>
      <c r="W1656" s="28"/>
      <c r="X1656" s="28"/>
      <c r="Y1656" s="28"/>
      <c r="Z1656" s="28"/>
      <c r="AA1656" s="28"/>
      <c r="AB1656" s="28"/>
      <c r="AC1656" s="28"/>
      <c r="AD1656" s="28"/>
      <c r="AE1656" s="28"/>
      <c r="AT1656" s="11" t="s">
        <v>128</v>
      </c>
      <c r="AU1656" s="11" t="s">
        <v>73</v>
      </c>
    </row>
    <row r="1657" spans="1:65" s="2" customFormat="1" ht="24.2" customHeight="1">
      <c r="A1657" s="28"/>
      <c r="B1657" s="29"/>
      <c r="C1657" s="158" t="s">
        <v>3204</v>
      </c>
      <c r="D1657" s="158" t="s">
        <v>121</v>
      </c>
      <c r="E1657" s="159" t="s">
        <v>3205</v>
      </c>
      <c r="F1657" s="160" t="s">
        <v>3206</v>
      </c>
      <c r="G1657" s="161" t="s">
        <v>131</v>
      </c>
      <c r="H1657" s="162">
        <v>50</v>
      </c>
      <c r="I1657" s="163"/>
      <c r="J1657" s="164">
        <f>ROUND(I1657*H1657,2)</f>
        <v>0</v>
      </c>
      <c r="K1657" s="160" t="s">
        <v>1</v>
      </c>
      <c r="L1657" s="33"/>
      <c r="M1657" s="165" t="s">
        <v>1</v>
      </c>
      <c r="N1657" s="166" t="s">
        <v>38</v>
      </c>
      <c r="O1657" s="65"/>
      <c r="P1657" s="167">
        <f>O1657*H1657</f>
        <v>0</v>
      </c>
      <c r="Q1657" s="167">
        <v>0</v>
      </c>
      <c r="R1657" s="167">
        <f>Q1657*H1657</f>
        <v>0</v>
      </c>
      <c r="S1657" s="167">
        <v>0</v>
      </c>
      <c r="T1657" s="168">
        <f>S1657*H1657</f>
        <v>0</v>
      </c>
      <c r="U1657" s="28"/>
      <c r="V1657" s="28"/>
      <c r="W1657" s="28"/>
      <c r="X1657" s="28"/>
      <c r="Y1657" s="28"/>
      <c r="Z1657" s="28"/>
      <c r="AA1657" s="28"/>
      <c r="AB1657" s="28"/>
      <c r="AC1657" s="28"/>
      <c r="AD1657" s="28"/>
      <c r="AE1657" s="28"/>
      <c r="AR1657" s="169" t="s">
        <v>125</v>
      </c>
      <c r="AT1657" s="169" t="s">
        <v>121</v>
      </c>
      <c r="AU1657" s="169" t="s">
        <v>73</v>
      </c>
      <c r="AY1657" s="11" t="s">
        <v>126</v>
      </c>
      <c r="BE1657" s="170">
        <f>IF(N1657="základní",J1657,0)</f>
        <v>0</v>
      </c>
      <c r="BF1657" s="170">
        <f>IF(N1657="snížená",J1657,0)</f>
        <v>0</v>
      </c>
      <c r="BG1657" s="170">
        <f>IF(N1657="zákl. přenesená",J1657,0)</f>
        <v>0</v>
      </c>
      <c r="BH1657" s="170">
        <f>IF(N1657="sníž. přenesená",J1657,0)</f>
        <v>0</v>
      </c>
      <c r="BI1657" s="170">
        <f>IF(N1657="nulová",J1657,0)</f>
        <v>0</v>
      </c>
      <c r="BJ1657" s="11" t="s">
        <v>80</v>
      </c>
      <c r="BK1657" s="170">
        <f>ROUND(I1657*H1657,2)</f>
        <v>0</v>
      </c>
      <c r="BL1657" s="11" t="s">
        <v>125</v>
      </c>
      <c r="BM1657" s="169" t="s">
        <v>3207</v>
      </c>
    </row>
    <row r="1658" spans="1:65" s="2" customFormat="1" ht="19.5">
      <c r="A1658" s="28"/>
      <c r="B1658" s="29"/>
      <c r="C1658" s="30"/>
      <c r="D1658" s="171" t="s">
        <v>128</v>
      </c>
      <c r="E1658" s="30"/>
      <c r="F1658" s="172" t="s">
        <v>3206</v>
      </c>
      <c r="G1658" s="30"/>
      <c r="H1658" s="30"/>
      <c r="I1658" s="173"/>
      <c r="J1658" s="30"/>
      <c r="K1658" s="30"/>
      <c r="L1658" s="33"/>
      <c r="M1658" s="174"/>
      <c r="N1658" s="175"/>
      <c r="O1658" s="65"/>
      <c r="P1658" s="65"/>
      <c r="Q1658" s="65"/>
      <c r="R1658" s="65"/>
      <c r="S1658" s="65"/>
      <c r="T1658" s="66"/>
      <c r="U1658" s="28"/>
      <c r="V1658" s="28"/>
      <c r="W1658" s="28"/>
      <c r="X1658" s="28"/>
      <c r="Y1658" s="28"/>
      <c r="Z1658" s="28"/>
      <c r="AA1658" s="28"/>
      <c r="AB1658" s="28"/>
      <c r="AC1658" s="28"/>
      <c r="AD1658" s="28"/>
      <c r="AE1658" s="28"/>
      <c r="AT1658" s="11" t="s">
        <v>128</v>
      </c>
      <c r="AU1658" s="11" t="s">
        <v>73</v>
      </c>
    </row>
    <row r="1659" spans="1:65" s="2" customFormat="1" ht="24.2" customHeight="1">
      <c r="A1659" s="28"/>
      <c r="B1659" s="29"/>
      <c r="C1659" s="158" t="s">
        <v>3208</v>
      </c>
      <c r="D1659" s="158" t="s">
        <v>121</v>
      </c>
      <c r="E1659" s="159" t="s">
        <v>3209</v>
      </c>
      <c r="F1659" s="160" t="s">
        <v>3210</v>
      </c>
      <c r="G1659" s="161" t="s">
        <v>131</v>
      </c>
      <c r="H1659" s="162">
        <v>50</v>
      </c>
      <c r="I1659" s="163"/>
      <c r="J1659" s="164">
        <f>ROUND(I1659*H1659,2)</f>
        <v>0</v>
      </c>
      <c r="K1659" s="160" t="s">
        <v>1</v>
      </c>
      <c r="L1659" s="33"/>
      <c r="M1659" s="165" t="s">
        <v>1</v>
      </c>
      <c r="N1659" s="166" t="s">
        <v>38</v>
      </c>
      <c r="O1659" s="65"/>
      <c r="P1659" s="167">
        <f>O1659*H1659</f>
        <v>0</v>
      </c>
      <c r="Q1659" s="167">
        <v>0</v>
      </c>
      <c r="R1659" s="167">
        <f>Q1659*H1659</f>
        <v>0</v>
      </c>
      <c r="S1659" s="167">
        <v>0</v>
      </c>
      <c r="T1659" s="168">
        <f>S1659*H1659</f>
        <v>0</v>
      </c>
      <c r="U1659" s="28"/>
      <c r="V1659" s="28"/>
      <c r="W1659" s="28"/>
      <c r="X1659" s="28"/>
      <c r="Y1659" s="28"/>
      <c r="Z1659" s="28"/>
      <c r="AA1659" s="28"/>
      <c r="AB1659" s="28"/>
      <c r="AC1659" s="28"/>
      <c r="AD1659" s="28"/>
      <c r="AE1659" s="28"/>
      <c r="AR1659" s="169" t="s">
        <v>125</v>
      </c>
      <c r="AT1659" s="169" t="s">
        <v>121</v>
      </c>
      <c r="AU1659" s="169" t="s">
        <v>73</v>
      </c>
      <c r="AY1659" s="11" t="s">
        <v>126</v>
      </c>
      <c r="BE1659" s="170">
        <f>IF(N1659="základní",J1659,0)</f>
        <v>0</v>
      </c>
      <c r="BF1659" s="170">
        <f>IF(N1659="snížená",J1659,0)</f>
        <v>0</v>
      </c>
      <c r="BG1659" s="170">
        <f>IF(N1659="zákl. přenesená",J1659,0)</f>
        <v>0</v>
      </c>
      <c r="BH1659" s="170">
        <f>IF(N1659="sníž. přenesená",J1659,0)</f>
        <v>0</v>
      </c>
      <c r="BI1659" s="170">
        <f>IF(N1659="nulová",J1659,0)</f>
        <v>0</v>
      </c>
      <c r="BJ1659" s="11" t="s">
        <v>80</v>
      </c>
      <c r="BK1659" s="170">
        <f>ROUND(I1659*H1659,2)</f>
        <v>0</v>
      </c>
      <c r="BL1659" s="11" t="s">
        <v>125</v>
      </c>
      <c r="BM1659" s="169" t="s">
        <v>3211</v>
      </c>
    </row>
    <row r="1660" spans="1:65" s="2" customFormat="1" ht="19.5">
      <c r="A1660" s="28"/>
      <c r="B1660" s="29"/>
      <c r="C1660" s="30"/>
      <c r="D1660" s="171" t="s">
        <v>128</v>
      </c>
      <c r="E1660" s="30"/>
      <c r="F1660" s="172" t="s">
        <v>3210</v>
      </c>
      <c r="G1660" s="30"/>
      <c r="H1660" s="30"/>
      <c r="I1660" s="173"/>
      <c r="J1660" s="30"/>
      <c r="K1660" s="30"/>
      <c r="L1660" s="33"/>
      <c r="M1660" s="174"/>
      <c r="N1660" s="175"/>
      <c r="O1660" s="65"/>
      <c r="P1660" s="65"/>
      <c r="Q1660" s="65"/>
      <c r="R1660" s="65"/>
      <c r="S1660" s="65"/>
      <c r="T1660" s="66"/>
      <c r="U1660" s="28"/>
      <c r="V1660" s="28"/>
      <c r="W1660" s="28"/>
      <c r="X1660" s="28"/>
      <c r="Y1660" s="28"/>
      <c r="Z1660" s="28"/>
      <c r="AA1660" s="28"/>
      <c r="AB1660" s="28"/>
      <c r="AC1660" s="28"/>
      <c r="AD1660" s="28"/>
      <c r="AE1660" s="28"/>
      <c r="AT1660" s="11" t="s">
        <v>128</v>
      </c>
      <c r="AU1660" s="11" t="s">
        <v>73</v>
      </c>
    </row>
    <row r="1661" spans="1:65" s="2" customFormat="1" ht="24.2" customHeight="1">
      <c r="A1661" s="28"/>
      <c r="B1661" s="29"/>
      <c r="C1661" s="158" t="s">
        <v>3212</v>
      </c>
      <c r="D1661" s="158" t="s">
        <v>121</v>
      </c>
      <c r="E1661" s="159" t="s">
        <v>3213</v>
      </c>
      <c r="F1661" s="160" t="s">
        <v>3214</v>
      </c>
      <c r="G1661" s="161" t="s">
        <v>131</v>
      </c>
      <c r="H1661" s="162">
        <v>50</v>
      </c>
      <c r="I1661" s="163"/>
      <c r="J1661" s="164">
        <f>ROUND(I1661*H1661,2)</f>
        <v>0</v>
      </c>
      <c r="K1661" s="160" t="s">
        <v>1</v>
      </c>
      <c r="L1661" s="33"/>
      <c r="M1661" s="165" t="s">
        <v>1</v>
      </c>
      <c r="N1661" s="166" t="s">
        <v>38</v>
      </c>
      <c r="O1661" s="65"/>
      <c r="P1661" s="167">
        <f>O1661*H1661</f>
        <v>0</v>
      </c>
      <c r="Q1661" s="167">
        <v>0</v>
      </c>
      <c r="R1661" s="167">
        <f>Q1661*H1661</f>
        <v>0</v>
      </c>
      <c r="S1661" s="167">
        <v>0</v>
      </c>
      <c r="T1661" s="168">
        <f>S1661*H1661</f>
        <v>0</v>
      </c>
      <c r="U1661" s="28"/>
      <c r="V1661" s="28"/>
      <c r="W1661" s="28"/>
      <c r="X1661" s="28"/>
      <c r="Y1661" s="28"/>
      <c r="Z1661" s="28"/>
      <c r="AA1661" s="28"/>
      <c r="AB1661" s="28"/>
      <c r="AC1661" s="28"/>
      <c r="AD1661" s="28"/>
      <c r="AE1661" s="28"/>
      <c r="AR1661" s="169" t="s">
        <v>125</v>
      </c>
      <c r="AT1661" s="169" t="s">
        <v>121</v>
      </c>
      <c r="AU1661" s="169" t="s">
        <v>73</v>
      </c>
      <c r="AY1661" s="11" t="s">
        <v>126</v>
      </c>
      <c r="BE1661" s="170">
        <f>IF(N1661="základní",J1661,0)</f>
        <v>0</v>
      </c>
      <c r="BF1661" s="170">
        <f>IF(N1661="snížená",J1661,0)</f>
        <v>0</v>
      </c>
      <c r="BG1661" s="170">
        <f>IF(N1661="zákl. přenesená",J1661,0)</f>
        <v>0</v>
      </c>
      <c r="BH1661" s="170">
        <f>IF(N1661="sníž. přenesená",J1661,0)</f>
        <v>0</v>
      </c>
      <c r="BI1661" s="170">
        <f>IF(N1661="nulová",J1661,0)</f>
        <v>0</v>
      </c>
      <c r="BJ1661" s="11" t="s">
        <v>80</v>
      </c>
      <c r="BK1661" s="170">
        <f>ROUND(I1661*H1661,2)</f>
        <v>0</v>
      </c>
      <c r="BL1661" s="11" t="s">
        <v>125</v>
      </c>
      <c r="BM1661" s="169" t="s">
        <v>3215</v>
      </c>
    </row>
    <row r="1662" spans="1:65" s="2" customFormat="1" ht="19.5">
      <c r="A1662" s="28"/>
      <c r="B1662" s="29"/>
      <c r="C1662" s="30"/>
      <c r="D1662" s="171" t="s">
        <v>128</v>
      </c>
      <c r="E1662" s="30"/>
      <c r="F1662" s="172" t="s">
        <v>3214</v>
      </c>
      <c r="G1662" s="30"/>
      <c r="H1662" s="30"/>
      <c r="I1662" s="173"/>
      <c r="J1662" s="30"/>
      <c r="K1662" s="30"/>
      <c r="L1662" s="33"/>
      <c r="M1662" s="174"/>
      <c r="N1662" s="175"/>
      <c r="O1662" s="65"/>
      <c r="P1662" s="65"/>
      <c r="Q1662" s="65"/>
      <c r="R1662" s="65"/>
      <c r="S1662" s="65"/>
      <c r="T1662" s="66"/>
      <c r="U1662" s="28"/>
      <c r="V1662" s="28"/>
      <c r="W1662" s="28"/>
      <c r="X1662" s="28"/>
      <c r="Y1662" s="28"/>
      <c r="Z1662" s="28"/>
      <c r="AA1662" s="28"/>
      <c r="AB1662" s="28"/>
      <c r="AC1662" s="28"/>
      <c r="AD1662" s="28"/>
      <c r="AE1662" s="28"/>
      <c r="AT1662" s="11" t="s">
        <v>128</v>
      </c>
      <c r="AU1662" s="11" t="s">
        <v>73</v>
      </c>
    </row>
    <row r="1663" spans="1:65" s="2" customFormat="1" ht="24.2" customHeight="1">
      <c r="A1663" s="28"/>
      <c r="B1663" s="29"/>
      <c r="C1663" s="158" t="s">
        <v>3216</v>
      </c>
      <c r="D1663" s="158" t="s">
        <v>121</v>
      </c>
      <c r="E1663" s="159" t="s">
        <v>3217</v>
      </c>
      <c r="F1663" s="160" t="s">
        <v>3218</v>
      </c>
      <c r="G1663" s="161" t="s">
        <v>131</v>
      </c>
      <c r="H1663" s="162">
        <v>50</v>
      </c>
      <c r="I1663" s="163"/>
      <c r="J1663" s="164">
        <f>ROUND(I1663*H1663,2)</f>
        <v>0</v>
      </c>
      <c r="K1663" s="160" t="s">
        <v>1</v>
      </c>
      <c r="L1663" s="33"/>
      <c r="M1663" s="165" t="s">
        <v>1</v>
      </c>
      <c r="N1663" s="166" t="s">
        <v>38</v>
      </c>
      <c r="O1663" s="65"/>
      <c r="P1663" s="167">
        <f>O1663*H1663</f>
        <v>0</v>
      </c>
      <c r="Q1663" s="167">
        <v>0</v>
      </c>
      <c r="R1663" s="167">
        <f>Q1663*H1663</f>
        <v>0</v>
      </c>
      <c r="S1663" s="167">
        <v>0</v>
      </c>
      <c r="T1663" s="168">
        <f>S1663*H1663</f>
        <v>0</v>
      </c>
      <c r="U1663" s="28"/>
      <c r="V1663" s="28"/>
      <c r="W1663" s="28"/>
      <c r="X1663" s="28"/>
      <c r="Y1663" s="28"/>
      <c r="Z1663" s="28"/>
      <c r="AA1663" s="28"/>
      <c r="AB1663" s="28"/>
      <c r="AC1663" s="28"/>
      <c r="AD1663" s="28"/>
      <c r="AE1663" s="28"/>
      <c r="AR1663" s="169" t="s">
        <v>125</v>
      </c>
      <c r="AT1663" s="169" t="s">
        <v>121</v>
      </c>
      <c r="AU1663" s="169" t="s">
        <v>73</v>
      </c>
      <c r="AY1663" s="11" t="s">
        <v>126</v>
      </c>
      <c r="BE1663" s="170">
        <f>IF(N1663="základní",J1663,0)</f>
        <v>0</v>
      </c>
      <c r="BF1663" s="170">
        <f>IF(N1663="snížená",J1663,0)</f>
        <v>0</v>
      </c>
      <c r="BG1663" s="170">
        <f>IF(N1663="zákl. přenesená",J1663,0)</f>
        <v>0</v>
      </c>
      <c r="BH1663" s="170">
        <f>IF(N1663="sníž. přenesená",J1663,0)</f>
        <v>0</v>
      </c>
      <c r="BI1663" s="170">
        <f>IF(N1663="nulová",J1663,0)</f>
        <v>0</v>
      </c>
      <c r="BJ1663" s="11" t="s">
        <v>80</v>
      </c>
      <c r="BK1663" s="170">
        <f>ROUND(I1663*H1663,2)</f>
        <v>0</v>
      </c>
      <c r="BL1663" s="11" t="s">
        <v>125</v>
      </c>
      <c r="BM1663" s="169" t="s">
        <v>3219</v>
      </c>
    </row>
    <row r="1664" spans="1:65" s="2" customFormat="1" ht="19.5">
      <c r="A1664" s="28"/>
      <c r="B1664" s="29"/>
      <c r="C1664" s="30"/>
      <c r="D1664" s="171" t="s">
        <v>128</v>
      </c>
      <c r="E1664" s="30"/>
      <c r="F1664" s="172" t="s">
        <v>3218</v>
      </c>
      <c r="G1664" s="30"/>
      <c r="H1664" s="30"/>
      <c r="I1664" s="173"/>
      <c r="J1664" s="30"/>
      <c r="K1664" s="30"/>
      <c r="L1664" s="33"/>
      <c r="M1664" s="174"/>
      <c r="N1664" s="175"/>
      <c r="O1664" s="65"/>
      <c r="P1664" s="65"/>
      <c r="Q1664" s="65"/>
      <c r="R1664" s="65"/>
      <c r="S1664" s="65"/>
      <c r="T1664" s="66"/>
      <c r="U1664" s="28"/>
      <c r="V1664" s="28"/>
      <c r="W1664" s="28"/>
      <c r="X1664" s="28"/>
      <c r="Y1664" s="28"/>
      <c r="Z1664" s="28"/>
      <c r="AA1664" s="28"/>
      <c r="AB1664" s="28"/>
      <c r="AC1664" s="28"/>
      <c r="AD1664" s="28"/>
      <c r="AE1664" s="28"/>
      <c r="AT1664" s="11" t="s">
        <v>128</v>
      </c>
      <c r="AU1664" s="11" t="s">
        <v>73</v>
      </c>
    </row>
    <row r="1665" spans="1:65" s="2" customFormat="1" ht="24.2" customHeight="1">
      <c r="A1665" s="28"/>
      <c r="B1665" s="29"/>
      <c r="C1665" s="158" t="s">
        <v>3220</v>
      </c>
      <c r="D1665" s="158" t="s">
        <v>121</v>
      </c>
      <c r="E1665" s="159" t="s">
        <v>3221</v>
      </c>
      <c r="F1665" s="160" t="s">
        <v>3222</v>
      </c>
      <c r="G1665" s="161" t="s">
        <v>131</v>
      </c>
      <c r="H1665" s="162">
        <v>50</v>
      </c>
      <c r="I1665" s="163"/>
      <c r="J1665" s="164">
        <f>ROUND(I1665*H1665,2)</f>
        <v>0</v>
      </c>
      <c r="K1665" s="160" t="s">
        <v>1</v>
      </c>
      <c r="L1665" s="33"/>
      <c r="M1665" s="165" t="s">
        <v>1</v>
      </c>
      <c r="N1665" s="166" t="s">
        <v>38</v>
      </c>
      <c r="O1665" s="65"/>
      <c r="P1665" s="167">
        <f>O1665*H1665</f>
        <v>0</v>
      </c>
      <c r="Q1665" s="167">
        <v>0</v>
      </c>
      <c r="R1665" s="167">
        <f>Q1665*H1665</f>
        <v>0</v>
      </c>
      <c r="S1665" s="167">
        <v>0</v>
      </c>
      <c r="T1665" s="168">
        <f>S1665*H1665</f>
        <v>0</v>
      </c>
      <c r="U1665" s="28"/>
      <c r="V1665" s="28"/>
      <c r="W1665" s="28"/>
      <c r="X1665" s="28"/>
      <c r="Y1665" s="28"/>
      <c r="Z1665" s="28"/>
      <c r="AA1665" s="28"/>
      <c r="AB1665" s="28"/>
      <c r="AC1665" s="28"/>
      <c r="AD1665" s="28"/>
      <c r="AE1665" s="28"/>
      <c r="AR1665" s="169" t="s">
        <v>125</v>
      </c>
      <c r="AT1665" s="169" t="s">
        <v>121</v>
      </c>
      <c r="AU1665" s="169" t="s">
        <v>73</v>
      </c>
      <c r="AY1665" s="11" t="s">
        <v>126</v>
      </c>
      <c r="BE1665" s="170">
        <f>IF(N1665="základní",J1665,0)</f>
        <v>0</v>
      </c>
      <c r="BF1665" s="170">
        <f>IF(N1665="snížená",J1665,0)</f>
        <v>0</v>
      </c>
      <c r="BG1665" s="170">
        <f>IF(N1665="zákl. přenesená",J1665,0)</f>
        <v>0</v>
      </c>
      <c r="BH1665" s="170">
        <f>IF(N1665="sníž. přenesená",J1665,0)</f>
        <v>0</v>
      </c>
      <c r="BI1665" s="170">
        <f>IF(N1665="nulová",J1665,0)</f>
        <v>0</v>
      </c>
      <c r="BJ1665" s="11" t="s">
        <v>80</v>
      </c>
      <c r="BK1665" s="170">
        <f>ROUND(I1665*H1665,2)</f>
        <v>0</v>
      </c>
      <c r="BL1665" s="11" t="s">
        <v>125</v>
      </c>
      <c r="BM1665" s="169" t="s">
        <v>3223</v>
      </c>
    </row>
    <row r="1666" spans="1:65" s="2" customFormat="1" ht="19.5">
      <c r="A1666" s="28"/>
      <c r="B1666" s="29"/>
      <c r="C1666" s="30"/>
      <c r="D1666" s="171" t="s">
        <v>128</v>
      </c>
      <c r="E1666" s="30"/>
      <c r="F1666" s="172" t="s">
        <v>3222</v>
      </c>
      <c r="G1666" s="30"/>
      <c r="H1666" s="30"/>
      <c r="I1666" s="173"/>
      <c r="J1666" s="30"/>
      <c r="K1666" s="30"/>
      <c r="L1666" s="33"/>
      <c r="M1666" s="174"/>
      <c r="N1666" s="175"/>
      <c r="O1666" s="65"/>
      <c r="P1666" s="65"/>
      <c r="Q1666" s="65"/>
      <c r="R1666" s="65"/>
      <c r="S1666" s="65"/>
      <c r="T1666" s="66"/>
      <c r="U1666" s="28"/>
      <c r="V1666" s="28"/>
      <c r="W1666" s="28"/>
      <c r="X1666" s="28"/>
      <c r="Y1666" s="28"/>
      <c r="Z1666" s="28"/>
      <c r="AA1666" s="28"/>
      <c r="AB1666" s="28"/>
      <c r="AC1666" s="28"/>
      <c r="AD1666" s="28"/>
      <c r="AE1666" s="28"/>
      <c r="AT1666" s="11" t="s">
        <v>128</v>
      </c>
      <c r="AU1666" s="11" t="s">
        <v>73</v>
      </c>
    </row>
    <row r="1667" spans="1:65" s="2" customFormat="1" ht="24.2" customHeight="1">
      <c r="A1667" s="28"/>
      <c r="B1667" s="29"/>
      <c r="C1667" s="158" t="s">
        <v>3224</v>
      </c>
      <c r="D1667" s="158" t="s">
        <v>121</v>
      </c>
      <c r="E1667" s="159" t="s">
        <v>3225</v>
      </c>
      <c r="F1667" s="160" t="s">
        <v>3226</v>
      </c>
      <c r="G1667" s="161" t="s">
        <v>131</v>
      </c>
      <c r="H1667" s="162">
        <v>50</v>
      </c>
      <c r="I1667" s="163"/>
      <c r="J1667" s="164">
        <f>ROUND(I1667*H1667,2)</f>
        <v>0</v>
      </c>
      <c r="K1667" s="160" t="s">
        <v>1</v>
      </c>
      <c r="L1667" s="33"/>
      <c r="M1667" s="165" t="s">
        <v>1</v>
      </c>
      <c r="N1667" s="166" t="s">
        <v>38</v>
      </c>
      <c r="O1667" s="65"/>
      <c r="P1667" s="167">
        <f>O1667*H1667</f>
        <v>0</v>
      </c>
      <c r="Q1667" s="167">
        <v>0</v>
      </c>
      <c r="R1667" s="167">
        <f>Q1667*H1667</f>
        <v>0</v>
      </c>
      <c r="S1667" s="167">
        <v>0</v>
      </c>
      <c r="T1667" s="168">
        <f>S1667*H1667</f>
        <v>0</v>
      </c>
      <c r="U1667" s="28"/>
      <c r="V1667" s="28"/>
      <c r="W1667" s="28"/>
      <c r="X1667" s="28"/>
      <c r="Y1667" s="28"/>
      <c r="Z1667" s="28"/>
      <c r="AA1667" s="28"/>
      <c r="AB1667" s="28"/>
      <c r="AC1667" s="28"/>
      <c r="AD1667" s="28"/>
      <c r="AE1667" s="28"/>
      <c r="AR1667" s="169" t="s">
        <v>125</v>
      </c>
      <c r="AT1667" s="169" t="s">
        <v>121</v>
      </c>
      <c r="AU1667" s="169" t="s">
        <v>73</v>
      </c>
      <c r="AY1667" s="11" t="s">
        <v>126</v>
      </c>
      <c r="BE1667" s="170">
        <f>IF(N1667="základní",J1667,0)</f>
        <v>0</v>
      </c>
      <c r="BF1667" s="170">
        <f>IF(N1667="snížená",J1667,0)</f>
        <v>0</v>
      </c>
      <c r="BG1667" s="170">
        <f>IF(N1667="zákl. přenesená",J1667,0)</f>
        <v>0</v>
      </c>
      <c r="BH1667" s="170">
        <f>IF(N1667="sníž. přenesená",J1667,0)</f>
        <v>0</v>
      </c>
      <c r="BI1667" s="170">
        <f>IF(N1667="nulová",J1667,0)</f>
        <v>0</v>
      </c>
      <c r="BJ1667" s="11" t="s">
        <v>80</v>
      </c>
      <c r="BK1667" s="170">
        <f>ROUND(I1667*H1667,2)</f>
        <v>0</v>
      </c>
      <c r="BL1667" s="11" t="s">
        <v>125</v>
      </c>
      <c r="BM1667" s="169" t="s">
        <v>3227</v>
      </c>
    </row>
    <row r="1668" spans="1:65" s="2" customFormat="1" ht="19.5">
      <c r="A1668" s="28"/>
      <c r="B1668" s="29"/>
      <c r="C1668" s="30"/>
      <c r="D1668" s="171" t="s">
        <v>128</v>
      </c>
      <c r="E1668" s="30"/>
      <c r="F1668" s="172" t="s">
        <v>3226</v>
      </c>
      <c r="G1668" s="30"/>
      <c r="H1668" s="30"/>
      <c r="I1668" s="173"/>
      <c r="J1668" s="30"/>
      <c r="K1668" s="30"/>
      <c r="L1668" s="33"/>
      <c r="M1668" s="174"/>
      <c r="N1668" s="175"/>
      <c r="O1668" s="65"/>
      <c r="P1668" s="65"/>
      <c r="Q1668" s="65"/>
      <c r="R1668" s="65"/>
      <c r="S1668" s="65"/>
      <c r="T1668" s="66"/>
      <c r="U1668" s="28"/>
      <c r="V1668" s="28"/>
      <c r="W1668" s="28"/>
      <c r="X1668" s="28"/>
      <c r="Y1668" s="28"/>
      <c r="Z1668" s="28"/>
      <c r="AA1668" s="28"/>
      <c r="AB1668" s="28"/>
      <c r="AC1668" s="28"/>
      <c r="AD1668" s="28"/>
      <c r="AE1668" s="28"/>
      <c r="AT1668" s="11" t="s">
        <v>128</v>
      </c>
      <c r="AU1668" s="11" t="s">
        <v>73</v>
      </c>
    </row>
    <row r="1669" spans="1:65" s="2" customFormat="1" ht="24.2" customHeight="1">
      <c r="A1669" s="28"/>
      <c r="B1669" s="29"/>
      <c r="C1669" s="158" t="s">
        <v>3228</v>
      </c>
      <c r="D1669" s="158" t="s">
        <v>121</v>
      </c>
      <c r="E1669" s="159" t="s">
        <v>3229</v>
      </c>
      <c r="F1669" s="160" t="s">
        <v>3230</v>
      </c>
      <c r="G1669" s="161" t="s">
        <v>131</v>
      </c>
      <c r="H1669" s="162">
        <v>50</v>
      </c>
      <c r="I1669" s="163"/>
      <c r="J1669" s="164">
        <f>ROUND(I1669*H1669,2)</f>
        <v>0</v>
      </c>
      <c r="K1669" s="160" t="s">
        <v>1</v>
      </c>
      <c r="L1669" s="33"/>
      <c r="M1669" s="165" t="s">
        <v>1</v>
      </c>
      <c r="N1669" s="166" t="s">
        <v>38</v>
      </c>
      <c r="O1669" s="65"/>
      <c r="P1669" s="167">
        <f>O1669*H1669</f>
        <v>0</v>
      </c>
      <c r="Q1669" s="167">
        <v>0</v>
      </c>
      <c r="R1669" s="167">
        <f>Q1669*H1669</f>
        <v>0</v>
      </c>
      <c r="S1669" s="167">
        <v>0</v>
      </c>
      <c r="T1669" s="168">
        <f>S1669*H1669</f>
        <v>0</v>
      </c>
      <c r="U1669" s="28"/>
      <c r="V1669" s="28"/>
      <c r="W1669" s="28"/>
      <c r="X1669" s="28"/>
      <c r="Y1669" s="28"/>
      <c r="Z1669" s="28"/>
      <c r="AA1669" s="28"/>
      <c r="AB1669" s="28"/>
      <c r="AC1669" s="28"/>
      <c r="AD1669" s="28"/>
      <c r="AE1669" s="28"/>
      <c r="AR1669" s="169" t="s">
        <v>125</v>
      </c>
      <c r="AT1669" s="169" t="s">
        <v>121</v>
      </c>
      <c r="AU1669" s="169" t="s">
        <v>73</v>
      </c>
      <c r="AY1669" s="11" t="s">
        <v>126</v>
      </c>
      <c r="BE1669" s="170">
        <f>IF(N1669="základní",J1669,0)</f>
        <v>0</v>
      </c>
      <c r="BF1669" s="170">
        <f>IF(N1669="snížená",J1669,0)</f>
        <v>0</v>
      </c>
      <c r="BG1669" s="170">
        <f>IF(N1669="zákl. přenesená",J1669,0)</f>
        <v>0</v>
      </c>
      <c r="BH1669" s="170">
        <f>IF(N1669="sníž. přenesená",J1669,0)</f>
        <v>0</v>
      </c>
      <c r="BI1669" s="170">
        <f>IF(N1669="nulová",J1669,0)</f>
        <v>0</v>
      </c>
      <c r="BJ1669" s="11" t="s">
        <v>80</v>
      </c>
      <c r="BK1669" s="170">
        <f>ROUND(I1669*H1669,2)</f>
        <v>0</v>
      </c>
      <c r="BL1669" s="11" t="s">
        <v>125</v>
      </c>
      <c r="BM1669" s="169" t="s">
        <v>3231</v>
      </c>
    </row>
    <row r="1670" spans="1:65" s="2" customFormat="1" ht="19.5">
      <c r="A1670" s="28"/>
      <c r="B1670" s="29"/>
      <c r="C1670" s="30"/>
      <c r="D1670" s="171" t="s">
        <v>128</v>
      </c>
      <c r="E1670" s="30"/>
      <c r="F1670" s="172" t="s">
        <v>3230</v>
      </c>
      <c r="G1670" s="30"/>
      <c r="H1670" s="30"/>
      <c r="I1670" s="173"/>
      <c r="J1670" s="30"/>
      <c r="K1670" s="30"/>
      <c r="L1670" s="33"/>
      <c r="M1670" s="174"/>
      <c r="N1670" s="175"/>
      <c r="O1670" s="65"/>
      <c r="P1670" s="65"/>
      <c r="Q1670" s="65"/>
      <c r="R1670" s="65"/>
      <c r="S1670" s="65"/>
      <c r="T1670" s="66"/>
      <c r="U1670" s="28"/>
      <c r="V1670" s="28"/>
      <c r="W1670" s="28"/>
      <c r="X1670" s="28"/>
      <c r="Y1670" s="28"/>
      <c r="Z1670" s="28"/>
      <c r="AA1670" s="28"/>
      <c r="AB1670" s="28"/>
      <c r="AC1670" s="28"/>
      <c r="AD1670" s="28"/>
      <c r="AE1670" s="28"/>
      <c r="AT1670" s="11" t="s">
        <v>128</v>
      </c>
      <c r="AU1670" s="11" t="s">
        <v>73</v>
      </c>
    </row>
    <row r="1671" spans="1:65" s="2" customFormat="1" ht="24.2" customHeight="1">
      <c r="A1671" s="28"/>
      <c r="B1671" s="29"/>
      <c r="C1671" s="158" t="s">
        <v>3232</v>
      </c>
      <c r="D1671" s="158" t="s">
        <v>121</v>
      </c>
      <c r="E1671" s="159" t="s">
        <v>3233</v>
      </c>
      <c r="F1671" s="160" t="s">
        <v>3234</v>
      </c>
      <c r="G1671" s="161" t="s">
        <v>131</v>
      </c>
      <c r="H1671" s="162">
        <v>50</v>
      </c>
      <c r="I1671" s="163"/>
      <c r="J1671" s="164">
        <f>ROUND(I1671*H1671,2)</f>
        <v>0</v>
      </c>
      <c r="K1671" s="160" t="s">
        <v>1</v>
      </c>
      <c r="L1671" s="33"/>
      <c r="M1671" s="165" t="s">
        <v>1</v>
      </c>
      <c r="N1671" s="166" t="s">
        <v>38</v>
      </c>
      <c r="O1671" s="65"/>
      <c r="P1671" s="167">
        <f>O1671*H1671</f>
        <v>0</v>
      </c>
      <c r="Q1671" s="167">
        <v>0</v>
      </c>
      <c r="R1671" s="167">
        <f>Q1671*H1671</f>
        <v>0</v>
      </c>
      <c r="S1671" s="167">
        <v>0</v>
      </c>
      <c r="T1671" s="168">
        <f>S1671*H1671</f>
        <v>0</v>
      </c>
      <c r="U1671" s="28"/>
      <c r="V1671" s="28"/>
      <c r="W1671" s="28"/>
      <c r="X1671" s="28"/>
      <c r="Y1671" s="28"/>
      <c r="Z1671" s="28"/>
      <c r="AA1671" s="28"/>
      <c r="AB1671" s="28"/>
      <c r="AC1671" s="28"/>
      <c r="AD1671" s="28"/>
      <c r="AE1671" s="28"/>
      <c r="AR1671" s="169" t="s">
        <v>125</v>
      </c>
      <c r="AT1671" s="169" t="s">
        <v>121</v>
      </c>
      <c r="AU1671" s="169" t="s">
        <v>73</v>
      </c>
      <c r="AY1671" s="11" t="s">
        <v>126</v>
      </c>
      <c r="BE1671" s="170">
        <f>IF(N1671="základní",J1671,0)</f>
        <v>0</v>
      </c>
      <c r="BF1671" s="170">
        <f>IF(N1671="snížená",J1671,0)</f>
        <v>0</v>
      </c>
      <c r="BG1671" s="170">
        <f>IF(N1671="zákl. přenesená",J1671,0)</f>
        <v>0</v>
      </c>
      <c r="BH1671" s="170">
        <f>IF(N1671="sníž. přenesená",J1671,0)</f>
        <v>0</v>
      </c>
      <c r="BI1671" s="170">
        <f>IF(N1671="nulová",J1671,0)</f>
        <v>0</v>
      </c>
      <c r="BJ1671" s="11" t="s">
        <v>80</v>
      </c>
      <c r="BK1671" s="170">
        <f>ROUND(I1671*H1671,2)</f>
        <v>0</v>
      </c>
      <c r="BL1671" s="11" t="s">
        <v>125</v>
      </c>
      <c r="BM1671" s="169" t="s">
        <v>3235</v>
      </c>
    </row>
    <row r="1672" spans="1:65" s="2" customFormat="1" ht="19.5">
      <c r="A1672" s="28"/>
      <c r="B1672" s="29"/>
      <c r="C1672" s="30"/>
      <c r="D1672" s="171" t="s">
        <v>128</v>
      </c>
      <c r="E1672" s="30"/>
      <c r="F1672" s="172" t="s">
        <v>3234</v>
      </c>
      <c r="G1672" s="30"/>
      <c r="H1672" s="30"/>
      <c r="I1672" s="173"/>
      <c r="J1672" s="30"/>
      <c r="K1672" s="30"/>
      <c r="L1672" s="33"/>
      <c r="M1672" s="174"/>
      <c r="N1672" s="175"/>
      <c r="O1672" s="65"/>
      <c r="P1672" s="65"/>
      <c r="Q1672" s="65"/>
      <c r="R1672" s="65"/>
      <c r="S1672" s="65"/>
      <c r="T1672" s="66"/>
      <c r="U1672" s="28"/>
      <c r="V1672" s="28"/>
      <c r="W1672" s="28"/>
      <c r="X1672" s="28"/>
      <c r="Y1672" s="28"/>
      <c r="Z1672" s="28"/>
      <c r="AA1672" s="28"/>
      <c r="AB1672" s="28"/>
      <c r="AC1672" s="28"/>
      <c r="AD1672" s="28"/>
      <c r="AE1672" s="28"/>
      <c r="AT1672" s="11" t="s">
        <v>128</v>
      </c>
      <c r="AU1672" s="11" t="s">
        <v>73</v>
      </c>
    </row>
    <row r="1673" spans="1:65" s="2" customFormat="1" ht="24.2" customHeight="1">
      <c r="A1673" s="28"/>
      <c r="B1673" s="29"/>
      <c r="C1673" s="158" t="s">
        <v>3236</v>
      </c>
      <c r="D1673" s="158" t="s">
        <v>121</v>
      </c>
      <c r="E1673" s="159" t="s">
        <v>3237</v>
      </c>
      <c r="F1673" s="160" t="s">
        <v>3238</v>
      </c>
      <c r="G1673" s="161" t="s">
        <v>131</v>
      </c>
      <c r="H1673" s="162">
        <v>50</v>
      </c>
      <c r="I1673" s="163"/>
      <c r="J1673" s="164">
        <f>ROUND(I1673*H1673,2)</f>
        <v>0</v>
      </c>
      <c r="K1673" s="160" t="s">
        <v>1</v>
      </c>
      <c r="L1673" s="33"/>
      <c r="M1673" s="165" t="s">
        <v>1</v>
      </c>
      <c r="N1673" s="166" t="s">
        <v>38</v>
      </c>
      <c r="O1673" s="65"/>
      <c r="P1673" s="167">
        <f>O1673*H1673</f>
        <v>0</v>
      </c>
      <c r="Q1673" s="167">
        <v>0</v>
      </c>
      <c r="R1673" s="167">
        <f>Q1673*H1673</f>
        <v>0</v>
      </c>
      <c r="S1673" s="167">
        <v>0</v>
      </c>
      <c r="T1673" s="168">
        <f>S1673*H1673</f>
        <v>0</v>
      </c>
      <c r="U1673" s="28"/>
      <c r="V1673" s="28"/>
      <c r="W1673" s="28"/>
      <c r="X1673" s="28"/>
      <c r="Y1673" s="28"/>
      <c r="Z1673" s="28"/>
      <c r="AA1673" s="28"/>
      <c r="AB1673" s="28"/>
      <c r="AC1673" s="28"/>
      <c r="AD1673" s="28"/>
      <c r="AE1673" s="28"/>
      <c r="AR1673" s="169" t="s">
        <v>125</v>
      </c>
      <c r="AT1673" s="169" t="s">
        <v>121</v>
      </c>
      <c r="AU1673" s="169" t="s">
        <v>73</v>
      </c>
      <c r="AY1673" s="11" t="s">
        <v>126</v>
      </c>
      <c r="BE1673" s="170">
        <f>IF(N1673="základní",J1673,0)</f>
        <v>0</v>
      </c>
      <c r="BF1673" s="170">
        <f>IF(N1673="snížená",J1673,0)</f>
        <v>0</v>
      </c>
      <c r="BG1673" s="170">
        <f>IF(N1673="zákl. přenesená",J1673,0)</f>
        <v>0</v>
      </c>
      <c r="BH1673" s="170">
        <f>IF(N1673="sníž. přenesená",J1673,0)</f>
        <v>0</v>
      </c>
      <c r="BI1673" s="170">
        <f>IF(N1673="nulová",J1673,0)</f>
        <v>0</v>
      </c>
      <c r="BJ1673" s="11" t="s">
        <v>80</v>
      </c>
      <c r="BK1673" s="170">
        <f>ROUND(I1673*H1673,2)</f>
        <v>0</v>
      </c>
      <c r="BL1673" s="11" t="s">
        <v>125</v>
      </c>
      <c r="BM1673" s="169" t="s">
        <v>3239</v>
      </c>
    </row>
    <row r="1674" spans="1:65" s="2" customFormat="1" ht="19.5">
      <c r="A1674" s="28"/>
      <c r="B1674" s="29"/>
      <c r="C1674" s="30"/>
      <c r="D1674" s="171" t="s">
        <v>128</v>
      </c>
      <c r="E1674" s="30"/>
      <c r="F1674" s="172" t="s">
        <v>3238</v>
      </c>
      <c r="G1674" s="30"/>
      <c r="H1674" s="30"/>
      <c r="I1674" s="173"/>
      <c r="J1674" s="30"/>
      <c r="K1674" s="30"/>
      <c r="L1674" s="33"/>
      <c r="M1674" s="174"/>
      <c r="N1674" s="175"/>
      <c r="O1674" s="65"/>
      <c r="P1674" s="65"/>
      <c r="Q1674" s="65"/>
      <c r="R1674" s="65"/>
      <c r="S1674" s="65"/>
      <c r="T1674" s="66"/>
      <c r="U1674" s="28"/>
      <c r="V1674" s="28"/>
      <c r="W1674" s="28"/>
      <c r="X1674" s="28"/>
      <c r="Y1674" s="28"/>
      <c r="Z1674" s="28"/>
      <c r="AA1674" s="28"/>
      <c r="AB1674" s="28"/>
      <c r="AC1674" s="28"/>
      <c r="AD1674" s="28"/>
      <c r="AE1674" s="28"/>
      <c r="AT1674" s="11" t="s">
        <v>128</v>
      </c>
      <c r="AU1674" s="11" t="s">
        <v>73</v>
      </c>
    </row>
    <row r="1675" spans="1:65" s="2" customFormat="1" ht="24.2" customHeight="1">
      <c r="A1675" s="28"/>
      <c r="B1675" s="29"/>
      <c r="C1675" s="158" t="s">
        <v>3240</v>
      </c>
      <c r="D1675" s="158" t="s">
        <v>121</v>
      </c>
      <c r="E1675" s="159" t="s">
        <v>3241</v>
      </c>
      <c r="F1675" s="160" t="s">
        <v>3242</v>
      </c>
      <c r="G1675" s="161" t="s">
        <v>131</v>
      </c>
      <c r="H1675" s="162">
        <v>50</v>
      </c>
      <c r="I1675" s="163"/>
      <c r="J1675" s="164">
        <f>ROUND(I1675*H1675,2)</f>
        <v>0</v>
      </c>
      <c r="K1675" s="160" t="s">
        <v>1</v>
      </c>
      <c r="L1675" s="33"/>
      <c r="M1675" s="165" t="s">
        <v>1</v>
      </c>
      <c r="N1675" s="166" t="s">
        <v>38</v>
      </c>
      <c r="O1675" s="65"/>
      <c r="P1675" s="167">
        <f>O1675*H1675</f>
        <v>0</v>
      </c>
      <c r="Q1675" s="167">
        <v>0</v>
      </c>
      <c r="R1675" s="167">
        <f>Q1675*H1675</f>
        <v>0</v>
      </c>
      <c r="S1675" s="167">
        <v>0</v>
      </c>
      <c r="T1675" s="168">
        <f>S1675*H1675</f>
        <v>0</v>
      </c>
      <c r="U1675" s="28"/>
      <c r="V1675" s="28"/>
      <c r="W1675" s="28"/>
      <c r="X1675" s="28"/>
      <c r="Y1675" s="28"/>
      <c r="Z1675" s="28"/>
      <c r="AA1675" s="28"/>
      <c r="AB1675" s="28"/>
      <c r="AC1675" s="28"/>
      <c r="AD1675" s="28"/>
      <c r="AE1675" s="28"/>
      <c r="AR1675" s="169" t="s">
        <v>125</v>
      </c>
      <c r="AT1675" s="169" t="s">
        <v>121</v>
      </c>
      <c r="AU1675" s="169" t="s">
        <v>73</v>
      </c>
      <c r="AY1675" s="11" t="s">
        <v>126</v>
      </c>
      <c r="BE1675" s="170">
        <f>IF(N1675="základní",J1675,0)</f>
        <v>0</v>
      </c>
      <c r="BF1675" s="170">
        <f>IF(N1675="snížená",J1675,0)</f>
        <v>0</v>
      </c>
      <c r="BG1675" s="170">
        <f>IF(N1675="zákl. přenesená",J1675,0)</f>
        <v>0</v>
      </c>
      <c r="BH1675" s="170">
        <f>IF(N1675="sníž. přenesená",J1675,0)</f>
        <v>0</v>
      </c>
      <c r="BI1675" s="170">
        <f>IF(N1675="nulová",J1675,0)</f>
        <v>0</v>
      </c>
      <c r="BJ1675" s="11" t="s">
        <v>80</v>
      </c>
      <c r="BK1675" s="170">
        <f>ROUND(I1675*H1675,2)</f>
        <v>0</v>
      </c>
      <c r="BL1675" s="11" t="s">
        <v>125</v>
      </c>
      <c r="BM1675" s="169" t="s">
        <v>3243</v>
      </c>
    </row>
    <row r="1676" spans="1:65" s="2" customFormat="1" ht="19.5">
      <c r="A1676" s="28"/>
      <c r="B1676" s="29"/>
      <c r="C1676" s="30"/>
      <c r="D1676" s="171" t="s">
        <v>128</v>
      </c>
      <c r="E1676" s="30"/>
      <c r="F1676" s="172" t="s">
        <v>3242</v>
      </c>
      <c r="G1676" s="30"/>
      <c r="H1676" s="30"/>
      <c r="I1676" s="173"/>
      <c r="J1676" s="30"/>
      <c r="K1676" s="30"/>
      <c r="L1676" s="33"/>
      <c r="M1676" s="174"/>
      <c r="N1676" s="175"/>
      <c r="O1676" s="65"/>
      <c r="P1676" s="65"/>
      <c r="Q1676" s="65"/>
      <c r="R1676" s="65"/>
      <c r="S1676" s="65"/>
      <c r="T1676" s="66"/>
      <c r="U1676" s="28"/>
      <c r="V1676" s="28"/>
      <c r="W1676" s="28"/>
      <c r="X1676" s="28"/>
      <c r="Y1676" s="28"/>
      <c r="Z1676" s="28"/>
      <c r="AA1676" s="28"/>
      <c r="AB1676" s="28"/>
      <c r="AC1676" s="28"/>
      <c r="AD1676" s="28"/>
      <c r="AE1676" s="28"/>
      <c r="AT1676" s="11" t="s">
        <v>128</v>
      </c>
      <c r="AU1676" s="11" t="s">
        <v>73</v>
      </c>
    </row>
    <row r="1677" spans="1:65" s="2" customFormat="1" ht="24.2" customHeight="1">
      <c r="A1677" s="28"/>
      <c r="B1677" s="29"/>
      <c r="C1677" s="158" t="s">
        <v>3244</v>
      </c>
      <c r="D1677" s="158" t="s">
        <v>121</v>
      </c>
      <c r="E1677" s="159" t="s">
        <v>3245</v>
      </c>
      <c r="F1677" s="160" t="s">
        <v>3246</v>
      </c>
      <c r="G1677" s="161" t="s">
        <v>131</v>
      </c>
      <c r="H1677" s="162">
        <v>50</v>
      </c>
      <c r="I1677" s="163"/>
      <c r="J1677" s="164">
        <f>ROUND(I1677*H1677,2)</f>
        <v>0</v>
      </c>
      <c r="K1677" s="160" t="s">
        <v>1</v>
      </c>
      <c r="L1677" s="33"/>
      <c r="M1677" s="165" t="s">
        <v>1</v>
      </c>
      <c r="N1677" s="166" t="s">
        <v>38</v>
      </c>
      <c r="O1677" s="65"/>
      <c r="P1677" s="167">
        <f>O1677*H1677</f>
        <v>0</v>
      </c>
      <c r="Q1677" s="167">
        <v>0</v>
      </c>
      <c r="R1677" s="167">
        <f>Q1677*H1677</f>
        <v>0</v>
      </c>
      <c r="S1677" s="167">
        <v>0</v>
      </c>
      <c r="T1677" s="168">
        <f>S1677*H1677</f>
        <v>0</v>
      </c>
      <c r="U1677" s="28"/>
      <c r="V1677" s="28"/>
      <c r="W1677" s="28"/>
      <c r="X1677" s="28"/>
      <c r="Y1677" s="28"/>
      <c r="Z1677" s="28"/>
      <c r="AA1677" s="28"/>
      <c r="AB1677" s="28"/>
      <c r="AC1677" s="28"/>
      <c r="AD1677" s="28"/>
      <c r="AE1677" s="28"/>
      <c r="AR1677" s="169" t="s">
        <v>125</v>
      </c>
      <c r="AT1677" s="169" t="s">
        <v>121</v>
      </c>
      <c r="AU1677" s="169" t="s">
        <v>73</v>
      </c>
      <c r="AY1677" s="11" t="s">
        <v>126</v>
      </c>
      <c r="BE1677" s="170">
        <f>IF(N1677="základní",J1677,0)</f>
        <v>0</v>
      </c>
      <c r="BF1677" s="170">
        <f>IF(N1677="snížená",J1677,0)</f>
        <v>0</v>
      </c>
      <c r="BG1677" s="170">
        <f>IF(N1677="zákl. přenesená",J1677,0)</f>
        <v>0</v>
      </c>
      <c r="BH1677" s="170">
        <f>IF(N1677="sníž. přenesená",J1677,0)</f>
        <v>0</v>
      </c>
      <c r="BI1677" s="170">
        <f>IF(N1677="nulová",J1677,0)</f>
        <v>0</v>
      </c>
      <c r="BJ1677" s="11" t="s">
        <v>80</v>
      </c>
      <c r="BK1677" s="170">
        <f>ROUND(I1677*H1677,2)</f>
        <v>0</v>
      </c>
      <c r="BL1677" s="11" t="s">
        <v>125</v>
      </c>
      <c r="BM1677" s="169" t="s">
        <v>3247</v>
      </c>
    </row>
    <row r="1678" spans="1:65" s="2" customFormat="1" ht="19.5">
      <c r="A1678" s="28"/>
      <c r="B1678" s="29"/>
      <c r="C1678" s="30"/>
      <c r="D1678" s="171" t="s">
        <v>128</v>
      </c>
      <c r="E1678" s="30"/>
      <c r="F1678" s="172" t="s">
        <v>3246</v>
      </c>
      <c r="G1678" s="30"/>
      <c r="H1678" s="30"/>
      <c r="I1678" s="173"/>
      <c r="J1678" s="30"/>
      <c r="K1678" s="30"/>
      <c r="L1678" s="33"/>
      <c r="M1678" s="174"/>
      <c r="N1678" s="175"/>
      <c r="O1678" s="65"/>
      <c r="P1678" s="65"/>
      <c r="Q1678" s="65"/>
      <c r="R1678" s="65"/>
      <c r="S1678" s="65"/>
      <c r="T1678" s="66"/>
      <c r="U1678" s="28"/>
      <c r="V1678" s="28"/>
      <c r="W1678" s="28"/>
      <c r="X1678" s="28"/>
      <c r="Y1678" s="28"/>
      <c r="Z1678" s="28"/>
      <c r="AA1678" s="28"/>
      <c r="AB1678" s="28"/>
      <c r="AC1678" s="28"/>
      <c r="AD1678" s="28"/>
      <c r="AE1678" s="28"/>
      <c r="AT1678" s="11" t="s">
        <v>128</v>
      </c>
      <c r="AU1678" s="11" t="s">
        <v>73</v>
      </c>
    </row>
    <row r="1679" spans="1:65" s="2" customFormat="1" ht="24.2" customHeight="1">
      <c r="A1679" s="28"/>
      <c r="B1679" s="29"/>
      <c r="C1679" s="158" t="s">
        <v>3248</v>
      </c>
      <c r="D1679" s="158" t="s">
        <v>121</v>
      </c>
      <c r="E1679" s="159" t="s">
        <v>3249</v>
      </c>
      <c r="F1679" s="160" t="s">
        <v>3250</v>
      </c>
      <c r="G1679" s="161" t="s">
        <v>131</v>
      </c>
      <c r="H1679" s="162">
        <v>50</v>
      </c>
      <c r="I1679" s="163"/>
      <c r="J1679" s="164">
        <f>ROUND(I1679*H1679,2)</f>
        <v>0</v>
      </c>
      <c r="K1679" s="160" t="s">
        <v>1</v>
      </c>
      <c r="L1679" s="33"/>
      <c r="M1679" s="165" t="s">
        <v>1</v>
      </c>
      <c r="N1679" s="166" t="s">
        <v>38</v>
      </c>
      <c r="O1679" s="65"/>
      <c r="P1679" s="167">
        <f>O1679*H1679</f>
        <v>0</v>
      </c>
      <c r="Q1679" s="167">
        <v>0</v>
      </c>
      <c r="R1679" s="167">
        <f>Q1679*H1679</f>
        <v>0</v>
      </c>
      <c r="S1679" s="167">
        <v>0</v>
      </c>
      <c r="T1679" s="168">
        <f>S1679*H1679</f>
        <v>0</v>
      </c>
      <c r="U1679" s="28"/>
      <c r="V1679" s="28"/>
      <c r="W1679" s="28"/>
      <c r="X1679" s="28"/>
      <c r="Y1679" s="28"/>
      <c r="Z1679" s="28"/>
      <c r="AA1679" s="28"/>
      <c r="AB1679" s="28"/>
      <c r="AC1679" s="28"/>
      <c r="AD1679" s="28"/>
      <c r="AE1679" s="28"/>
      <c r="AR1679" s="169" t="s">
        <v>125</v>
      </c>
      <c r="AT1679" s="169" t="s">
        <v>121</v>
      </c>
      <c r="AU1679" s="169" t="s">
        <v>73</v>
      </c>
      <c r="AY1679" s="11" t="s">
        <v>126</v>
      </c>
      <c r="BE1679" s="170">
        <f>IF(N1679="základní",J1679,0)</f>
        <v>0</v>
      </c>
      <c r="BF1679" s="170">
        <f>IF(N1679="snížená",J1679,0)</f>
        <v>0</v>
      </c>
      <c r="BG1679" s="170">
        <f>IF(N1679="zákl. přenesená",J1679,0)</f>
        <v>0</v>
      </c>
      <c r="BH1679" s="170">
        <f>IF(N1679="sníž. přenesená",J1679,0)</f>
        <v>0</v>
      </c>
      <c r="BI1679" s="170">
        <f>IF(N1679="nulová",J1679,0)</f>
        <v>0</v>
      </c>
      <c r="BJ1679" s="11" t="s">
        <v>80</v>
      </c>
      <c r="BK1679" s="170">
        <f>ROUND(I1679*H1679,2)</f>
        <v>0</v>
      </c>
      <c r="BL1679" s="11" t="s">
        <v>125</v>
      </c>
      <c r="BM1679" s="169" t="s">
        <v>3251</v>
      </c>
    </row>
    <row r="1680" spans="1:65" s="2" customFormat="1" ht="19.5">
      <c r="A1680" s="28"/>
      <c r="B1680" s="29"/>
      <c r="C1680" s="30"/>
      <c r="D1680" s="171" t="s">
        <v>128</v>
      </c>
      <c r="E1680" s="30"/>
      <c r="F1680" s="172" t="s">
        <v>3250</v>
      </c>
      <c r="G1680" s="30"/>
      <c r="H1680" s="30"/>
      <c r="I1680" s="173"/>
      <c r="J1680" s="30"/>
      <c r="K1680" s="30"/>
      <c r="L1680" s="33"/>
      <c r="M1680" s="174"/>
      <c r="N1680" s="175"/>
      <c r="O1680" s="65"/>
      <c r="P1680" s="65"/>
      <c r="Q1680" s="65"/>
      <c r="R1680" s="65"/>
      <c r="S1680" s="65"/>
      <c r="T1680" s="66"/>
      <c r="U1680" s="28"/>
      <c r="V1680" s="28"/>
      <c r="W1680" s="28"/>
      <c r="X1680" s="28"/>
      <c r="Y1680" s="28"/>
      <c r="Z1680" s="28"/>
      <c r="AA1680" s="28"/>
      <c r="AB1680" s="28"/>
      <c r="AC1680" s="28"/>
      <c r="AD1680" s="28"/>
      <c r="AE1680" s="28"/>
      <c r="AT1680" s="11" t="s">
        <v>128</v>
      </c>
      <c r="AU1680" s="11" t="s">
        <v>73</v>
      </c>
    </row>
    <row r="1681" spans="1:65" s="2" customFormat="1" ht="24.2" customHeight="1">
      <c r="A1681" s="28"/>
      <c r="B1681" s="29"/>
      <c r="C1681" s="158" t="s">
        <v>3252</v>
      </c>
      <c r="D1681" s="158" t="s">
        <v>121</v>
      </c>
      <c r="E1681" s="159" t="s">
        <v>3253</v>
      </c>
      <c r="F1681" s="160" t="s">
        <v>3254</v>
      </c>
      <c r="G1681" s="161" t="s">
        <v>131</v>
      </c>
      <c r="H1681" s="162">
        <v>50</v>
      </c>
      <c r="I1681" s="163"/>
      <c r="J1681" s="164">
        <f>ROUND(I1681*H1681,2)</f>
        <v>0</v>
      </c>
      <c r="K1681" s="160" t="s">
        <v>1</v>
      </c>
      <c r="L1681" s="33"/>
      <c r="M1681" s="165" t="s">
        <v>1</v>
      </c>
      <c r="N1681" s="166" t="s">
        <v>38</v>
      </c>
      <c r="O1681" s="65"/>
      <c r="P1681" s="167">
        <f>O1681*H1681</f>
        <v>0</v>
      </c>
      <c r="Q1681" s="167">
        <v>0</v>
      </c>
      <c r="R1681" s="167">
        <f>Q1681*H1681</f>
        <v>0</v>
      </c>
      <c r="S1681" s="167">
        <v>0</v>
      </c>
      <c r="T1681" s="168">
        <f>S1681*H1681</f>
        <v>0</v>
      </c>
      <c r="U1681" s="28"/>
      <c r="V1681" s="28"/>
      <c r="W1681" s="28"/>
      <c r="X1681" s="28"/>
      <c r="Y1681" s="28"/>
      <c r="Z1681" s="28"/>
      <c r="AA1681" s="28"/>
      <c r="AB1681" s="28"/>
      <c r="AC1681" s="28"/>
      <c r="AD1681" s="28"/>
      <c r="AE1681" s="28"/>
      <c r="AR1681" s="169" t="s">
        <v>125</v>
      </c>
      <c r="AT1681" s="169" t="s">
        <v>121</v>
      </c>
      <c r="AU1681" s="169" t="s">
        <v>73</v>
      </c>
      <c r="AY1681" s="11" t="s">
        <v>126</v>
      </c>
      <c r="BE1681" s="170">
        <f>IF(N1681="základní",J1681,0)</f>
        <v>0</v>
      </c>
      <c r="BF1681" s="170">
        <f>IF(N1681="snížená",J1681,0)</f>
        <v>0</v>
      </c>
      <c r="BG1681" s="170">
        <f>IF(N1681="zákl. přenesená",J1681,0)</f>
        <v>0</v>
      </c>
      <c r="BH1681" s="170">
        <f>IF(N1681="sníž. přenesená",J1681,0)</f>
        <v>0</v>
      </c>
      <c r="BI1681" s="170">
        <f>IF(N1681="nulová",J1681,0)</f>
        <v>0</v>
      </c>
      <c r="BJ1681" s="11" t="s">
        <v>80</v>
      </c>
      <c r="BK1681" s="170">
        <f>ROUND(I1681*H1681,2)</f>
        <v>0</v>
      </c>
      <c r="BL1681" s="11" t="s">
        <v>125</v>
      </c>
      <c r="BM1681" s="169" t="s">
        <v>3255</v>
      </c>
    </row>
    <row r="1682" spans="1:65" s="2" customFormat="1" ht="19.5">
      <c r="A1682" s="28"/>
      <c r="B1682" s="29"/>
      <c r="C1682" s="30"/>
      <c r="D1682" s="171" t="s">
        <v>128</v>
      </c>
      <c r="E1682" s="30"/>
      <c r="F1682" s="172" t="s">
        <v>3254</v>
      </c>
      <c r="G1682" s="30"/>
      <c r="H1682" s="30"/>
      <c r="I1682" s="173"/>
      <c r="J1682" s="30"/>
      <c r="K1682" s="30"/>
      <c r="L1682" s="33"/>
      <c r="M1682" s="174"/>
      <c r="N1682" s="175"/>
      <c r="O1682" s="65"/>
      <c r="P1682" s="65"/>
      <c r="Q1682" s="65"/>
      <c r="R1682" s="65"/>
      <c r="S1682" s="65"/>
      <c r="T1682" s="66"/>
      <c r="U1682" s="28"/>
      <c r="V1682" s="28"/>
      <c r="W1682" s="28"/>
      <c r="X1682" s="28"/>
      <c r="Y1682" s="28"/>
      <c r="Z1682" s="28"/>
      <c r="AA1682" s="28"/>
      <c r="AB1682" s="28"/>
      <c r="AC1682" s="28"/>
      <c r="AD1682" s="28"/>
      <c r="AE1682" s="28"/>
      <c r="AT1682" s="11" t="s">
        <v>128</v>
      </c>
      <c r="AU1682" s="11" t="s">
        <v>73</v>
      </c>
    </row>
    <row r="1683" spans="1:65" s="2" customFormat="1" ht="24.2" customHeight="1">
      <c r="A1683" s="28"/>
      <c r="B1683" s="29"/>
      <c r="C1683" s="158" t="s">
        <v>3256</v>
      </c>
      <c r="D1683" s="158" t="s">
        <v>121</v>
      </c>
      <c r="E1683" s="159" t="s">
        <v>3257</v>
      </c>
      <c r="F1683" s="160" t="s">
        <v>3258</v>
      </c>
      <c r="G1683" s="161" t="s">
        <v>131</v>
      </c>
      <c r="H1683" s="162">
        <v>50</v>
      </c>
      <c r="I1683" s="163"/>
      <c r="J1683" s="164">
        <f>ROUND(I1683*H1683,2)</f>
        <v>0</v>
      </c>
      <c r="K1683" s="160" t="s">
        <v>1</v>
      </c>
      <c r="L1683" s="33"/>
      <c r="M1683" s="165" t="s">
        <v>1</v>
      </c>
      <c r="N1683" s="166" t="s">
        <v>38</v>
      </c>
      <c r="O1683" s="65"/>
      <c r="P1683" s="167">
        <f>O1683*H1683</f>
        <v>0</v>
      </c>
      <c r="Q1683" s="167">
        <v>0</v>
      </c>
      <c r="R1683" s="167">
        <f>Q1683*H1683</f>
        <v>0</v>
      </c>
      <c r="S1683" s="167">
        <v>0</v>
      </c>
      <c r="T1683" s="168">
        <f>S1683*H1683</f>
        <v>0</v>
      </c>
      <c r="U1683" s="28"/>
      <c r="V1683" s="28"/>
      <c r="W1683" s="28"/>
      <c r="X1683" s="28"/>
      <c r="Y1683" s="28"/>
      <c r="Z1683" s="28"/>
      <c r="AA1683" s="28"/>
      <c r="AB1683" s="28"/>
      <c r="AC1683" s="28"/>
      <c r="AD1683" s="28"/>
      <c r="AE1683" s="28"/>
      <c r="AR1683" s="169" t="s">
        <v>125</v>
      </c>
      <c r="AT1683" s="169" t="s">
        <v>121</v>
      </c>
      <c r="AU1683" s="169" t="s">
        <v>73</v>
      </c>
      <c r="AY1683" s="11" t="s">
        <v>126</v>
      </c>
      <c r="BE1683" s="170">
        <f>IF(N1683="základní",J1683,0)</f>
        <v>0</v>
      </c>
      <c r="BF1683" s="170">
        <f>IF(N1683="snížená",J1683,0)</f>
        <v>0</v>
      </c>
      <c r="BG1683" s="170">
        <f>IF(N1683="zákl. přenesená",J1683,0)</f>
        <v>0</v>
      </c>
      <c r="BH1683" s="170">
        <f>IF(N1683="sníž. přenesená",J1683,0)</f>
        <v>0</v>
      </c>
      <c r="BI1683" s="170">
        <f>IF(N1683="nulová",J1683,0)</f>
        <v>0</v>
      </c>
      <c r="BJ1683" s="11" t="s">
        <v>80</v>
      </c>
      <c r="BK1683" s="170">
        <f>ROUND(I1683*H1683,2)</f>
        <v>0</v>
      </c>
      <c r="BL1683" s="11" t="s">
        <v>125</v>
      </c>
      <c r="BM1683" s="169" t="s">
        <v>3259</v>
      </c>
    </row>
    <row r="1684" spans="1:65" s="2" customFormat="1" ht="19.5">
      <c r="A1684" s="28"/>
      <c r="B1684" s="29"/>
      <c r="C1684" s="30"/>
      <c r="D1684" s="171" t="s">
        <v>128</v>
      </c>
      <c r="E1684" s="30"/>
      <c r="F1684" s="172" t="s">
        <v>3258</v>
      </c>
      <c r="G1684" s="30"/>
      <c r="H1684" s="30"/>
      <c r="I1684" s="173"/>
      <c r="J1684" s="30"/>
      <c r="K1684" s="30"/>
      <c r="L1684" s="33"/>
      <c r="M1684" s="174"/>
      <c r="N1684" s="175"/>
      <c r="O1684" s="65"/>
      <c r="P1684" s="65"/>
      <c r="Q1684" s="65"/>
      <c r="R1684" s="65"/>
      <c r="S1684" s="65"/>
      <c r="T1684" s="66"/>
      <c r="U1684" s="28"/>
      <c r="V1684" s="28"/>
      <c r="W1684" s="28"/>
      <c r="X1684" s="28"/>
      <c r="Y1684" s="28"/>
      <c r="Z1684" s="28"/>
      <c r="AA1684" s="28"/>
      <c r="AB1684" s="28"/>
      <c r="AC1684" s="28"/>
      <c r="AD1684" s="28"/>
      <c r="AE1684" s="28"/>
      <c r="AT1684" s="11" t="s">
        <v>128</v>
      </c>
      <c r="AU1684" s="11" t="s">
        <v>73</v>
      </c>
    </row>
    <row r="1685" spans="1:65" s="2" customFormat="1" ht="24.2" customHeight="1">
      <c r="A1685" s="28"/>
      <c r="B1685" s="29"/>
      <c r="C1685" s="158" t="s">
        <v>3260</v>
      </c>
      <c r="D1685" s="158" t="s">
        <v>121</v>
      </c>
      <c r="E1685" s="159" t="s">
        <v>3261</v>
      </c>
      <c r="F1685" s="160" t="s">
        <v>3262</v>
      </c>
      <c r="G1685" s="161" t="s">
        <v>131</v>
      </c>
      <c r="H1685" s="162">
        <v>50</v>
      </c>
      <c r="I1685" s="163"/>
      <c r="J1685" s="164">
        <f>ROUND(I1685*H1685,2)</f>
        <v>0</v>
      </c>
      <c r="K1685" s="160" t="s">
        <v>1</v>
      </c>
      <c r="L1685" s="33"/>
      <c r="M1685" s="165" t="s">
        <v>1</v>
      </c>
      <c r="N1685" s="166" t="s">
        <v>38</v>
      </c>
      <c r="O1685" s="65"/>
      <c r="P1685" s="167">
        <f>O1685*H1685</f>
        <v>0</v>
      </c>
      <c r="Q1685" s="167">
        <v>0</v>
      </c>
      <c r="R1685" s="167">
        <f>Q1685*H1685</f>
        <v>0</v>
      </c>
      <c r="S1685" s="167">
        <v>0</v>
      </c>
      <c r="T1685" s="168">
        <f>S1685*H1685</f>
        <v>0</v>
      </c>
      <c r="U1685" s="28"/>
      <c r="V1685" s="28"/>
      <c r="W1685" s="28"/>
      <c r="X1685" s="28"/>
      <c r="Y1685" s="28"/>
      <c r="Z1685" s="28"/>
      <c r="AA1685" s="28"/>
      <c r="AB1685" s="28"/>
      <c r="AC1685" s="28"/>
      <c r="AD1685" s="28"/>
      <c r="AE1685" s="28"/>
      <c r="AR1685" s="169" t="s">
        <v>125</v>
      </c>
      <c r="AT1685" s="169" t="s">
        <v>121</v>
      </c>
      <c r="AU1685" s="169" t="s">
        <v>73</v>
      </c>
      <c r="AY1685" s="11" t="s">
        <v>126</v>
      </c>
      <c r="BE1685" s="170">
        <f>IF(N1685="základní",J1685,0)</f>
        <v>0</v>
      </c>
      <c r="BF1685" s="170">
        <f>IF(N1685="snížená",J1685,0)</f>
        <v>0</v>
      </c>
      <c r="BG1685" s="170">
        <f>IF(N1685="zákl. přenesená",J1685,0)</f>
        <v>0</v>
      </c>
      <c r="BH1685" s="170">
        <f>IF(N1685="sníž. přenesená",J1685,0)</f>
        <v>0</v>
      </c>
      <c r="BI1685" s="170">
        <f>IF(N1685="nulová",J1685,0)</f>
        <v>0</v>
      </c>
      <c r="BJ1685" s="11" t="s">
        <v>80</v>
      </c>
      <c r="BK1685" s="170">
        <f>ROUND(I1685*H1685,2)</f>
        <v>0</v>
      </c>
      <c r="BL1685" s="11" t="s">
        <v>125</v>
      </c>
      <c r="BM1685" s="169" t="s">
        <v>3263</v>
      </c>
    </row>
    <row r="1686" spans="1:65" s="2" customFormat="1" ht="19.5">
      <c r="A1686" s="28"/>
      <c r="B1686" s="29"/>
      <c r="C1686" s="30"/>
      <c r="D1686" s="171" t="s">
        <v>128</v>
      </c>
      <c r="E1686" s="30"/>
      <c r="F1686" s="172" t="s">
        <v>3262</v>
      </c>
      <c r="G1686" s="30"/>
      <c r="H1686" s="30"/>
      <c r="I1686" s="173"/>
      <c r="J1686" s="30"/>
      <c r="K1686" s="30"/>
      <c r="L1686" s="33"/>
      <c r="M1686" s="174"/>
      <c r="N1686" s="175"/>
      <c r="O1686" s="65"/>
      <c r="P1686" s="65"/>
      <c r="Q1686" s="65"/>
      <c r="R1686" s="65"/>
      <c r="S1686" s="65"/>
      <c r="T1686" s="66"/>
      <c r="U1686" s="28"/>
      <c r="V1686" s="28"/>
      <c r="W1686" s="28"/>
      <c r="X1686" s="28"/>
      <c r="Y1686" s="28"/>
      <c r="Z1686" s="28"/>
      <c r="AA1686" s="28"/>
      <c r="AB1686" s="28"/>
      <c r="AC1686" s="28"/>
      <c r="AD1686" s="28"/>
      <c r="AE1686" s="28"/>
      <c r="AT1686" s="11" t="s">
        <v>128</v>
      </c>
      <c r="AU1686" s="11" t="s">
        <v>73</v>
      </c>
    </row>
    <row r="1687" spans="1:65" s="2" customFormat="1" ht="24.2" customHeight="1">
      <c r="A1687" s="28"/>
      <c r="B1687" s="29"/>
      <c r="C1687" s="158" t="s">
        <v>3264</v>
      </c>
      <c r="D1687" s="158" t="s">
        <v>121</v>
      </c>
      <c r="E1687" s="159" t="s">
        <v>3265</v>
      </c>
      <c r="F1687" s="160" t="s">
        <v>3266</v>
      </c>
      <c r="G1687" s="161" t="s">
        <v>131</v>
      </c>
      <c r="H1687" s="162">
        <v>50</v>
      </c>
      <c r="I1687" s="163"/>
      <c r="J1687" s="164">
        <f>ROUND(I1687*H1687,2)</f>
        <v>0</v>
      </c>
      <c r="K1687" s="160" t="s">
        <v>1</v>
      </c>
      <c r="L1687" s="33"/>
      <c r="M1687" s="165" t="s">
        <v>1</v>
      </c>
      <c r="N1687" s="166" t="s">
        <v>38</v>
      </c>
      <c r="O1687" s="65"/>
      <c r="P1687" s="167">
        <f>O1687*H1687</f>
        <v>0</v>
      </c>
      <c r="Q1687" s="167">
        <v>0</v>
      </c>
      <c r="R1687" s="167">
        <f>Q1687*H1687</f>
        <v>0</v>
      </c>
      <c r="S1687" s="167">
        <v>0</v>
      </c>
      <c r="T1687" s="168">
        <f>S1687*H1687</f>
        <v>0</v>
      </c>
      <c r="U1687" s="28"/>
      <c r="V1687" s="28"/>
      <c r="W1687" s="28"/>
      <c r="X1687" s="28"/>
      <c r="Y1687" s="28"/>
      <c r="Z1687" s="28"/>
      <c r="AA1687" s="28"/>
      <c r="AB1687" s="28"/>
      <c r="AC1687" s="28"/>
      <c r="AD1687" s="28"/>
      <c r="AE1687" s="28"/>
      <c r="AR1687" s="169" t="s">
        <v>125</v>
      </c>
      <c r="AT1687" s="169" t="s">
        <v>121</v>
      </c>
      <c r="AU1687" s="169" t="s">
        <v>73</v>
      </c>
      <c r="AY1687" s="11" t="s">
        <v>126</v>
      </c>
      <c r="BE1687" s="170">
        <f>IF(N1687="základní",J1687,0)</f>
        <v>0</v>
      </c>
      <c r="BF1687" s="170">
        <f>IF(N1687="snížená",J1687,0)</f>
        <v>0</v>
      </c>
      <c r="BG1687" s="170">
        <f>IF(N1687="zákl. přenesená",J1687,0)</f>
        <v>0</v>
      </c>
      <c r="BH1687" s="170">
        <f>IF(N1687="sníž. přenesená",J1687,0)</f>
        <v>0</v>
      </c>
      <c r="BI1687" s="170">
        <f>IF(N1687="nulová",J1687,0)</f>
        <v>0</v>
      </c>
      <c r="BJ1687" s="11" t="s">
        <v>80</v>
      </c>
      <c r="BK1687" s="170">
        <f>ROUND(I1687*H1687,2)</f>
        <v>0</v>
      </c>
      <c r="BL1687" s="11" t="s">
        <v>125</v>
      </c>
      <c r="BM1687" s="169" t="s">
        <v>3267</v>
      </c>
    </row>
    <row r="1688" spans="1:65" s="2" customFormat="1" ht="19.5">
      <c r="A1688" s="28"/>
      <c r="B1688" s="29"/>
      <c r="C1688" s="30"/>
      <c r="D1688" s="171" t="s">
        <v>128</v>
      </c>
      <c r="E1688" s="30"/>
      <c r="F1688" s="172" t="s">
        <v>3266</v>
      </c>
      <c r="G1688" s="30"/>
      <c r="H1688" s="30"/>
      <c r="I1688" s="173"/>
      <c r="J1688" s="30"/>
      <c r="K1688" s="30"/>
      <c r="L1688" s="33"/>
      <c r="M1688" s="174"/>
      <c r="N1688" s="175"/>
      <c r="O1688" s="65"/>
      <c r="P1688" s="65"/>
      <c r="Q1688" s="65"/>
      <c r="R1688" s="65"/>
      <c r="S1688" s="65"/>
      <c r="T1688" s="66"/>
      <c r="U1688" s="28"/>
      <c r="V1688" s="28"/>
      <c r="W1688" s="28"/>
      <c r="X1688" s="28"/>
      <c r="Y1688" s="28"/>
      <c r="Z1688" s="28"/>
      <c r="AA1688" s="28"/>
      <c r="AB1688" s="28"/>
      <c r="AC1688" s="28"/>
      <c r="AD1688" s="28"/>
      <c r="AE1688" s="28"/>
      <c r="AT1688" s="11" t="s">
        <v>128</v>
      </c>
      <c r="AU1688" s="11" t="s">
        <v>73</v>
      </c>
    </row>
    <row r="1689" spans="1:65" s="2" customFormat="1" ht="24.2" customHeight="1">
      <c r="A1689" s="28"/>
      <c r="B1689" s="29"/>
      <c r="C1689" s="158" t="s">
        <v>3268</v>
      </c>
      <c r="D1689" s="158" t="s">
        <v>121</v>
      </c>
      <c r="E1689" s="159" t="s">
        <v>3269</v>
      </c>
      <c r="F1689" s="160" t="s">
        <v>3270</v>
      </c>
      <c r="G1689" s="161" t="s">
        <v>131</v>
      </c>
      <c r="H1689" s="162">
        <v>50</v>
      </c>
      <c r="I1689" s="163"/>
      <c r="J1689" s="164">
        <f>ROUND(I1689*H1689,2)</f>
        <v>0</v>
      </c>
      <c r="K1689" s="160" t="s">
        <v>1</v>
      </c>
      <c r="L1689" s="33"/>
      <c r="M1689" s="165" t="s">
        <v>1</v>
      </c>
      <c r="N1689" s="166" t="s">
        <v>38</v>
      </c>
      <c r="O1689" s="65"/>
      <c r="P1689" s="167">
        <f>O1689*H1689</f>
        <v>0</v>
      </c>
      <c r="Q1689" s="167">
        <v>0</v>
      </c>
      <c r="R1689" s="167">
        <f>Q1689*H1689</f>
        <v>0</v>
      </c>
      <c r="S1689" s="167">
        <v>0</v>
      </c>
      <c r="T1689" s="168">
        <f>S1689*H1689</f>
        <v>0</v>
      </c>
      <c r="U1689" s="28"/>
      <c r="V1689" s="28"/>
      <c r="W1689" s="28"/>
      <c r="X1689" s="28"/>
      <c r="Y1689" s="28"/>
      <c r="Z1689" s="28"/>
      <c r="AA1689" s="28"/>
      <c r="AB1689" s="28"/>
      <c r="AC1689" s="28"/>
      <c r="AD1689" s="28"/>
      <c r="AE1689" s="28"/>
      <c r="AR1689" s="169" t="s">
        <v>125</v>
      </c>
      <c r="AT1689" s="169" t="s">
        <v>121</v>
      </c>
      <c r="AU1689" s="169" t="s">
        <v>73</v>
      </c>
      <c r="AY1689" s="11" t="s">
        <v>126</v>
      </c>
      <c r="BE1689" s="170">
        <f>IF(N1689="základní",J1689,0)</f>
        <v>0</v>
      </c>
      <c r="BF1689" s="170">
        <f>IF(N1689="snížená",J1689,0)</f>
        <v>0</v>
      </c>
      <c r="BG1689" s="170">
        <f>IF(N1689="zákl. přenesená",J1689,0)</f>
        <v>0</v>
      </c>
      <c r="BH1689" s="170">
        <f>IF(N1689="sníž. přenesená",J1689,0)</f>
        <v>0</v>
      </c>
      <c r="BI1689" s="170">
        <f>IF(N1689="nulová",J1689,0)</f>
        <v>0</v>
      </c>
      <c r="BJ1689" s="11" t="s">
        <v>80</v>
      </c>
      <c r="BK1689" s="170">
        <f>ROUND(I1689*H1689,2)</f>
        <v>0</v>
      </c>
      <c r="BL1689" s="11" t="s">
        <v>125</v>
      </c>
      <c r="BM1689" s="169" t="s">
        <v>3271</v>
      </c>
    </row>
    <row r="1690" spans="1:65" s="2" customFormat="1" ht="19.5">
      <c r="A1690" s="28"/>
      <c r="B1690" s="29"/>
      <c r="C1690" s="30"/>
      <c r="D1690" s="171" t="s">
        <v>128</v>
      </c>
      <c r="E1690" s="30"/>
      <c r="F1690" s="172" t="s">
        <v>3270</v>
      </c>
      <c r="G1690" s="30"/>
      <c r="H1690" s="30"/>
      <c r="I1690" s="173"/>
      <c r="J1690" s="30"/>
      <c r="K1690" s="30"/>
      <c r="L1690" s="33"/>
      <c r="M1690" s="174"/>
      <c r="N1690" s="175"/>
      <c r="O1690" s="65"/>
      <c r="P1690" s="65"/>
      <c r="Q1690" s="65"/>
      <c r="R1690" s="65"/>
      <c r="S1690" s="65"/>
      <c r="T1690" s="66"/>
      <c r="U1690" s="28"/>
      <c r="V1690" s="28"/>
      <c r="W1690" s="28"/>
      <c r="X1690" s="28"/>
      <c r="Y1690" s="28"/>
      <c r="Z1690" s="28"/>
      <c r="AA1690" s="28"/>
      <c r="AB1690" s="28"/>
      <c r="AC1690" s="28"/>
      <c r="AD1690" s="28"/>
      <c r="AE1690" s="28"/>
      <c r="AT1690" s="11" t="s">
        <v>128</v>
      </c>
      <c r="AU1690" s="11" t="s">
        <v>73</v>
      </c>
    </row>
    <row r="1691" spans="1:65" s="2" customFormat="1" ht="24.2" customHeight="1">
      <c r="A1691" s="28"/>
      <c r="B1691" s="29"/>
      <c r="C1691" s="158" t="s">
        <v>3272</v>
      </c>
      <c r="D1691" s="158" t="s">
        <v>121</v>
      </c>
      <c r="E1691" s="159" t="s">
        <v>3273</v>
      </c>
      <c r="F1691" s="160" t="s">
        <v>3274</v>
      </c>
      <c r="G1691" s="161" t="s">
        <v>131</v>
      </c>
      <c r="H1691" s="162">
        <v>50</v>
      </c>
      <c r="I1691" s="163"/>
      <c r="J1691" s="164">
        <f>ROUND(I1691*H1691,2)</f>
        <v>0</v>
      </c>
      <c r="K1691" s="160" t="s">
        <v>1</v>
      </c>
      <c r="L1691" s="33"/>
      <c r="M1691" s="165" t="s">
        <v>1</v>
      </c>
      <c r="N1691" s="166" t="s">
        <v>38</v>
      </c>
      <c r="O1691" s="65"/>
      <c r="P1691" s="167">
        <f>O1691*H1691</f>
        <v>0</v>
      </c>
      <c r="Q1691" s="167">
        <v>0</v>
      </c>
      <c r="R1691" s="167">
        <f>Q1691*H1691</f>
        <v>0</v>
      </c>
      <c r="S1691" s="167">
        <v>0</v>
      </c>
      <c r="T1691" s="168">
        <f>S1691*H1691</f>
        <v>0</v>
      </c>
      <c r="U1691" s="28"/>
      <c r="V1691" s="28"/>
      <c r="W1691" s="28"/>
      <c r="X1691" s="28"/>
      <c r="Y1691" s="28"/>
      <c r="Z1691" s="28"/>
      <c r="AA1691" s="28"/>
      <c r="AB1691" s="28"/>
      <c r="AC1691" s="28"/>
      <c r="AD1691" s="28"/>
      <c r="AE1691" s="28"/>
      <c r="AR1691" s="169" t="s">
        <v>125</v>
      </c>
      <c r="AT1691" s="169" t="s">
        <v>121</v>
      </c>
      <c r="AU1691" s="169" t="s">
        <v>73</v>
      </c>
      <c r="AY1691" s="11" t="s">
        <v>126</v>
      </c>
      <c r="BE1691" s="170">
        <f>IF(N1691="základní",J1691,0)</f>
        <v>0</v>
      </c>
      <c r="BF1691" s="170">
        <f>IF(N1691="snížená",J1691,0)</f>
        <v>0</v>
      </c>
      <c r="BG1691" s="170">
        <f>IF(N1691="zákl. přenesená",J1691,0)</f>
        <v>0</v>
      </c>
      <c r="BH1691" s="170">
        <f>IF(N1691="sníž. přenesená",J1691,0)</f>
        <v>0</v>
      </c>
      <c r="BI1691" s="170">
        <f>IF(N1691="nulová",J1691,0)</f>
        <v>0</v>
      </c>
      <c r="BJ1691" s="11" t="s">
        <v>80</v>
      </c>
      <c r="BK1691" s="170">
        <f>ROUND(I1691*H1691,2)</f>
        <v>0</v>
      </c>
      <c r="BL1691" s="11" t="s">
        <v>125</v>
      </c>
      <c r="BM1691" s="169" t="s">
        <v>3275</v>
      </c>
    </row>
    <row r="1692" spans="1:65" s="2" customFormat="1" ht="19.5">
      <c r="A1692" s="28"/>
      <c r="B1692" s="29"/>
      <c r="C1692" s="30"/>
      <c r="D1692" s="171" t="s">
        <v>128</v>
      </c>
      <c r="E1692" s="30"/>
      <c r="F1692" s="172" t="s">
        <v>3274</v>
      </c>
      <c r="G1692" s="30"/>
      <c r="H1692" s="30"/>
      <c r="I1692" s="173"/>
      <c r="J1692" s="30"/>
      <c r="K1692" s="30"/>
      <c r="L1692" s="33"/>
      <c r="M1692" s="174"/>
      <c r="N1692" s="175"/>
      <c r="O1692" s="65"/>
      <c r="P1692" s="65"/>
      <c r="Q1692" s="65"/>
      <c r="R1692" s="65"/>
      <c r="S1692" s="65"/>
      <c r="T1692" s="66"/>
      <c r="U1692" s="28"/>
      <c r="V1692" s="28"/>
      <c r="W1692" s="28"/>
      <c r="X1692" s="28"/>
      <c r="Y1692" s="28"/>
      <c r="Z1692" s="28"/>
      <c r="AA1692" s="28"/>
      <c r="AB1692" s="28"/>
      <c r="AC1692" s="28"/>
      <c r="AD1692" s="28"/>
      <c r="AE1692" s="28"/>
      <c r="AT1692" s="11" t="s">
        <v>128</v>
      </c>
      <c r="AU1692" s="11" t="s">
        <v>73</v>
      </c>
    </row>
    <row r="1693" spans="1:65" s="2" customFormat="1" ht="24.2" customHeight="1">
      <c r="A1693" s="28"/>
      <c r="B1693" s="29"/>
      <c r="C1693" s="158" t="s">
        <v>3276</v>
      </c>
      <c r="D1693" s="158" t="s">
        <v>121</v>
      </c>
      <c r="E1693" s="159" t="s">
        <v>3277</v>
      </c>
      <c r="F1693" s="160" t="s">
        <v>3278</v>
      </c>
      <c r="G1693" s="161" t="s">
        <v>131</v>
      </c>
      <c r="H1693" s="162">
        <v>50</v>
      </c>
      <c r="I1693" s="163"/>
      <c r="J1693" s="164">
        <f>ROUND(I1693*H1693,2)</f>
        <v>0</v>
      </c>
      <c r="K1693" s="160" t="s">
        <v>1</v>
      </c>
      <c r="L1693" s="33"/>
      <c r="M1693" s="165" t="s">
        <v>1</v>
      </c>
      <c r="N1693" s="166" t="s">
        <v>38</v>
      </c>
      <c r="O1693" s="65"/>
      <c r="P1693" s="167">
        <f>O1693*H1693</f>
        <v>0</v>
      </c>
      <c r="Q1693" s="167">
        <v>0</v>
      </c>
      <c r="R1693" s="167">
        <f>Q1693*H1693</f>
        <v>0</v>
      </c>
      <c r="S1693" s="167">
        <v>0</v>
      </c>
      <c r="T1693" s="168">
        <f>S1693*H1693</f>
        <v>0</v>
      </c>
      <c r="U1693" s="28"/>
      <c r="V1693" s="28"/>
      <c r="W1693" s="28"/>
      <c r="X1693" s="28"/>
      <c r="Y1693" s="28"/>
      <c r="Z1693" s="28"/>
      <c r="AA1693" s="28"/>
      <c r="AB1693" s="28"/>
      <c r="AC1693" s="28"/>
      <c r="AD1693" s="28"/>
      <c r="AE1693" s="28"/>
      <c r="AR1693" s="169" t="s">
        <v>125</v>
      </c>
      <c r="AT1693" s="169" t="s">
        <v>121</v>
      </c>
      <c r="AU1693" s="169" t="s">
        <v>73</v>
      </c>
      <c r="AY1693" s="11" t="s">
        <v>126</v>
      </c>
      <c r="BE1693" s="170">
        <f>IF(N1693="základní",J1693,0)</f>
        <v>0</v>
      </c>
      <c r="BF1693" s="170">
        <f>IF(N1693="snížená",J1693,0)</f>
        <v>0</v>
      </c>
      <c r="BG1693" s="170">
        <f>IF(N1693="zákl. přenesená",J1693,0)</f>
        <v>0</v>
      </c>
      <c r="BH1693" s="170">
        <f>IF(N1693="sníž. přenesená",J1693,0)</f>
        <v>0</v>
      </c>
      <c r="BI1693" s="170">
        <f>IF(N1693="nulová",J1693,0)</f>
        <v>0</v>
      </c>
      <c r="BJ1693" s="11" t="s">
        <v>80</v>
      </c>
      <c r="BK1693" s="170">
        <f>ROUND(I1693*H1693,2)</f>
        <v>0</v>
      </c>
      <c r="BL1693" s="11" t="s">
        <v>125</v>
      </c>
      <c r="BM1693" s="169" t="s">
        <v>3279</v>
      </c>
    </row>
    <row r="1694" spans="1:65" s="2" customFormat="1" ht="19.5">
      <c r="A1694" s="28"/>
      <c r="B1694" s="29"/>
      <c r="C1694" s="30"/>
      <c r="D1694" s="171" t="s">
        <v>128</v>
      </c>
      <c r="E1694" s="30"/>
      <c r="F1694" s="172" t="s">
        <v>3278</v>
      </c>
      <c r="G1694" s="30"/>
      <c r="H1694" s="30"/>
      <c r="I1694" s="173"/>
      <c r="J1694" s="30"/>
      <c r="K1694" s="30"/>
      <c r="L1694" s="33"/>
      <c r="M1694" s="174"/>
      <c r="N1694" s="175"/>
      <c r="O1694" s="65"/>
      <c r="P1694" s="65"/>
      <c r="Q1694" s="65"/>
      <c r="R1694" s="65"/>
      <c r="S1694" s="65"/>
      <c r="T1694" s="66"/>
      <c r="U1694" s="28"/>
      <c r="V1694" s="28"/>
      <c r="W1694" s="28"/>
      <c r="X1694" s="28"/>
      <c r="Y1694" s="28"/>
      <c r="Z1694" s="28"/>
      <c r="AA1694" s="28"/>
      <c r="AB1694" s="28"/>
      <c r="AC1694" s="28"/>
      <c r="AD1694" s="28"/>
      <c r="AE1694" s="28"/>
      <c r="AT1694" s="11" t="s">
        <v>128</v>
      </c>
      <c r="AU1694" s="11" t="s">
        <v>73</v>
      </c>
    </row>
    <row r="1695" spans="1:65" s="2" customFormat="1" ht="24.2" customHeight="1">
      <c r="A1695" s="28"/>
      <c r="B1695" s="29"/>
      <c r="C1695" s="158" t="s">
        <v>3280</v>
      </c>
      <c r="D1695" s="158" t="s">
        <v>121</v>
      </c>
      <c r="E1695" s="159" t="s">
        <v>3281</v>
      </c>
      <c r="F1695" s="160" t="s">
        <v>3282</v>
      </c>
      <c r="G1695" s="161" t="s">
        <v>131</v>
      </c>
      <c r="H1695" s="162">
        <v>50</v>
      </c>
      <c r="I1695" s="163"/>
      <c r="J1695" s="164">
        <f>ROUND(I1695*H1695,2)</f>
        <v>0</v>
      </c>
      <c r="K1695" s="160" t="s">
        <v>1</v>
      </c>
      <c r="L1695" s="33"/>
      <c r="M1695" s="165" t="s">
        <v>1</v>
      </c>
      <c r="N1695" s="166" t="s">
        <v>38</v>
      </c>
      <c r="O1695" s="65"/>
      <c r="P1695" s="167">
        <f>O1695*H1695</f>
        <v>0</v>
      </c>
      <c r="Q1695" s="167">
        <v>0</v>
      </c>
      <c r="R1695" s="167">
        <f>Q1695*H1695</f>
        <v>0</v>
      </c>
      <c r="S1695" s="167">
        <v>0</v>
      </c>
      <c r="T1695" s="168">
        <f>S1695*H1695</f>
        <v>0</v>
      </c>
      <c r="U1695" s="28"/>
      <c r="V1695" s="28"/>
      <c r="W1695" s="28"/>
      <c r="X1695" s="28"/>
      <c r="Y1695" s="28"/>
      <c r="Z1695" s="28"/>
      <c r="AA1695" s="28"/>
      <c r="AB1695" s="28"/>
      <c r="AC1695" s="28"/>
      <c r="AD1695" s="28"/>
      <c r="AE1695" s="28"/>
      <c r="AR1695" s="169" t="s">
        <v>125</v>
      </c>
      <c r="AT1695" s="169" t="s">
        <v>121</v>
      </c>
      <c r="AU1695" s="169" t="s">
        <v>73</v>
      </c>
      <c r="AY1695" s="11" t="s">
        <v>126</v>
      </c>
      <c r="BE1695" s="170">
        <f>IF(N1695="základní",J1695,0)</f>
        <v>0</v>
      </c>
      <c r="BF1695" s="170">
        <f>IF(N1695="snížená",J1695,0)</f>
        <v>0</v>
      </c>
      <c r="BG1695" s="170">
        <f>IF(N1695="zákl. přenesená",J1695,0)</f>
        <v>0</v>
      </c>
      <c r="BH1695" s="170">
        <f>IF(N1695="sníž. přenesená",J1695,0)</f>
        <v>0</v>
      </c>
      <c r="BI1695" s="170">
        <f>IF(N1695="nulová",J1695,0)</f>
        <v>0</v>
      </c>
      <c r="BJ1695" s="11" t="s">
        <v>80</v>
      </c>
      <c r="BK1695" s="170">
        <f>ROUND(I1695*H1695,2)</f>
        <v>0</v>
      </c>
      <c r="BL1695" s="11" t="s">
        <v>125</v>
      </c>
      <c r="BM1695" s="169" t="s">
        <v>3283</v>
      </c>
    </row>
    <row r="1696" spans="1:65" s="2" customFormat="1" ht="19.5">
      <c r="A1696" s="28"/>
      <c r="B1696" s="29"/>
      <c r="C1696" s="30"/>
      <c r="D1696" s="171" t="s">
        <v>128</v>
      </c>
      <c r="E1696" s="30"/>
      <c r="F1696" s="172" t="s">
        <v>3282</v>
      </c>
      <c r="G1696" s="30"/>
      <c r="H1696" s="30"/>
      <c r="I1696" s="173"/>
      <c r="J1696" s="30"/>
      <c r="K1696" s="30"/>
      <c r="L1696" s="33"/>
      <c r="M1696" s="174"/>
      <c r="N1696" s="175"/>
      <c r="O1696" s="65"/>
      <c r="P1696" s="65"/>
      <c r="Q1696" s="65"/>
      <c r="R1696" s="65"/>
      <c r="S1696" s="65"/>
      <c r="T1696" s="66"/>
      <c r="U1696" s="28"/>
      <c r="V1696" s="28"/>
      <c r="W1696" s="28"/>
      <c r="X1696" s="28"/>
      <c r="Y1696" s="28"/>
      <c r="Z1696" s="28"/>
      <c r="AA1696" s="28"/>
      <c r="AB1696" s="28"/>
      <c r="AC1696" s="28"/>
      <c r="AD1696" s="28"/>
      <c r="AE1696" s="28"/>
      <c r="AT1696" s="11" t="s">
        <v>128</v>
      </c>
      <c r="AU1696" s="11" t="s">
        <v>73</v>
      </c>
    </row>
    <row r="1697" spans="1:65" s="2" customFormat="1" ht="24.2" customHeight="1">
      <c r="A1697" s="28"/>
      <c r="B1697" s="29"/>
      <c r="C1697" s="158" t="s">
        <v>3284</v>
      </c>
      <c r="D1697" s="158" t="s">
        <v>121</v>
      </c>
      <c r="E1697" s="159" t="s">
        <v>3285</v>
      </c>
      <c r="F1697" s="160" t="s">
        <v>3286</v>
      </c>
      <c r="G1697" s="161" t="s">
        <v>131</v>
      </c>
      <c r="H1697" s="162">
        <v>50</v>
      </c>
      <c r="I1697" s="163"/>
      <c r="J1697" s="164">
        <f>ROUND(I1697*H1697,2)</f>
        <v>0</v>
      </c>
      <c r="K1697" s="160" t="s">
        <v>1</v>
      </c>
      <c r="L1697" s="33"/>
      <c r="M1697" s="165" t="s">
        <v>1</v>
      </c>
      <c r="N1697" s="166" t="s">
        <v>38</v>
      </c>
      <c r="O1697" s="65"/>
      <c r="P1697" s="167">
        <f>O1697*H1697</f>
        <v>0</v>
      </c>
      <c r="Q1697" s="167">
        <v>0</v>
      </c>
      <c r="R1697" s="167">
        <f>Q1697*H1697</f>
        <v>0</v>
      </c>
      <c r="S1697" s="167">
        <v>0</v>
      </c>
      <c r="T1697" s="168">
        <f>S1697*H1697</f>
        <v>0</v>
      </c>
      <c r="U1697" s="28"/>
      <c r="V1697" s="28"/>
      <c r="W1697" s="28"/>
      <c r="X1697" s="28"/>
      <c r="Y1697" s="28"/>
      <c r="Z1697" s="28"/>
      <c r="AA1697" s="28"/>
      <c r="AB1697" s="28"/>
      <c r="AC1697" s="28"/>
      <c r="AD1697" s="28"/>
      <c r="AE1697" s="28"/>
      <c r="AR1697" s="169" t="s">
        <v>125</v>
      </c>
      <c r="AT1697" s="169" t="s">
        <v>121</v>
      </c>
      <c r="AU1697" s="169" t="s">
        <v>73</v>
      </c>
      <c r="AY1697" s="11" t="s">
        <v>126</v>
      </c>
      <c r="BE1697" s="170">
        <f>IF(N1697="základní",J1697,0)</f>
        <v>0</v>
      </c>
      <c r="BF1697" s="170">
        <f>IF(N1697="snížená",J1697,0)</f>
        <v>0</v>
      </c>
      <c r="BG1697" s="170">
        <f>IF(N1697="zákl. přenesená",J1697,0)</f>
        <v>0</v>
      </c>
      <c r="BH1697" s="170">
        <f>IF(N1697="sníž. přenesená",J1697,0)</f>
        <v>0</v>
      </c>
      <c r="BI1697" s="170">
        <f>IF(N1697="nulová",J1697,0)</f>
        <v>0</v>
      </c>
      <c r="BJ1697" s="11" t="s">
        <v>80</v>
      </c>
      <c r="BK1697" s="170">
        <f>ROUND(I1697*H1697,2)</f>
        <v>0</v>
      </c>
      <c r="BL1697" s="11" t="s">
        <v>125</v>
      </c>
      <c r="BM1697" s="169" t="s">
        <v>3287</v>
      </c>
    </row>
    <row r="1698" spans="1:65" s="2" customFormat="1" ht="19.5">
      <c r="A1698" s="28"/>
      <c r="B1698" s="29"/>
      <c r="C1698" s="30"/>
      <c r="D1698" s="171" t="s">
        <v>128</v>
      </c>
      <c r="E1698" s="30"/>
      <c r="F1698" s="172" t="s">
        <v>3286</v>
      </c>
      <c r="G1698" s="30"/>
      <c r="H1698" s="30"/>
      <c r="I1698" s="173"/>
      <c r="J1698" s="30"/>
      <c r="K1698" s="30"/>
      <c r="L1698" s="33"/>
      <c r="M1698" s="174"/>
      <c r="N1698" s="175"/>
      <c r="O1698" s="65"/>
      <c r="P1698" s="65"/>
      <c r="Q1698" s="65"/>
      <c r="R1698" s="65"/>
      <c r="S1698" s="65"/>
      <c r="T1698" s="66"/>
      <c r="U1698" s="28"/>
      <c r="V1698" s="28"/>
      <c r="W1698" s="28"/>
      <c r="X1698" s="28"/>
      <c r="Y1698" s="28"/>
      <c r="Z1698" s="28"/>
      <c r="AA1698" s="28"/>
      <c r="AB1698" s="28"/>
      <c r="AC1698" s="28"/>
      <c r="AD1698" s="28"/>
      <c r="AE1698" s="28"/>
      <c r="AT1698" s="11" t="s">
        <v>128</v>
      </c>
      <c r="AU1698" s="11" t="s">
        <v>73</v>
      </c>
    </row>
    <row r="1699" spans="1:65" s="2" customFormat="1" ht="24.2" customHeight="1">
      <c r="A1699" s="28"/>
      <c r="B1699" s="29"/>
      <c r="C1699" s="158" t="s">
        <v>3288</v>
      </c>
      <c r="D1699" s="158" t="s">
        <v>121</v>
      </c>
      <c r="E1699" s="159" t="s">
        <v>3289</v>
      </c>
      <c r="F1699" s="160" t="s">
        <v>3290</v>
      </c>
      <c r="G1699" s="161" t="s">
        <v>131</v>
      </c>
      <c r="H1699" s="162">
        <v>50</v>
      </c>
      <c r="I1699" s="163"/>
      <c r="J1699" s="164">
        <f>ROUND(I1699*H1699,2)</f>
        <v>0</v>
      </c>
      <c r="K1699" s="160" t="s">
        <v>1</v>
      </c>
      <c r="L1699" s="33"/>
      <c r="M1699" s="165" t="s">
        <v>1</v>
      </c>
      <c r="N1699" s="166" t="s">
        <v>38</v>
      </c>
      <c r="O1699" s="65"/>
      <c r="P1699" s="167">
        <f>O1699*H1699</f>
        <v>0</v>
      </c>
      <c r="Q1699" s="167">
        <v>0</v>
      </c>
      <c r="R1699" s="167">
        <f>Q1699*H1699</f>
        <v>0</v>
      </c>
      <c r="S1699" s="167">
        <v>0</v>
      </c>
      <c r="T1699" s="168">
        <f>S1699*H1699</f>
        <v>0</v>
      </c>
      <c r="U1699" s="28"/>
      <c r="V1699" s="28"/>
      <c r="W1699" s="28"/>
      <c r="X1699" s="28"/>
      <c r="Y1699" s="28"/>
      <c r="Z1699" s="28"/>
      <c r="AA1699" s="28"/>
      <c r="AB1699" s="28"/>
      <c r="AC1699" s="28"/>
      <c r="AD1699" s="28"/>
      <c r="AE1699" s="28"/>
      <c r="AR1699" s="169" t="s">
        <v>125</v>
      </c>
      <c r="AT1699" s="169" t="s">
        <v>121</v>
      </c>
      <c r="AU1699" s="169" t="s">
        <v>73</v>
      </c>
      <c r="AY1699" s="11" t="s">
        <v>126</v>
      </c>
      <c r="BE1699" s="170">
        <f>IF(N1699="základní",J1699,0)</f>
        <v>0</v>
      </c>
      <c r="BF1699" s="170">
        <f>IF(N1699="snížená",J1699,0)</f>
        <v>0</v>
      </c>
      <c r="BG1699" s="170">
        <f>IF(N1699="zákl. přenesená",J1699,0)</f>
        <v>0</v>
      </c>
      <c r="BH1699" s="170">
        <f>IF(N1699="sníž. přenesená",J1699,0)</f>
        <v>0</v>
      </c>
      <c r="BI1699" s="170">
        <f>IF(N1699="nulová",J1699,0)</f>
        <v>0</v>
      </c>
      <c r="BJ1699" s="11" t="s">
        <v>80</v>
      </c>
      <c r="BK1699" s="170">
        <f>ROUND(I1699*H1699,2)</f>
        <v>0</v>
      </c>
      <c r="BL1699" s="11" t="s">
        <v>125</v>
      </c>
      <c r="BM1699" s="169" t="s">
        <v>3291</v>
      </c>
    </row>
    <row r="1700" spans="1:65" s="2" customFormat="1" ht="19.5">
      <c r="A1700" s="28"/>
      <c r="B1700" s="29"/>
      <c r="C1700" s="30"/>
      <c r="D1700" s="171" t="s">
        <v>128</v>
      </c>
      <c r="E1700" s="30"/>
      <c r="F1700" s="172" t="s">
        <v>3290</v>
      </c>
      <c r="G1700" s="30"/>
      <c r="H1700" s="30"/>
      <c r="I1700" s="173"/>
      <c r="J1700" s="30"/>
      <c r="K1700" s="30"/>
      <c r="L1700" s="33"/>
      <c r="M1700" s="174"/>
      <c r="N1700" s="175"/>
      <c r="O1700" s="65"/>
      <c r="P1700" s="65"/>
      <c r="Q1700" s="65"/>
      <c r="R1700" s="65"/>
      <c r="S1700" s="65"/>
      <c r="T1700" s="66"/>
      <c r="U1700" s="28"/>
      <c r="V1700" s="28"/>
      <c r="W1700" s="28"/>
      <c r="X1700" s="28"/>
      <c r="Y1700" s="28"/>
      <c r="Z1700" s="28"/>
      <c r="AA1700" s="28"/>
      <c r="AB1700" s="28"/>
      <c r="AC1700" s="28"/>
      <c r="AD1700" s="28"/>
      <c r="AE1700" s="28"/>
      <c r="AT1700" s="11" t="s">
        <v>128</v>
      </c>
      <c r="AU1700" s="11" t="s">
        <v>73</v>
      </c>
    </row>
    <row r="1701" spans="1:65" s="2" customFormat="1" ht="24.2" customHeight="1">
      <c r="A1701" s="28"/>
      <c r="B1701" s="29"/>
      <c r="C1701" s="158" t="s">
        <v>3292</v>
      </c>
      <c r="D1701" s="158" t="s">
        <v>121</v>
      </c>
      <c r="E1701" s="159" t="s">
        <v>3293</v>
      </c>
      <c r="F1701" s="160" t="s">
        <v>3294</v>
      </c>
      <c r="G1701" s="161" t="s">
        <v>131</v>
      </c>
      <c r="H1701" s="162">
        <v>50</v>
      </c>
      <c r="I1701" s="163"/>
      <c r="J1701" s="164">
        <f>ROUND(I1701*H1701,2)</f>
        <v>0</v>
      </c>
      <c r="K1701" s="160" t="s">
        <v>1</v>
      </c>
      <c r="L1701" s="33"/>
      <c r="M1701" s="165" t="s">
        <v>1</v>
      </c>
      <c r="N1701" s="166" t="s">
        <v>38</v>
      </c>
      <c r="O1701" s="65"/>
      <c r="P1701" s="167">
        <f>O1701*H1701</f>
        <v>0</v>
      </c>
      <c r="Q1701" s="167">
        <v>0</v>
      </c>
      <c r="R1701" s="167">
        <f>Q1701*H1701</f>
        <v>0</v>
      </c>
      <c r="S1701" s="167">
        <v>0</v>
      </c>
      <c r="T1701" s="168">
        <f>S1701*H1701</f>
        <v>0</v>
      </c>
      <c r="U1701" s="28"/>
      <c r="V1701" s="28"/>
      <c r="W1701" s="28"/>
      <c r="X1701" s="28"/>
      <c r="Y1701" s="28"/>
      <c r="Z1701" s="28"/>
      <c r="AA1701" s="28"/>
      <c r="AB1701" s="28"/>
      <c r="AC1701" s="28"/>
      <c r="AD1701" s="28"/>
      <c r="AE1701" s="28"/>
      <c r="AR1701" s="169" t="s">
        <v>125</v>
      </c>
      <c r="AT1701" s="169" t="s">
        <v>121</v>
      </c>
      <c r="AU1701" s="169" t="s">
        <v>73</v>
      </c>
      <c r="AY1701" s="11" t="s">
        <v>126</v>
      </c>
      <c r="BE1701" s="170">
        <f>IF(N1701="základní",J1701,0)</f>
        <v>0</v>
      </c>
      <c r="BF1701" s="170">
        <f>IF(N1701="snížená",J1701,0)</f>
        <v>0</v>
      </c>
      <c r="BG1701" s="170">
        <f>IF(N1701="zákl. přenesená",J1701,0)</f>
        <v>0</v>
      </c>
      <c r="BH1701" s="170">
        <f>IF(N1701="sníž. přenesená",J1701,0)</f>
        <v>0</v>
      </c>
      <c r="BI1701" s="170">
        <f>IF(N1701="nulová",J1701,0)</f>
        <v>0</v>
      </c>
      <c r="BJ1701" s="11" t="s">
        <v>80</v>
      </c>
      <c r="BK1701" s="170">
        <f>ROUND(I1701*H1701,2)</f>
        <v>0</v>
      </c>
      <c r="BL1701" s="11" t="s">
        <v>125</v>
      </c>
      <c r="BM1701" s="169" t="s">
        <v>3295</v>
      </c>
    </row>
    <row r="1702" spans="1:65" s="2" customFormat="1" ht="19.5">
      <c r="A1702" s="28"/>
      <c r="B1702" s="29"/>
      <c r="C1702" s="30"/>
      <c r="D1702" s="171" t="s">
        <v>128</v>
      </c>
      <c r="E1702" s="30"/>
      <c r="F1702" s="172" t="s">
        <v>3294</v>
      </c>
      <c r="G1702" s="30"/>
      <c r="H1702" s="30"/>
      <c r="I1702" s="173"/>
      <c r="J1702" s="30"/>
      <c r="K1702" s="30"/>
      <c r="L1702" s="33"/>
      <c r="M1702" s="174"/>
      <c r="N1702" s="175"/>
      <c r="O1702" s="65"/>
      <c r="P1702" s="65"/>
      <c r="Q1702" s="65"/>
      <c r="R1702" s="65"/>
      <c r="S1702" s="65"/>
      <c r="T1702" s="66"/>
      <c r="U1702" s="28"/>
      <c r="V1702" s="28"/>
      <c r="W1702" s="28"/>
      <c r="X1702" s="28"/>
      <c r="Y1702" s="28"/>
      <c r="Z1702" s="28"/>
      <c r="AA1702" s="28"/>
      <c r="AB1702" s="28"/>
      <c r="AC1702" s="28"/>
      <c r="AD1702" s="28"/>
      <c r="AE1702" s="28"/>
      <c r="AT1702" s="11" t="s">
        <v>128</v>
      </c>
      <c r="AU1702" s="11" t="s">
        <v>73</v>
      </c>
    </row>
    <row r="1703" spans="1:65" s="2" customFormat="1" ht="24.2" customHeight="1">
      <c r="A1703" s="28"/>
      <c r="B1703" s="29"/>
      <c r="C1703" s="158" t="s">
        <v>3296</v>
      </c>
      <c r="D1703" s="158" t="s">
        <v>121</v>
      </c>
      <c r="E1703" s="159" t="s">
        <v>3297</v>
      </c>
      <c r="F1703" s="160" t="s">
        <v>3298</v>
      </c>
      <c r="G1703" s="161" t="s">
        <v>131</v>
      </c>
      <c r="H1703" s="162">
        <v>50</v>
      </c>
      <c r="I1703" s="163"/>
      <c r="J1703" s="164">
        <f>ROUND(I1703*H1703,2)</f>
        <v>0</v>
      </c>
      <c r="K1703" s="160" t="s">
        <v>1</v>
      </c>
      <c r="L1703" s="33"/>
      <c r="M1703" s="165" t="s">
        <v>1</v>
      </c>
      <c r="N1703" s="166" t="s">
        <v>38</v>
      </c>
      <c r="O1703" s="65"/>
      <c r="P1703" s="167">
        <f>O1703*H1703</f>
        <v>0</v>
      </c>
      <c r="Q1703" s="167">
        <v>0</v>
      </c>
      <c r="R1703" s="167">
        <f>Q1703*H1703</f>
        <v>0</v>
      </c>
      <c r="S1703" s="167">
        <v>0</v>
      </c>
      <c r="T1703" s="168">
        <f>S1703*H1703</f>
        <v>0</v>
      </c>
      <c r="U1703" s="28"/>
      <c r="V1703" s="28"/>
      <c r="W1703" s="28"/>
      <c r="X1703" s="28"/>
      <c r="Y1703" s="28"/>
      <c r="Z1703" s="28"/>
      <c r="AA1703" s="28"/>
      <c r="AB1703" s="28"/>
      <c r="AC1703" s="28"/>
      <c r="AD1703" s="28"/>
      <c r="AE1703" s="28"/>
      <c r="AR1703" s="169" t="s">
        <v>125</v>
      </c>
      <c r="AT1703" s="169" t="s">
        <v>121</v>
      </c>
      <c r="AU1703" s="169" t="s">
        <v>73</v>
      </c>
      <c r="AY1703" s="11" t="s">
        <v>126</v>
      </c>
      <c r="BE1703" s="170">
        <f>IF(N1703="základní",J1703,0)</f>
        <v>0</v>
      </c>
      <c r="BF1703" s="170">
        <f>IF(N1703="snížená",J1703,0)</f>
        <v>0</v>
      </c>
      <c r="BG1703" s="170">
        <f>IF(N1703="zákl. přenesená",J1703,0)</f>
        <v>0</v>
      </c>
      <c r="BH1703" s="170">
        <f>IF(N1703="sníž. přenesená",J1703,0)</f>
        <v>0</v>
      </c>
      <c r="BI1703" s="170">
        <f>IF(N1703="nulová",J1703,0)</f>
        <v>0</v>
      </c>
      <c r="BJ1703" s="11" t="s">
        <v>80</v>
      </c>
      <c r="BK1703" s="170">
        <f>ROUND(I1703*H1703,2)</f>
        <v>0</v>
      </c>
      <c r="BL1703" s="11" t="s">
        <v>125</v>
      </c>
      <c r="BM1703" s="169" t="s">
        <v>3299</v>
      </c>
    </row>
    <row r="1704" spans="1:65" s="2" customFormat="1" ht="19.5">
      <c r="A1704" s="28"/>
      <c r="B1704" s="29"/>
      <c r="C1704" s="30"/>
      <c r="D1704" s="171" t="s">
        <v>128</v>
      </c>
      <c r="E1704" s="30"/>
      <c r="F1704" s="172" t="s">
        <v>3298</v>
      </c>
      <c r="G1704" s="30"/>
      <c r="H1704" s="30"/>
      <c r="I1704" s="173"/>
      <c r="J1704" s="30"/>
      <c r="K1704" s="30"/>
      <c r="L1704" s="33"/>
      <c r="M1704" s="174"/>
      <c r="N1704" s="175"/>
      <c r="O1704" s="65"/>
      <c r="P1704" s="65"/>
      <c r="Q1704" s="65"/>
      <c r="R1704" s="65"/>
      <c r="S1704" s="65"/>
      <c r="T1704" s="66"/>
      <c r="U1704" s="28"/>
      <c r="V1704" s="28"/>
      <c r="W1704" s="28"/>
      <c r="X1704" s="28"/>
      <c r="Y1704" s="28"/>
      <c r="Z1704" s="28"/>
      <c r="AA1704" s="28"/>
      <c r="AB1704" s="28"/>
      <c r="AC1704" s="28"/>
      <c r="AD1704" s="28"/>
      <c r="AE1704" s="28"/>
      <c r="AT1704" s="11" t="s">
        <v>128</v>
      </c>
      <c r="AU1704" s="11" t="s">
        <v>73</v>
      </c>
    </row>
    <row r="1705" spans="1:65" s="2" customFormat="1" ht="24.2" customHeight="1">
      <c r="A1705" s="28"/>
      <c r="B1705" s="29"/>
      <c r="C1705" s="158" t="s">
        <v>3300</v>
      </c>
      <c r="D1705" s="158" t="s">
        <v>121</v>
      </c>
      <c r="E1705" s="159" t="s">
        <v>3301</v>
      </c>
      <c r="F1705" s="160" t="s">
        <v>3302</v>
      </c>
      <c r="G1705" s="161" t="s">
        <v>131</v>
      </c>
      <c r="H1705" s="162">
        <v>50</v>
      </c>
      <c r="I1705" s="163"/>
      <c r="J1705" s="164">
        <f>ROUND(I1705*H1705,2)</f>
        <v>0</v>
      </c>
      <c r="K1705" s="160" t="s">
        <v>1</v>
      </c>
      <c r="L1705" s="33"/>
      <c r="M1705" s="165" t="s">
        <v>1</v>
      </c>
      <c r="N1705" s="166" t="s">
        <v>38</v>
      </c>
      <c r="O1705" s="65"/>
      <c r="P1705" s="167">
        <f>O1705*H1705</f>
        <v>0</v>
      </c>
      <c r="Q1705" s="167">
        <v>0</v>
      </c>
      <c r="R1705" s="167">
        <f>Q1705*H1705</f>
        <v>0</v>
      </c>
      <c r="S1705" s="167">
        <v>0</v>
      </c>
      <c r="T1705" s="168">
        <f>S1705*H1705</f>
        <v>0</v>
      </c>
      <c r="U1705" s="28"/>
      <c r="V1705" s="28"/>
      <c r="W1705" s="28"/>
      <c r="X1705" s="28"/>
      <c r="Y1705" s="28"/>
      <c r="Z1705" s="28"/>
      <c r="AA1705" s="28"/>
      <c r="AB1705" s="28"/>
      <c r="AC1705" s="28"/>
      <c r="AD1705" s="28"/>
      <c r="AE1705" s="28"/>
      <c r="AR1705" s="169" t="s">
        <v>125</v>
      </c>
      <c r="AT1705" s="169" t="s">
        <v>121</v>
      </c>
      <c r="AU1705" s="169" t="s">
        <v>73</v>
      </c>
      <c r="AY1705" s="11" t="s">
        <v>126</v>
      </c>
      <c r="BE1705" s="170">
        <f>IF(N1705="základní",J1705,0)</f>
        <v>0</v>
      </c>
      <c r="BF1705" s="170">
        <f>IF(N1705="snížená",J1705,0)</f>
        <v>0</v>
      </c>
      <c r="BG1705" s="170">
        <f>IF(N1705="zákl. přenesená",J1705,0)</f>
        <v>0</v>
      </c>
      <c r="BH1705" s="170">
        <f>IF(N1705="sníž. přenesená",J1705,0)</f>
        <v>0</v>
      </c>
      <c r="BI1705" s="170">
        <f>IF(N1705="nulová",J1705,0)</f>
        <v>0</v>
      </c>
      <c r="BJ1705" s="11" t="s">
        <v>80</v>
      </c>
      <c r="BK1705" s="170">
        <f>ROUND(I1705*H1705,2)</f>
        <v>0</v>
      </c>
      <c r="BL1705" s="11" t="s">
        <v>125</v>
      </c>
      <c r="BM1705" s="169" t="s">
        <v>3303</v>
      </c>
    </row>
    <row r="1706" spans="1:65" s="2" customFormat="1" ht="19.5">
      <c r="A1706" s="28"/>
      <c r="B1706" s="29"/>
      <c r="C1706" s="30"/>
      <c r="D1706" s="171" t="s">
        <v>128</v>
      </c>
      <c r="E1706" s="30"/>
      <c r="F1706" s="172" t="s">
        <v>3302</v>
      </c>
      <c r="G1706" s="30"/>
      <c r="H1706" s="30"/>
      <c r="I1706" s="173"/>
      <c r="J1706" s="30"/>
      <c r="K1706" s="30"/>
      <c r="L1706" s="33"/>
      <c r="M1706" s="174"/>
      <c r="N1706" s="175"/>
      <c r="O1706" s="65"/>
      <c r="P1706" s="65"/>
      <c r="Q1706" s="65"/>
      <c r="R1706" s="65"/>
      <c r="S1706" s="65"/>
      <c r="T1706" s="66"/>
      <c r="U1706" s="28"/>
      <c r="V1706" s="28"/>
      <c r="W1706" s="28"/>
      <c r="X1706" s="28"/>
      <c r="Y1706" s="28"/>
      <c r="Z1706" s="28"/>
      <c r="AA1706" s="28"/>
      <c r="AB1706" s="28"/>
      <c r="AC1706" s="28"/>
      <c r="AD1706" s="28"/>
      <c r="AE1706" s="28"/>
      <c r="AT1706" s="11" t="s">
        <v>128</v>
      </c>
      <c r="AU1706" s="11" t="s">
        <v>73</v>
      </c>
    </row>
    <row r="1707" spans="1:65" s="2" customFormat="1" ht="24.2" customHeight="1">
      <c r="A1707" s="28"/>
      <c r="B1707" s="29"/>
      <c r="C1707" s="158" t="s">
        <v>3304</v>
      </c>
      <c r="D1707" s="158" t="s">
        <v>121</v>
      </c>
      <c r="E1707" s="159" t="s">
        <v>3305</v>
      </c>
      <c r="F1707" s="160" t="s">
        <v>3306</v>
      </c>
      <c r="G1707" s="161" t="s">
        <v>131</v>
      </c>
      <c r="H1707" s="162">
        <v>50</v>
      </c>
      <c r="I1707" s="163"/>
      <c r="J1707" s="164">
        <f>ROUND(I1707*H1707,2)</f>
        <v>0</v>
      </c>
      <c r="K1707" s="160" t="s">
        <v>1</v>
      </c>
      <c r="L1707" s="33"/>
      <c r="M1707" s="165" t="s">
        <v>1</v>
      </c>
      <c r="N1707" s="166" t="s">
        <v>38</v>
      </c>
      <c r="O1707" s="65"/>
      <c r="P1707" s="167">
        <f>O1707*H1707</f>
        <v>0</v>
      </c>
      <c r="Q1707" s="167">
        <v>0</v>
      </c>
      <c r="R1707" s="167">
        <f>Q1707*H1707</f>
        <v>0</v>
      </c>
      <c r="S1707" s="167">
        <v>0</v>
      </c>
      <c r="T1707" s="168">
        <f>S1707*H1707</f>
        <v>0</v>
      </c>
      <c r="U1707" s="28"/>
      <c r="V1707" s="28"/>
      <c r="W1707" s="28"/>
      <c r="X1707" s="28"/>
      <c r="Y1707" s="28"/>
      <c r="Z1707" s="28"/>
      <c r="AA1707" s="28"/>
      <c r="AB1707" s="28"/>
      <c r="AC1707" s="28"/>
      <c r="AD1707" s="28"/>
      <c r="AE1707" s="28"/>
      <c r="AR1707" s="169" t="s">
        <v>125</v>
      </c>
      <c r="AT1707" s="169" t="s">
        <v>121</v>
      </c>
      <c r="AU1707" s="169" t="s">
        <v>73</v>
      </c>
      <c r="AY1707" s="11" t="s">
        <v>126</v>
      </c>
      <c r="BE1707" s="170">
        <f>IF(N1707="základní",J1707,0)</f>
        <v>0</v>
      </c>
      <c r="BF1707" s="170">
        <f>IF(N1707="snížená",J1707,0)</f>
        <v>0</v>
      </c>
      <c r="BG1707" s="170">
        <f>IF(N1707="zákl. přenesená",J1707,0)</f>
        <v>0</v>
      </c>
      <c r="BH1707" s="170">
        <f>IF(N1707="sníž. přenesená",J1707,0)</f>
        <v>0</v>
      </c>
      <c r="BI1707" s="170">
        <f>IF(N1707="nulová",J1707,0)</f>
        <v>0</v>
      </c>
      <c r="BJ1707" s="11" t="s">
        <v>80</v>
      </c>
      <c r="BK1707" s="170">
        <f>ROUND(I1707*H1707,2)</f>
        <v>0</v>
      </c>
      <c r="BL1707" s="11" t="s">
        <v>125</v>
      </c>
      <c r="BM1707" s="169" t="s">
        <v>3307</v>
      </c>
    </row>
    <row r="1708" spans="1:65" s="2" customFormat="1" ht="19.5">
      <c r="A1708" s="28"/>
      <c r="B1708" s="29"/>
      <c r="C1708" s="30"/>
      <c r="D1708" s="171" t="s">
        <v>128</v>
      </c>
      <c r="E1708" s="30"/>
      <c r="F1708" s="172" t="s">
        <v>3306</v>
      </c>
      <c r="G1708" s="30"/>
      <c r="H1708" s="30"/>
      <c r="I1708" s="173"/>
      <c r="J1708" s="30"/>
      <c r="K1708" s="30"/>
      <c r="L1708" s="33"/>
      <c r="M1708" s="174"/>
      <c r="N1708" s="175"/>
      <c r="O1708" s="65"/>
      <c r="P1708" s="65"/>
      <c r="Q1708" s="65"/>
      <c r="R1708" s="65"/>
      <c r="S1708" s="65"/>
      <c r="T1708" s="66"/>
      <c r="U1708" s="28"/>
      <c r="V1708" s="28"/>
      <c r="W1708" s="28"/>
      <c r="X1708" s="28"/>
      <c r="Y1708" s="28"/>
      <c r="Z1708" s="28"/>
      <c r="AA1708" s="28"/>
      <c r="AB1708" s="28"/>
      <c r="AC1708" s="28"/>
      <c r="AD1708" s="28"/>
      <c r="AE1708" s="28"/>
      <c r="AT1708" s="11" t="s">
        <v>128</v>
      </c>
      <c r="AU1708" s="11" t="s">
        <v>73</v>
      </c>
    </row>
    <row r="1709" spans="1:65" s="2" customFormat="1" ht="24.2" customHeight="1">
      <c r="A1709" s="28"/>
      <c r="B1709" s="29"/>
      <c r="C1709" s="158" t="s">
        <v>3308</v>
      </c>
      <c r="D1709" s="158" t="s">
        <v>121</v>
      </c>
      <c r="E1709" s="159" t="s">
        <v>3309</v>
      </c>
      <c r="F1709" s="160" t="s">
        <v>3310</v>
      </c>
      <c r="G1709" s="161" t="s">
        <v>131</v>
      </c>
      <c r="H1709" s="162">
        <v>50</v>
      </c>
      <c r="I1709" s="163"/>
      <c r="J1709" s="164">
        <f>ROUND(I1709*H1709,2)</f>
        <v>0</v>
      </c>
      <c r="K1709" s="160" t="s">
        <v>1</v>
      </c>
      <c r="L1709" s="33"/>
      <c r="M1709" s="165" t="s">
        <v>1</v>
      </c>
      <c r="N1709" s="166" t="s">
        <v>38</v>
      </c>
      <c r="O1709" s="65"/>
      <c r="P1709" s="167">
        <f>O1709*H1709</f>
        <v>0</v>
      </c>
      <c r="Q1709" s="167">
        <v>0</v>
      </c>
      <c r="R1709" s="167">
        <f>Q1709*H1709</f>
        <v>0</v>
      </c>
      <c r="S1709" s="167">
        <v>0</v>
      </c>
      <c r="T1709" s="168">
        <f>S1709*H1709</f>
        <v>0</v>
      </c>
      <c r="U1709" s="28"/>
      <c r="V1709" s="28"/>
      <c r="W1709" s="28"/>
      <c r="X1709" s="28"/>
      <c r="Y1709" s="28"/>
      <c r="Z1709" s="28"/>
      <c r="AA1709" s="28"/>
      <c r="AB1709" s="28"/>
      <c r="AC1709" s="28"/>
      <c r="AD1709" s="28"/>
      <c r="AE1709" s="28"/>
      <c r="AR1709" s="169" t="s">
        <v>125</v>
      </c>
      <c r="AT1709" s="169" t="s">
        <v>121</v>
      </c>
      <c r="AU1709" s="169" t="s">
        <v>73</v>
      </c>
      <c r="AY1709" s="11" t="s">
        <v>126</v>
      </c>
      <c r="BE1709" s="170">
        <f>IF(N1709="základní",J1709,0)</f>
        <v>0</v>
      </c>
      <c r="BF1709" s="170">
        <f>IF(N1709="snížená",J1709,0)</f>
        <v>0</v>
      </c>
      <c r="BG1709" s="170">
        <f>IF(N1709="zákl. přenesená",J1709,0)</f>
        <v>0</v>
      </c>
      <c r="BH1709" s="170">
        <f>IF(N1709="sníž. přenesená",J1709,0)</f>
        <v>0</v>
      </c>
      <c r="BI1709" s="170">
        <f>IF(N1709="nulová",J1709,0)</f>
        <v>0</v>
      </c>
      <c r="BJ1709" s="11" t="s">
        <v>80</v>
      </c>
      <c r="BK1709" s="170">
        <f>ROUND(I1709*H1709,2)</f>
        <v>0</v>
      </c>
      <c r="BL1709" s="11" t="s">
        <v>125</v>
      </c>
      <c r="BM1709" s="169" t="s">
        <v>3311</v>
      </c>
    </row>
    <row r="1710" spans="1:65" s="2" customFormat="1" ht="19.5">
      <c r="A1710" s="28"/>
      <c r="B1710" s="29"/>
      <c r="C1710" s="30"/>
      <c r="D1710" s="171" t="s">
        <v>128</v>
      </c>
      <c r="E1710" s="30"/>
      <c r="F1710" s="172" t="s">
        <v>3310</v>
      </c>
      <c r="G1710" s="30"/>
      <c r="H1710" s="30"/>
      <c r="I1710" s="173"/>
      <c r="J1710" s="30"/>
      <c r="K1710" s="30"/>
      <c r="L1710" s="33"/>
      <c r="M1710" s="174"/>
      <c r="N1710" s="175"/>
      <c r="O1710" s="65"/>
      <c r="P1710" s="65"/>
      <c r="Q1710" s="65"/>
      <c r="R1710" s="65"/>
      <c r="S1710" s="65"/>
      <c r="T1710" s="66"/>
      <c r="U1710" s="28"/>
      <c r="V1710" s="28"/>
      <c r="W1710" s="28"/>
      <c r="X1710" s="28"/>
      <c r="Y1710" s="28"/>
      <c r="Z1710" s="28"/>
      <c r="AA1710" s="28"/>
      <c r="AB1710" s="28"/>
      <c r="AC1710" s="28"/>
      <c r="AD1710" s="28"/>
      <c r="AE1710" s="28"/>
      <c r="AT1710" s="11" t="s">
        <v>128</v>
      </c>
      <c r="AU1710" s="11" t="s">
        <v>73</v>
      </c>
    </row>
    <row r="1711" spans="1:65" s="2" customFormat="1" ht="24.2" customHeight="1">
      <c r="A1711" s="28"/>
      <c r="B1711" s="29"/>
      <c r="C1711" s="158" t="s">
        <v>3312</v>
      </c>
      <c r="D1711" s="158" t="s">
        <v>121</v>
      </c>
      <c r="E1711" s="159" t="s">
        <v>3313</v>
      </c>
      <c r="F1711" s="160" t="s">
        <v>3314</v>
      </c>
      <c r="G1711" s="161" t="s">
        <v>131</v>
      </c>
      <c r="H1711" s="162">
        <v>50</v>
      </c>
      <c r="I1711" s="163"/>
      <c r="J1711" s="164">
        <f>ROUND(I1711*H1711,2)</f>
        <v>0</v>
      </c>
      <c r="K1711" s="160" t="s">
        <v>1</v>
      </c>
      <c r="L1711" s="33"/>
      <c r="M1711" s="165" t="s">
        <v>1</v>
      </c>
      <c r="N1711" s="166" t="s">
        <v>38</v>
      </c>
      <c r="O1711" s="65"/>
      <c r="P1711" s="167">
        <f>O1711*H1711</f>
        <v>0</v>
      </c>
      <c r="Q1711" s="167">
        <v>0</v>
      </c>
      <c r="R1711" s="167">
        <f>Q1711*H1711</f>
        <v>0</v>
      </c>
      <c r="S1711" s="167">
        <v>0</v>
      </c>
      <c r="T1711" s="168">
        <f>S1711*H1711</f>
        <v>0</v>
      </c>
      <c r="U1711" s="28"/>
      <c r="V1711" s="28"/>
      <c r="W1711" s="28"/>
      <c r="X1711" s="28"/>
      <c r="Y1711" s="28"/>
      <c r="Z1711" s="28"/>
      <c r="AA1711" s="28"/>
      <c r="AB1711" s="28"/>
      <c r="AC1711" s="28"/>
      <c r="AD1711" s="28"/>
      <c r="AE1711" s="28"/>
      <c r="AR1711" s="169" t="s">
        <v>125</v>
      </c>
      <c r="AT1711" s="169" t="s">
        <v>121</v>
      </c>
      <c r="AU1711" s="169" t="s">
        <v>73</v>
      </c>
      <c r="AY1711" s="11" t="s">
        <v>126</v>
      </c>
      <c r="BE1711" s="170">
        <f>IF(N1711="základní",J1711,0)</f>
        <v>0</v>
      </c>
      <c r="BF1711" s="170">
        <f>IF(N1711="snížená",J1711,0)</f>
        <v>0</v>
      </c>
      <c r="BG1711" s="170">
        <f>IF(N1711="zákl. přenesená",J1711,0)</f>
        <v>0</v>
      </c>
      <c r="BH1711" s="170">
        <f>IF(N1711="sníž. přenesená",J1711,0)</f>
        <v>0</v>
      </c>
      <c r="BI1711" s="170">
        <f>IF(N1711="nulová",J1711,0)</f>
        <v>0</v>
      </c>
      <c r="BJ1711" s="11" t="s">
        <v>80</v>
      </c>
      <c r="BK1711" s="170">
        <f>ROUND(I1711*H1711,2)</f>
        <v>0</v>
      </c>
      <c r="BL1711" s="11" t="s">
        <v>125</v>
      </c>
      <c r="BM1711" s="169" t="s">
        <v>3315</v>
      </c>
    </row>
    <row r="1712" spans="1:65" s="2" customFormat="1" ht="19.5">
      <c r="A1712" s="28"/>
      <c r="B1712" s="29"/>
      <c r="C1712" s="30"/>
      <c r="D1712" s="171" t="s">
        <v>128</v>
      </c>
      <c r="E1712" s="30"/>
      <c r="F1712" s="172" t="s">
        <v>3314</v>
      </c>
      <c r="G1712" s="30"/>
      <c r="H1712" s="30"/>
      <c r="I1712" s="173"/>
      <c r="J1712" s="30"/>
      <c r="K1712" s="30"/>
      <c r="L1712" s="33"/>
      <c r="M1712" s="174"/>
      <c r="N1712" s="175"/>
      <c r="O1712" s="65"/>
      <c r="P1712" s="65"/>
      <c r="Q1712" s="65"/>
      <c r="R1712" s="65"/>
      <c r="S1712" s="65"/>
      <c r="T1712" s="66"/>
      <c r="U1712" s="28"/>
      <c r="V1712" s="28"/>
      <c r="W1712" s="28"/>
      <c r="X1712" s="28"/>
      <c r="Y1712" s="28"/>
      <c r="Z1712" s="28"/>
      <c r="AA1712" s="28"/>
      <c r="AB1712" s="28"/>
      <c r="AC1712" s="28"/>
      <c r="AD1712" s="28"/>
      <c r="AE1712" s="28"/>
      <c r="AT1712" s="11" t="s">
        <v>128</v>
      </c>
      <c r="AU1712" s="11" t="s">
        <v>73</v>
      </c>
    </row>
    <row r="1713" spans="1:65" s="2" customFormat="1" ht="24.2" customHeight="1">
      <c r="A1713" s="28"/>
      <c r="B1713" s="29"/>
      <c r="C1713" s="158" t="s">
        <v>3316</v>
      </c>
      <c r="D1713" s="158" t="s">
        <v>121</v>
      </c>
      <c r="E1713" s="159" t="s">
        <v>3317</v>
      </c>
      <c r="F1713" s="160" t="s">
        <v>3318</v>
      </c>
      <c r="G1713" s="161" t="s">
        <v>3319</v>
      </c>
      <c r="H1713" s="162">
        <v>20</v>
      </c>
      <c r="I1713" s="163"/>
      <c r="J1713" s="164">
        <f>ROUND(I1713*H1713,2)</f>
        <v>0</v>
      </c>
      <c r="K1713" s="160" t="s">
        <v>1</v>
      </c>
      <c r="L1713" s="33"/>
      <c r="M1713" s="165" t="s">
        <v>1</v>
      </c>
      <c r="N1713" s="166" t="s">
        <v>38</v>
      </c>
      <c r="O1713" s="65"/>
      <c r="P1713" s="167">
        <f>O1713*H1713</f>
        <v>0</v>
      </c>
      <c r="Q1713" s="167">
        <v>0</v>
      </c>
      <c r="R1713" s="167">
        <f>Q1713*H1713</f>
        <v>0</v>
      </c>
      <c r="S1713" s="167">
        <v>0</v>
      </c>
      <c r="T1713" s="168">
        <f>S1713*H1713</f>
        <v>0</v>
      </c>
      <c r="U1713" s="28"/>
      <c r="V1713" s="28"/>
      <c r="W1713" s="28"/>
      <c r="X1713" s="28"/>
      <c r="Y1713" s="28"/>
      <c r="Z1713" s="28"/>
      <c r="AA1713" s="28"/>
      <c r="AB1713" s="28"/>
      <c r="AC1713" s="28"/>
      <c r="AD1713" s="28"/>
      <c r="AE1713" s="28"/>
      <c r="AR1713" s="169" t="s">
        <v>125</v>
      </c>
      <c r="AT1713" s="169" t="s">
        <v>121</v>
      </c>
      <c r="AU1713" s="169" t="s">
        <v>73</v>
      </c>
      <c r="AY1713" s="11" t="s">
        <v>126</v>
      </c>
      <c r="BE1713" s="170">
        <f>IF(N1713="základní",J1713,0)</f>
        <v>0</v>
      </c>
      <c r="BF1713" s="170">
        <f>IF(N1713="snížená",J1713,0)</f>
        <v>0</v>
      </c>
      <c r="BG1713" s="170">
        <f>IF(N1713="zákl. přenesená",J1713,0)</f>
        <v>0</v>
      </c>
      <c r="BH1713" s="170">
        <f>IF(N1713="sníž. přenesená",J1713,0)</f>
        <v>0</v>
      </c>
      <c r="BI1713" s="170">
        <f>IF(N1713="nulová",J1713,0)</f>
        <v>0</v>
      </c>
      <c r="BJ1713" s="11" t="s">
        <v>80</v>
      </c>
      <c r="BK1713" s="170">
        <f>ROUND(I1713*H1713,2)</f>
        <v>0</v>
      </c>
      <c r="BL1713" s="11" t="s">
        <v>125</v>
      </c>
      <c r="BM1713" s="169" t="s">
        <v>3320</v>
      </c>
    </row>
    <row r="1714" spans="1:65" s="2" customFormat="1" ht="11.25">
      <c r="A1714" s="28"/>
      <c r="B1714" s="29"/>
      <c r="C1714" s="30"/>
      <c r="D1714" s="171" t="s">
        <v>128</v>
      </c>
      <c r="E1714" s="30"/>
      <c r="F1714" s="172" t="s">
        <v>3318</v>
      </c>
      <c r="G1714" s="30"/>
      <c r="H1714" s="30"/>
      <c r="I1714" s="173"/>
      <c r="J1714" s="30"/>
      <c r="K1714" s="30"/>
      <c r="L1714" s="33"/>
      <c r="M1714" s="174"/>
      <c r="N1714" s="175"/>
      <c r="O1714" s="65"/>
      <c r="P1714" s="65"/>
      <c r="Q1714" s="65"/>
      <c r="R1714" s="65"/>
      <c r="S1714" s="65"/>
      <c r="T1714" s="66"/>
      <c r="U1714" s="28"/>
      <c r="V1714" s="28"/>
      <c r="W1714" s="28"/>
      <c r="X1714" s="28"/>
      <c r="Y1714" s="28"/>
      <c r="Z1714" s="28"/>
      <c r="AA1714" s="28"/>
      <c r="AB1714" s="28"/>
      <c r="AC1714" s="28"/>
      <c r="AD1714" s="28"/>
      <c r="AE1714" s="28"/>
      <c r="AT1714" s="11" t="s">
        <v>128</v>
      </c>
      <c r="AU1714" s="11" t="s">
        <v>73</v>
      </c>
    </row>
    <row r="1715" spans="1:65" s="2" customFormat="1" ht="24.2" customHeight="1">
      <c r="A1715" s="28"/>
      <c r="B1715" s="29"/>
      <c r="C1715" s="158" t="s">
        <v>3321</v>
      </c>
      <c r="D1715" s="158" t="s">
        <v>121</v>
      </c>
      <c r="E1715" s="159" t="s">
        <v>3322</v>
      </c>
      <c r="F1715" s="160" t="s">
        <v>3323</v>
      </c>
      <c r="G1715" s="161" t="s">
        <v>3319</v>
      </c>
      <c r="H1715" s="162">
        <v>20</v>
      </c>
      <c r="I1715" s="163"/>
      <c r="J1715" s="164">
        <f>ROUND(I1715*H1715,2)</f>
        <v>0</v>
      </c>
      <c r="K1715" s="160" t="s">
        <v>1</v>
      </c>
      <c r="L1715" s="33"/>
      <c r="M1715" s="165" t="s">
        <v>1</v>
      </c>
      <c r="N1715" s="166" t="s">
        <v>38</v>
      </c>
      <c r="O1715" s="65"/>
      <c r="P1715" s="167">
        <f>O1715*H1715</f>
        <v>0</v>
      </c>
      <c r="Q1715" s="167">
        <v>0</v>
      </c>
      <c r="R1715" s="167">
        <f>Q1715*H1715</f>
        <v>0</v>
      </c>
      <c r="S1715" s="167">
        <v>0</v>
      </c>
      <c r="T1715" s="168">
        <f>S1715*H1715</f>
        <v>0</v>
      </c>
      <c r="U1715" s="28"/>
      <c r="V1715" s="28"/>
      <c r="W1715" s="28"/>
      <c r="X1715" s="28"/>
      <c r="Y1715" s="28"/>
      <c r="Z1715" s="28"/>
      <c r="AA1715" s="28"/>
      <c r="AB1715" s="28"/>
      <c r="AC1715" s="28"/>
      <c r="AD1715" s="28"/>
      <c r="AE1715" s="28"/>
      <c r="AR1715" s="169" t="s">
        <v>125</v>
      </c>
      <c r="AT1715" s="169" t="s">
        <v>121</v>
      </c>
      <c r="AU1715" s="169" t="s">
        <v>73</v>
      </c>
      <c r="AY1715" s="11" t="s">
        <v>126</v>
      </c>
      <c r="BE1715" s="170">
        <f>IF(N1715="základní",J1715,0)</f>
        <v>0</v>
      </c>
      <c r="BF1715" s="170">
        <f>IF(N1715="snížená",J1715,0)</f>
        <v>0</v>
      </c>
      <c r="BG1715" s="170">
        <f>IF(N1715="zákl. přenesená",J1715,0)</f>
        <v>0</v>
      </c>
      <c r="BH1715" s="170">
        <f>IF(N1715="sníž. přenesená",J1715,0)</f>
        <v>0</v>
      </c>
      <c r="BI1715" s="170">
        <f>IF(N1715="nulová",J1715,0)</f>
        <v>0</v>
      </c>
      <c r="BJ1715" s="11" t="s">
        <v>80</v>
      </c>
      <c r="BK1715" s="170">
        <f>ROUND(I1715*H1715,2)</f>
        <v>0</v>
      </c>
      <c r="BL1715" s="11" t="s">
        <v>125</v>
      </c>
      <c r="BM1715" s="169" t="s">
        <v>3324</v>
      </c>
    </row>
    <row r="1716" spans="1:65" s="2" customFormat="1" ht="11.25">
      <c r="A1716" s="28"/>
      <c r="B1716" s="29"/>
      <c r="C1716" s="30"/>
      <c r="D1716" s="171" t="s">
        <v>128</v>
      </c>
      <c r="E1716" s="30"/>
      <c r="F1716" s="172" t="s">
        <v>3323</v>
      </c>
      <c r="G1716" s="30"/>
      <c r="H1716" s="30"/>
      <c r="I1716" s="173"/>
      <c r="J1716" s="30"/>
      <c r="K1716" s="30"/>
      <c r="L1716" s="33"/>
      <c r="M1716" s="174"/>
      <c r="N1716" s="175"/>
      <c r="O1716" s="65"/>
      <c r="P1716" s="65"/>
      <c r="Q1716" s="65"/>
      <c r="R1716" s="65"/>
      <c r="S1716" s="65"/>
      <c r="T1716" s="66"/>
      <c r="U1716" s="28"/>
      <c r="V1716" s="28"/>
      <c r="W1716" s="28"/>
      <c r="X1716" s="28"/>
      <c r="Y1716" s="28"/>
      <c r="Z1716" s="28"/>
      <c r="AA1716" s="28"/>
      <c r="AB1716" s="28"/>
      <c r="AC1716" s="28"/>
      <c r="AD1716" s="28"/>
      <c r="AE1716" s="28"/>
      <c r="AT1716" s="11" t="s">
        <v>128</v>
      </c>
      <c r="AU1716" s="11" t="s">
        <v>73</v>
      </c>
    </row>
    <row r="1717" spans="1:65" s="2" customFormat="1" ht="24.2" customHeight="1">
      <c r="A1717" s="28"/>
      <c r="B1717" s="29"/>
      <c r="C1717" s="158" t="s">
        <v>3325</v>
      </c>
      <c r="D1717" s="158" t="s">
        <v>121</v>
      </c>
      <c r="E1717" s="159" t="s">
        <v>3326</v>
      </c>
      <c r="F1717" s="160" t="s">
        <v>3327</v>
      </c>
      <c r="G1717" s="161" t="s">
        <v>3319</v>
      </c>
      <c r="H1717" s="162">
        <v>10</v>
      </c>
      <c r="I1717" s="163"/>
      <c r="J1717" s="164">
        <f>ROUND(I1717*H1717,2)</f>
        <v>0</v>
      </c>
      <c r="K1717" s="160" t="s">
        <v>1</v>
      </c>
      <c r="L1717" s="33"/>
      <c r="M1717" s="165" t="s">
        <v>1</v>
      </c>
      <c r="N1717" s="166" t="s">
        <v>38</v>
      </c>
      <c r="O1717" s="65"/>
      <c r="P1717" s="167">
        <f>O1717*H1717</f>
        <v>0</v>
      </c>
      <c r="Q1717" s="167">
        <v>0</v>
      </c>
      <c r="R1717" s="167">
        <f>Q1717*H1717</f>
        <v>0</v>
      </c>
      <c r="S1717" s="167">
        <v>0</v>
      </c>
      <c r="T1717" s="168">
        <f>S1717*H1717</f>
        <v>0</v>
      </c>
      <c r="U1717" s="28"/>
      <c r="V1717" s="28"/>
      <c r="W1717" s="28"/>
      <c r="X1717" s="28"/>
      <c r="Y1717" s="28"/>
      <c r="Z1717" s="28"/>
      <c r="AA1717" s="28"/>
      <c r="AB1717" s="28"/>
      <c r="AC1717" s="28"/>
      <c r="AD1717" s="28"/>
      <c r="AE1717" s="28"/>
      <c r="AR1717" s="169" t="s">
        <v>125</v>
      </c>
      <c r="AT1717" s="169" t="s">
        <v>121</v>
      </c>
      <c r="AU1717" s="169" t="s">
        <v>73</v>
      </c>
      <c r="AY1717" s="11" t="s">
        <v>126</v>
      </c>
      <c r="BE1717" s="170">
        <f>IF(N1717="základní",J1717,0)</f>
        <v>0</v>
      </c>
      <c r="BF1717" s="170">
        <f>IF(N1717="snížená",J1717,0)</f>
        <v>0</v>
      </c>
      <c r="BG1717" s="170">
        <f>IF(N1717="zákl. přenesená",J1717,0)</f>
        <v>0</v>
      </c>
      <c r="BH1717" s="170">
        <f>IF(N1717="sníž. přenesená",J1717,0)</f>
        <v>0</v>
      </c>
      <c r="BI1717" s="170">
        <f>IF(N1717="nulová",J1717,0)</f>
        <v>0</v>
      </c>
      <c r="BJ1717" s="11" t="s">
        <v>80</v>
      </c>
      <c r="BK1717" s="170">
        <f>ROUND(I1717*H1717,2)</f>
        <v>0</v>
      </c>
      <c r="BL1717" s="11" t="s">
        <v>125</v>
      </c>
      <c r="BM1717" s="169" t="s">
        <v>3328</v>
      </c>
    </row>
    <row r="1718" spans="1:65" s="2" customFormat="1" ht="11.25">
      <c r="A1718" s="28"/>
      <c r="B1718" s="29"/>
      <c r="C1718" s="30"/>
      <c r="D1718" s="171" t="s">
        <v>128</v>
      </c>
      <c r="E1718" s="30"/>
      <c r="F1718" s="172" t="s">
        <v>3327</v>
      </c>
      <c r="G1718" s="30"/>
      <c r="H1718" s="30"/>
      <c r="I1718" s="173"/>
      <c r="J1718" s="30"/>
      <c r="K1718" s="30"/>
      <c r="L1718" s="33"/>
      <c r="M1718" s="174"/>
      <c r="N1718" s="175"/>
      <c r="O1718" s="65"/>
      <c r="P1718" s="65"/>
      <c r="Q1718" s="65"/>
      <c r="R1718" s="65"/>
      <c r="S1718" s="65"/>
      <c r="T1718" s="66"/>
      <c r="U1718" s="28"/>
      <c r="V1718" s="28"/>
      <c r="W1718" s="28"/>
      <c r="X1718" s="28"/>
      <c r="Y1718" s="28"/>
      <c r="Z1718" s="28"/>
      <c r="AA1718" s="28"/>
      <c r="AB1718" s="28"/>
      <c r="AC1718" s="28"/>
      <c r="AD1718" s="28"/>
      <c r="AE1718" s="28"/>
      <c r="AT1718" s="11" t="s">
        <v>128</v>
      </c>
      <c r="AU1718" s="11" t="s">
        <v>73</v>
      </c>
    </row>
    <row r="1719" spans="1:65" s="2" customFormat="1" ht="24.2" customHeight="1">
      <c r="A1719" s="28"/>
      <c r="B1719" s="29"/>
      <c r="C1719" s="158" t="s">
        <v>3329</v>
      </c>
      <c r="D1719" s="158" t="s">
        <v>121</v>
      </c>
      <c r="E1719" s="159" t="s">
        <v>3330</v>
      </c>
      <c r="F1719" s="160" t="s">
        <v>3331</v>
      </c>
      <c r="G1719" s="161" t="s">
        <v>3319</v>
      </c>
      <c r="H1719" s="162">
        <v>10</v>
      </c>
      <c r="I1719" s="163"/>
      <c r="J1719" s="164">
        <f>ROUND(I1719*H1719,2)</f>
        <v>0</v>
      </c>
      <c r="K1719" s="160" t="s">
        <v>1</v>
      </c>
      <c r="L1719" s="33"/>
      <c r="M1719" s="165" t="s">
        <v>1</v>
      </c>
      <c r="N1719" s="166" t="s">
        <v>38</v>
      </c>
      <c r="O1719" s="65"/>
      <c r="P1719" s="167">
        <f>O1719*H1719</f>
        <v>0</v>
      </c>
      <c r="Q1719" s="167">
        <v>0</v>
      </c>
      <c r="R1719" s="167">
        <f>Q1719*H1719</f>
        <v>0</v>
      </c>
      <c r="S1719" s="167">
        <v>0</v>
      </c>
      <c r="T1719" s="168">
        <f>S1719*H1719</f>
        <v>0</v>
      </c>
      <c r="U1719" s="28"/>
      <c r="V1719" s="28"/>
      <c r="W1719" s="28"/>
      <c r="X1719" s="28"/>
      <c r="Y1719" s="28"/>
      <c r="Z1719" s="28"/>
      <c r="AA1719" s="28"/>
      <c r="AB1719" s="28"/>
      <c r="AC1719" s="28"/>
      <c r="AD1719" s="28"/>
      <c r="AE1719" s="28"/>
      <c r="AR1719" s="169" t="s">
        <v>125</v>
      </c>
      <c r="AT1719" s="169" t="s">
        <v>121</v>
      </c>
      <c r="AU1719" s="169" t="s">
        <v>73</v>
      </c>
      <c r="AY1719" s="11" t="s">
        <v>126</v>
      </c>
      <c r="BE1719" s="170">
        <f>IF(N1719="základní",J1719,0)</f>
        <v>0</v>
      </c>
      <c r="BF1719" s="170">
        <f>IF(N1719="snížená",J1719,0)</f>
        <v>0</v>
      </c>
      <c r="BG1719" s="170">
        <f>IF(N1719="zákl. přenesená",J1719,0)</f>
        <v>0</v>
      </c>
      <c r="BH1719" s="170">
        <f>IF(N1719="sníž. přenesená",J1719,0)</f>
        <v>0</v>
      </c>
      <c r="BI1719" s="170">
        <f>IF(N1719="nulová",J1719,0)</f>
        <v>0</v>
      </c>
      <c r="BJ1719" s="11" t="s">
        <v>80</v>
      </c>
      <c r="BK1719" s="170">
        <f>ROUND(I1719*H1719,2)</f>
        <v>0</v>
      </c>
      <c r="BL1719" s="11" t="s">
        <v>125</v>
      </c>
      <c r="BM1719" s="169" t="s">
        <v>3332</v>
      </c>
    </row>
    <row r="1720" spans="1:65" s="2" customFormat="1" ht="11.25">
      <c r="A1720" s="28"/>
      <c r="B1720" s="29"/>
      <c r="C1720" s="30"/>
      <c r="D1720" s="171" t="s">
        <v>128</v>
      </c>
      <c r="E1720" s="30"/>
      <c r="F1720" s="172" t="s">
        <v>3331</v>
      </c>
      <c r="G1720" s="30"/>
      <c r="H1720" s="30"/>
      <c r="I1720" s="173"/>
      <c r="J1720" s="30"/>
      <c r="K1720" s="30"/>
      <c r="L1720" s="33"/>
      <c r="M1720" s="174"/>
      <c r="N1720" s="175"/>
      <c r="O1720" s="65"/>
      <c r="P1720" s="65"/>
      <c r="Q1720" s="65"/>
      <c r="R1720" s="65"/>
      <c r="S1720" s="65"/>
      <c r="T1720" s="66"/>
      <c r="U1720" s="28"/>
      <c r="V1720" s="28"/>
      <c r="W1720" s="28"/>
      <c r="X1720" s="28"/>
      <c r="Y1720" s="28"/>
      <c r="Z1720" s="28"/>
      <c r="AA1720" s="28"/>
      <c r="AB1720" s="28"/>
      <c r="AC1720" s="28"/>
      <c r="AD1720" s="28"/>
      <c r="AE1720" s="28"/>
      <c r="AT1720" s="11" t="s">
        <v>128</v>
      </c>
      <c r="AU1720" s="11" t="s">
        <v>73</v>
      </c>
    </row>
    <row r="1721" spans="1:65" s="2" customFormat="1" ht="24.2" customHeight="1">
      <c r="A1721" s="28"/>
      <c r="B1721" s="29"/>
      <c r="C1721" s="158" t="s">
        <v>3333</v>
      </c>
      <c r="D1721" s="158" t="s">
        <v>121</v>
      </c>
      <c r="E1721" s="159" t="s">
        <v>3334</v>
      </c>
      <c r="F1721" s="160" t="s">
        <v>3335</v>
      </c>
      <c r="G1721" s="161" t="s">
        <v>3319</v>
      </c>
      <c r="H1721" s="162">
        <v>10</v>
      </c>
      <c r="I1721" s="163"/>
      <c r="J1721" s="164">
        <f>ROUND(I1721*H1721,2)</f>
        <v>0</v>
      </c>
      <c r="K1721" s="160" t="s">
        <v>1</v>
      </c>
      <c r="L1721" s="33"/>
      <c r="M1721" s="165" t="s">
        <v>1</v>
      </c>
      <c r="N1721" s="166" t="s">
        <v>38</v>
      </c>
      <c r="O1721" s="65"/>
      <c r="P1721" s="167">
        <f>O1721*H1721</f>
        <v>0</v>
      </c>
      <c r="Q1721" s="167">
        <v>0</v>
      </c>
      <c r="R1721" s="167">
        <f>Q1721*H1721</f>
        <v>0</v>
      </c>
      <c r="S1721" s="167">
        <v>0</v>
      </c>
      <c r="T1721" s="168">
        <f>S1721*H1721</f>
        <v>0</v>
      </c>
      <c r="U1721" s="28"/>
      <c r="V1721" s="28"/>
      <c r="W1721" s="28"/>
      <c r="X1721" s="28"/>
      <c r="Y1721" s="28"/>
      <c r="Z1721" s="28"/>
      <c r="AA1721" s="28"/>
      <c r="AB1721" s="28"/>
      <c r="AC1721" s="28"/>
      <c r="AD1721" s="28"/>
      <c r="AE1721" s="28"/>
      <c r="AR1721" s="169" t="s">
        <v>125</v>
      </c>
      <c r="AT1721" s="169" t="s">
        <v>121</v>
      </c>
      <c r="AU1721" s="169" t="s">
        <v>73</v>
      </c>
      <c r="AY1721" s="11" t="s">
        <v>126</v>
      </c>
      <c r="BE1721" s="170">
        <f>IF(N1721="základní",J1721,0)</f>
        <v>0</v>
      </c>
      <c r="BF1721" s="170">
        <f>IF(N1721="snížená",J1721,0)</f>
        <v>0</v>
      </c>
      <c r="BG1721" s="170">
        <f>IF(N1721="zákl. přenesená",J1721,0)</f>
        <v>0</v>
      </c>
      <c r="BH1721" s="170">
        <f>IF(N1721="sníž. přenesená",J1721,0)</f>
        <v>0</v>
      </c>
      <c r="BI1721" s="170">
        <f>IF(N1721="nulová",J1721,0)</f>
        <v>0</v>
      </c>
      <c r="BJ1721" s="11" t="s">
        <v>80</v>
      </c>
      <c r="BK1721" s="170">
        <f>ROUND(I1721*H1721,2)</f>
        <v>0</v>
      </c>
      <c r="BL1721" s="11" t="s">
        <v>125</v>
      </c>
      <c r="BM1721" s="169" t="s">
        <v>3336</v>
      </c>
    </row>
    <row r="1722" spans="1:65" s="2" customFormat="1" ht="11.25">
      <c r="A1722" s="28"/>
      <c r="B1722" s="29"/>
      <c r="C1722" s="30"/>
      <c r="D1722" s="171" t="s">
        <v>128</v>
      </c>
      <c r="E1722" s="30"/>
      <c r="F1722" s="172" t="s">
        <v>3335</v>
      </c>
      <c r="G1722" s="30"/>
      <c r="H1722" s="30"/>
      <c r="I1722" s="173"/>
      <c r="J1722" s="30"/>
      <c r="K1722" s="30"/>
      <c r="L1722" s="33"/>
      <c r="M1722" s="174"/>
      <c r="N1722" s="175"/>
      <c r="O1722" s="65"/>
      <c r="P1722" s="65"/>
      <c r="Q1722" s="65"/>
      <c r="R1722" s="65"/>
      <c r="S1722" s="65"/>
      <c r="T1722" s="66"/>
      <c r="U1722" s="28"/>
      <c r="V1722" s="28"/>
      <c r="W1722" s="28"/>
      <c r="X1722" s="28"/>
      <c r="Y1722" s="28"/>
      <c r="Z1722" s="28"/>
      <c r="AA1722" s="28"/>
      <c r="AB1722" s="28"/>
      <c r="AC1722" s="28"/>
      <c r="AD1722" s="28"/>
      <c r="AE1722" s="28"/>
      <c r="AT1722" s="11" t="s">
        <v>128</v>
      </c>
      <c r="AU1722" s="11" t="s">
        <v>73</v>
      </c>
    </row>
    <row r="1723" spans="1:65" s="2" customFormat="1" ht="24.2" customHeight="1">
      <c r="A1723" s="28"/>
      <c r="B1723" s="29"/>
      <c r="C1723" s="158" t="s">
        <v>3337</v>
      </c>
      <c r="D1723" s="158" t="s">
        <v>121</v>
      </c>
      <c r="E1723" s="159" t="s">
        <v>3338</v>
      </c>
      <c r="F1723" s="160" t="s">
        <v>3339</v>
      </c>
      <c r="G1723" s="161" t="s">
        <v>3319</v>
      </c>
      <c r="H1723" s="162">
        <v>10</v>
      </c>
      <c r="I1723" s="163"/>
      <c r="J1723" s="164">
        <f>ROUND(I1723*H1723,2)</f>
        <v>0</v>
      </c>
      <c r="K1723" s="160" t="s">
        <v>1</v>
      </c>
      <c r="L1723" s="33"/>
      <c r="M1723" s="165" t="s">
        <v>1</v>
      </c>
      <c r="N1723" s="166" t="s">
        <v>38</v>
      </c>
      <c r="O1723" s="65"/>
      <c r="P1723" s="167">
        <f>O1723*H1723</f>
        <v>0</v>
      </c>
      <c r="Q1723" s="167">
        <v>0</v>
      </c>
      <c r="R1723" s="167">
        <f>Q1723*H1723</f>
        <v>0</v>
      </c>
      <c r="S1723" s="167">
        <v>0</v>
      </c>
      <c r="T1723" s="168">
        <f>S1723*H1723</f>
        <v>0</v>
      </c>
      <c r="U1723" s="28"/>
      <c r="V1723" s="28"/>
      <c r="W1723" s="28"/>
      <c r="X1723" s="28"/>
      <c r="Y1723" s="28"/>
      <c r="Z1723" s="28"/>
      <c r="AA1723" s="28"/>
      <c r="AB1723" s="28"/>
      <c r="AC1723" s="28"/>
      <c r="AD1723" s="28"/>
      <c r="AE1723" s="28"/>
      <c r="AR1723" s="169" t="s">
        <v>125</v>
      </c>
      <c r="AT1723" s="169" t="s">
        <v>121</v>
      </c>
      <c r="AU1723" s="169" t="s">
        <v>73</v>
      </c>
      <c r="AY1723" s="11" t="s">
        <v>126</v>
      </c>
      <c r="BE1723" s="170">
        <f>IF(N1723="základní",J1723,0)</f>
        <v>0</v>
      </c>
      <c r="BF1723" s="170">
        <f>IF(N1723="snížená",J1723,0)</f>
        <v>0</v>
      </c>
      <c r="BG1723" s="170">
        <f>IF(N1723="zákl. přenesená",J1723,0)</f>
        <v>0</v>
      </c>
      <c r="BH1723" s="170">
        <f>IF(N1723="sníž. přenesená",J1723,0)</f>
        <v>0</v>
      </c>
      <c r="BI1723" s="170">
        <f>IF(N1723="nulová",J1723,0)</f>
        <v>0</v>
      </c>
      <c r="BJ1723" s="11" t="s">
        <v>80</v>
      </c>
      <c r="BK1723" s="170">
        <f>ROUND(I1723*H1723,2)</f>
        <v>0</v>
      </c>
      <c r="BL1723" s="11" t="s">
        <v>125</v>
      </c>
      <c r="BM1723" s="169" t="s">
        <v>3340</v>
      </c>
    </row>
    <row r="1724" spans="1:65" s="2" customFormat="1" ht="11.25">
      <c r="A1724" s="28"/>
      <c r="B1724" s="29"/>
      <c r="C1724" s="30"/>
      <c r="D1724" s="171" t="s">
        <v>128</v>
      </c>
      <c r="E1724" s="30"/>
      <c r="F1724" s="172" t="s">
        <v>3339</v>
      </c>
      <c r="G1724" s="30"/>
      <c r="H1724" s="30"/>
      <c r="I1724" s="173"/>
      <c r="J1724" s="30"/>
      <c r="K1724" s="30"/>
      <c r="L1724" s="33"/>
      <c r="M1724" s="174"/>
      <c r="N1724" s="175"/>
      <c r="O1724" s="65"/>
      <c r="P1724" s="65"/>
      <c r="Q1724" s="65"/>
      <c r="R1724" s="65"/>
      <c r="S1724" s="65"/>
      <c r="T1724" s="66"/>
      <c r="U1724" s="28"/>
      <c r="V1724" s="28"/>
      <c r="W1724" s="28"/>
      <c r="X1724" s="28"/>
      <c r="Y1724" s="28"/>
      <c r="Z1724" s="28"/>
      <c r="AA1724" s="28"/>
      <c r="AB1724" s="28"/>
      <c r="AC1724" s="28"/>
      <c r="AD1724" s="28"/>
      <c r="AE1724" s="28"/>
      <c r="AT1724" s="11" t="s">
        <v>128</v>
      </c>
      <c r="AU1724" s="11" t="s">
        <v>73</v>
      </c>
    </row>
    <row r="1725" spans="1:65" s="2" customFormat="1" ht="24.2" customHeight="1">
      <c r="A1725" s="28"/>
      <c r="B1725" s="29"/>
      <c r="C1725" s="158" t="s">
        <v>3341</v>
      </c>
      <c r="D1725" s="158" t="s">
        <v>121</v>
      </c>
      <c r="E1725" s="159" t="s">
        <v>3342</v>
      </c>
      <c r="F1725" s="160" t="s">
        <v>3343</v>
      </c>
      <c r="G1725" s="161" t="s">
        <v>3319</v>
      </c>
      <c r="H1725" s="162">
        <v>10</v>
      </c>
      <c r="I1725" s="163"/>
      <c r="J1725" s="164">
        <f>ROUND(I1725*H1725,2)</f>
        <v>0</v>
      </c>
      <c r="K1725" s="160" t="s">
        <v>1</v>
      </c>
      <c r="L1725" s="33"/>
      <c r="M1725" s="165" t="s">
        <v>1</v>
      </c>
      <c r="N1725" s="166" t="s">
        <v>38</v>
      </c>
      <c r="O1725" s="65"/>
      <c r="P1725" s="167">
        <f>O1725*H1725</f>
        <v>0</v>
      </c>
      <c r="Q1725" s="167">
        <v>0</v>
      </c>
      <c r="R1725" s="167">
        <f>Q1725*H1725</f>
        <v>0</v>
      </c>
      <c r="S1725" s="167">
        <v>0</v>
      </c>
      <c r="T1725" s="168">
        <f>S1725*H1725</f>
        <v>0</v>
      </c>
      <c r="U1725" s="28"/>
      <c r="V1725" s="28"/>
      <c r="W1725" s="28"/>
      <c r="X1725" s="28"/>
      <c r="Y1725" s="28"/>
      <c r="Z1725" s="28"/>
      <c r="AA1725" s="28"/>
      <c r="AB1725" s="28"/>
      <c r="AC1725" s="28"/>
      <c r="AD1725" s="28"/>
      <c r="AE1725" s="28"/>
      <c r="AR1725" s="169" t="s">
        <v>125</v>
      </c>
      <c r="AT1725" s="169" t="s">
        <v>121</v>
      </c>
      <c r="AU1725" s="169" t="s">
        <v>73</v>
      </c>
      <c r="AY1725" s="11" t="s">
        <v>126</v>
      </c>
      <c r="BE1725" s="170">
        <f>IF(N1725="základní",J1725,0)</f>
        <v>0</v>
      </c>
      <c r="BF1725" s="170">
        <f>IF(N1725="snížená",J1725,0)</f>
        <v>0</v>
      </c>
      <c r="BG1725" s="170">
        <f>IF(N1725="zákl. přenesená",J1725,0)</f>
        <v>0</v>
      </c>
      <c r="BH1725" s="170">
        <f>IF(N1725="sníž. přenesená",J1725,0)</f>
        <v>0</v>
      </c>
      <c r="BI1725" s="170">
        <f>IF(N1725="nulová",J1725,0)</f>
        <v>0</v>
      </c>
      <c r="BJ1725" s="11" t="s">
        <v>80</v>
      </c>
      <c r="BK1725" s="170">
        <f>ROUND(I1725*H1725,2)</f>
        <v>0</v>
      </c>
      <c r="BL1725" s="11" t="s">
        <v>125</v>
      </c>
      <c r="BM1725" s="169" t="s">
        <v>3344</v>
      </c>
    </row>
    <row r="1726" spans="1:65" s="2" customFormat="1" ht="11.25">
      <c r="A1726" s="28"/>
      <c r="B1726" s="29"/>
      <c r="C1726" s="30"/>
      <c r="D1726" s="171" t="s">
        <v>128</v>
      </c>
      <c r="E1726" s="30"/>
      <c r="F1726" s="172" t="s">
        <v>3343</v>
      </c>
      <c r="G1726" s="30"/>
      <c r="H1726" s="30"/>
      <c r="I1726" s="173"/>
      <c r="J1726" s="30"/>
      <c r="K1726" s="30"/>
      <c r="L1726" s="33"/>
      <c r="M1726" s="174"/>
      <c r="N1726" s="175"/>
      <c r="O1726" s="65"/>
      <c r="P1726" s="65"/>
      <c r="Q1726" s="65"/>
      <c r="R1726" s="65"/>
      <c r="S1726" s="65"/>
      <c r="T1726" s="66"/>
      <c r="U1726" s="28"/>
      <c r="V1726" s="28"/>
      <c r="W1726" s="28"/>
      <c r="X1726" s="28"/>
      <c r="Y1726" s="28"/>
      <c r="Z1726" s="28"/>
      <c r="AA1726" s="28"/>
      <c r="AB1726" s="28"/>
      <c r="AC1726" s="28"/>
      <c r="AD1726" s="28"/>
      <c r="AE1726" s="28"/>
      <c r="AT1726" s="11" t="s">
        <v>128</v>
      </c>
      <c r="AU1726" s="11" t="s">
        <v>73</v>
      </c>
    </row>
    <row r="1727" spans="1:65" s="2" customFormat="1" ht="24.2" customHeight="1">
      <c r="A1727" s="28"/>
      <c r="B1727" s="29"/>
      <c r="C1727" s="158" t="s">
        <v>3345</v>
      </c>
      <c r="D1727" s="158" t="s">
        <v>121</v>
      </c>
      <c r="E1727" s="159" t="s">
        <v>3346</v>
      </c>
      <c r="F1727" s="160" t="s">
        <v>3347</v>
      </c>
      <c r="G1727" s="161" t="s">
        <v>3319</v>
      </c>
      <c r="H1727" s="162">
        <v>10</v>
      </c>
      <c r="I1727" s="163"/>
      <c r="J1727" s="164">
        <f>ROUND(I1727*H1727,2)</f>
        <v>0</v>
      </c>
      <c r="K1727" s="160" t="s">
        <v>1</v>
      </c>
      <c r="L1727" s="33"/>
      <c r="M1727" s="165" t="s">
        <v>1</v>
      </c>
      <c r="N1727" s="166" t="s">
        <v>38</v>
      </c>
      <c r="O1727" s="65"/>
      <c r="P1727" s="167">
        <f>O1727*H1727</f>
        <v>0</v>
      </c>
      <c r="Q1727" s="167">
        <v>0</v>
      </c>
      <c r="R1727" s="167">
        <f>Q1727*H1727</f>
        <v>0</v>
      </c>
      <c r="S1727" s="167">
        <v>0</v>
      </c>
      <c r="T1727" s="168">
        <f>S1727*H1727</f>
        <v>0</v>
      </c>
      <c r="U1727" s="28"/>
      <c r="V1727" s="28"/>
      <c r="W1727" s="28"/>
      <c r="X1727" s="28"/>
      <c r="Y1727" s="28"/>
      <c r="Z1727" s="28"/>
      <c r="AA1727" s="28"/>
      <c r="AB1727" s="28"/>
      <c r="AC1727" s="28"/>
      <c r="AD1727" s="28"/>
      <c r="AE1727" s="28"/>
      <c r="AR1727" s="169" t="s">
        <v>125</v>
      </c>
      <c r="AT1727" s="169" t="s">
        <v>121</v>
      </c>
      <c r="AU1727" s="169" t="s">
        <v>73</v>
      </c>
      <c r="AY1727" s="11" t="s">
        <v>126</v>
      </c>
      <c r="BE1727" s="170">
        <f>IF(N1727="základní",J1727,0)</f>
        <v>0</v>
      </c>
      <c r="BF1727" s="170">
        <f>IF(N1727="snížená",J1727,0)</f>
        <v>0</v>
      </c>
      <c r="BG1727" s="170">
        <f>IF(N1727="zákl. přenesená",J1727,0)</f>
        <v>0</v>
      </c>
      <c r="BH1727" s="170">
        <f>IF(N1727="sníž. přenesená",J1727,0)</f>
        <v>0</v>
      </c>
      <c r="BI1727" s="170">
        <f>IF(N1727="nulová",J1727,0)</f>
        <v>0</v>
      </c>
      <c r="BJ1727" s="11" t="s">
        <v>80</v>
      </c>
      <c r="BK1727" s="170">
        <f>ROUND(I1727*H1727,2)</f>
        <v>0</v>
      </c>
      <c r="BL1727" s="11" t="s">
        <v>125</v>
      </c>
      <c r="BM1727" s="169" t="s">
        <v>3348</v>
      </c>
    </row>
    <row r="1728" spans="1:65" s="2" customFormat="1" ht="19.5">
      <c r="A1728" s="28"/>
      <c r="B1728" s="29"/>
      <c r="C1728" s="30"/>
      <c r="D1728" s="171" t="s">
        <v>128</v>
      </c>
      <c r="E1728" s="30"/>
      <c r="F1728" s="172" t="s">
        <v>3347</v>
      </c>
      <c r="G1728" s="30"/>
      <c r="H1728" s="30"/>
      <c r="I1728" s="173"/>
      <c r="J1728" s="30"/>
      <c r="K1728" s="30"/>
      <c r="L1728" s="33"/>
      <c r="M1728" s="174"/>
      <c r="N1728" s="175"/>
      <c r="O1728" s="65"/>
      <c r="P1728" s="65"/>
      <c r="Q1728" s="65"/>
      <c r="R1728" s="65"/>
      <c r="S1728" s="65"/>
      <c r="T1728" s="66"/>
      <c r="U1728" s="28"/>
      <c r="V1728" s="28"/>
      <c r="W1728" s="28"/>
      <c r="X1728" s="28"/>
      <c r="Y1728" s="28"/>
      <c r="Z1728" s="28"/>
      <c r="AA1728" s="28"/>
      <c r="AB1728" s="28"/>
      <c r="AC1728" s="28"/>
      <c r="AD1728" s="28"/>
      <c r="AE1728" s="28"/>
      <c r="AT1728" s="11" t="s">
        <v>128</v>
      </c>
      <c r="AU1728" s="11" t="s">
        <v>73</v>
      </c>
    </row>
    <row r="1729" spans="1:65" s="2" customFormat="1" ht="24.2" customHeight="1">
      <c r="A1729" s="28"/>
      <c r="B1729" s="29"/>
      <c r="C1729" s="158" t="s">
        <v>3349</v>
      </c>
      <c r="D1729" s="158" t="s">
        <v>121</v>
      </c>
      <c r="E1729" s="159" t="s">
        <v>3350</v>
      </c>
      <c r="F1729" s="160" t="s">
        <v>3351</v>
      </c>
      <c r="G1729" s="161" t="s">
        <v>3319</v>
      </c>
      <c r="H1729" s="162">
        <v>20</v>
      </c>
      <c r="I1729" s="163"/>
      <c r="J1729" s="164">
        <f>ROUND(I1729*H1729,2)</f>
        <v>0</v>
      </c>
      <c r="K1729" s="160" t="s">
        <v>1</v>
      </c>
      <c r="L1729" s="33"/>
      <c r="M1729" s="165" t="s">
        <v>1</v>
      </c>
      <c r="N1729" s="166" t="s">
        <v>38</v>
      </c>
      <c r="O1729" s="65"/>
      <c r="P1729" s="167">
        <f>O1729*H1729</f>
        <v>0</v>
      </c>
      <c r="Q1729" s="167">
        <v>0</v>
      </c>
      <c r="R1729" s="167">
        <f>Q1729*H1729</f>
        <v>0</v>
      </c>
      <c r="S1729" s="167">
        <v>0</v>
      </c>
      <c r="T1729" s="168">
        <f>S1729*H1729</f>
        <v>0</v>
      </c>
      <c r="U1729" s="28"/>
      <c r="V1729" s="28"/>
      <c r="W1729" s="28"/>
      <c r="X1729" s="28"/>
      <c r="Y1729" s="28"/>
      <c r="Z1729" s="28"/>
      <c r="AA1729" s="28"/>
      <c r="AB1729" s="28"/>
      <c r="AC1729" s="28"/>
      <c r="AD1729" s="28"/>
      <c r="AE1729" s="28"/>
      <c r="AR1729" s="169" t="s">
        <v>125</v>
      </c>
      <c r="AT1729" s="169" t="s">
        <v>121</v>
      </c>
      <c r="AU1729" s="169" t="s">
        <v>73</v>
      </c>
      <c r="AY1729" s="11" t="s">
        <v>126</v>
      </c>
      <c r="BE1729" s="170">
        <f>IF(N1729="základní",J1729,0)</f>
        <v>0</v>
      </c>
      <c r="BF1729" s="170">
        <f>IF(N1729="snížená",J1729,0)</f>
        <v>0</v>
      </c>
      <c r="BG1729" s="170">
        <f>IF(N1729="zákl. přenesená",J1729,0)</f>
        <v>0</v>
      </c>
      <c r="BH1729" s="170">
        <f>IF(N1729="sníž. přenesená",J1729,0)</f>
        <v>0</v>
      </c>
      <c r="BI1729" s="170">
        <f>IF(N1729="nulová",J1729,0)</f>
        <v>0</v>
      </c>
      <c r="BJ1729" s="11" t="s">
        <v>80</v>
      </c>
      <c r="BK1729" s="170">
        <f>ROUND(I1729*H1729,2)</f>
        <v>0</v>
      </c>
      <c r="BL1729" s="11" t="s">
        <v>125</v>
      </c>
      <c r="BM1729" s="169" t="s">
        <v>3352</v>
      </c>
    </row>
    <row r="1730" spans="1:65" s="2" customFormat="1" ht="19.5">
      <c r="A1730" s="28"/>
      <c r="B1730" s="29"/>
      <c r="C1730" s="30"/>
      <c r="D1730" s="171" t="s">
        <v>128</v>
      </c>
      <c r="E1730" s="30"/>
      <c r="F1730" s="172" t="s">
        <v>3351</v>
      </c>
      <c r="G1730" s="30"/>
      <c r="H1730" s="30"/>
      <c r="I1730" s="173"/>
      <c r="J1730" s="30"/>
      <c r="K1730" s="30"/>
      <c r="L1730" s="33"/>
      <c r="M1730" s="174"/>
      <c r="N1730" s="175"/>
      <c r="O1730" s="65"/>
      <c r="P1730" s="65"/>
      <c r="Q1730" s="65"/>
      <c r="R1730" s="65"/>
      <c r="S1730" s="65"/>
      <c r="T1730" s="66"/>
      <c r="U1730" s="28"/>
      <c r="V1730" s="28"/>
      <c r="W1730" s="28"/>
      <c r="X1730" s="28"/>
      <c r="Y1730" s="28"/>
      <c r="Z1730" s="28"/>
      <c r="AA1730" s="28"/>
      <c r="AB1730" s="28"/>
      <c r="AC1730" s="28"/>
      <c r="AD1730" s="28"/>
      <c r="AE1730" s="28"/>
      <c r="AT1730" s="11" t="s">
        <v>128</v>
      </c>
      <c r="AU1730" s="11" t="s">
        <v>73</v>
      </c>
    </row>
    <row r="1731" spans="1:65" s="2" customFormat="1" ht="33" customHeight="1">
      <c r="A1731" s="28"/>
      <c r="B1731" s="29"/>
      <c r="C1731" s="158" t="s">
        <v>3353</v>
      </c>
      <c r="D1731" s="158" t="s">
        <v>121</v>
      </c>
      <c r="E1731" s="159" t="s">
        <v>3354</v>
      </c>
      <c r="F1731" s="160" t="s">
        <v>3355</v>
      </c>
      <c r="G1731" s="161" t="s">
        <v>3319</v>
      </c>
      <c r="H1731" s="162">
        <v>20</v>
      </c>
      <c r="I1731" s="163"/>
      <c r="J1731" s="164">
        <f>ROUND(I1731*H1731,2)</f>
        <v>0</v>
      </c>
      <c r="K1731" s="160" t="s">
        <v>1</v>
      </c>
      <c r="L1731" s="33"/>
      <c r="M1731" s="165" t="s">
        <v>1</v>
      </c>
      <c r="N1731" s="166" t="s">
        <v>38</v>
      </c>
      <c r="O1731" s="65"/>
      <c r="P1731" s="167">
        <f>O1731*H1731</f>
        <v>0</v>
      </c>
      <c r="Q1731" s="167">
        <v>0</v>
      </c>
      <c r="R1731" s="167">
        <f>Q1731*H1731</f>
        <v>0</v>
      </c>
      <c r="S1731" s="167">
        <v>0</v>
      </c>
      <c r="T1731" s="168">
        <f>S1731*H1731</f>
        <v>0</v>
      </c>
      <c r="U1731" s="28"/>
      <c r="V1731" s="28"/>
      <c r="W1731" s="28"/>
      <c r="X1731" s="28"/>
      <c r="Y1731" s="28"/>
      <c r="Z1731" s="28"/>
      <c r="AA1731" s="28"/>
      <c r="AB1731" s="28"/>
      <c r="AC1731" s="28"/>
      <c r="AD1731" s="28"/>
      <c r="AE1731" s="28"/>
      <c r="AR1731" s="169" t="s">
        <v>125</v>
      </c>
      <c r="AT1731" s="169" t="s">
        <v>121</v>
      </c>
      <c r="AU1731" s="169" t="s">
        <v>73</v>
      </c>
      <c r="AY1731" s="11" t="s">
        <v>126</v>
      </c>
      <c r="BE1731" s="170">
        <f>IF(N1731="základní",J1731,0)</f>
        <v>0</v>
      </c>
      <c r="BF1731" s="170">
        <f>IF(N1731="snížená",J1731,0)</f>
        <v>0</v>
      </c>
      <c r="BG1731" s="170">
        <f>IF(N1731="zákl. přenesená",J1731,0)</f>
        <v>0</v>
      </c>
      <c r="BH1731" s="170">
        <f>IF(N1731="sníž. přenesená",J1731,0)</f>
        <v>0</v>
      </c>
      <c r="BI1731" s="170">
        <f>IF(N1731="nulová",J1731,0)</f>
        <v>0</v>
      </c>
      <c r="BJ1731" s="11" t="s">
        <v>80</v>
      </c>
      <c r="BK1731" s="170">
        <f>ROUND(I1731*H1731,2)</f>
        <v>0</v>
      </c>
      <c r="BL1731" s="11" t="s">
        <v>125</v>
      </c>
      <c r="BM1731" s="169" t="s">
        <v>3356</v>
      </c>
    </row>
    <row r="1732" spans="1:65" s="2" customFormat="1" ht="19.5">
      <c r="A1732" s="28"/>
      <c r="B1732" s="29"/>
      <c r="C1732" s="30"/>
      <c r="D1732" s="171" t="s">
        <v>128</v>
      </c>
      <c r="E1732" s="30"/>
      <c r="F1732" s="172" t="s">
        <v>3355</v>
      </c>
      <c r="G1732" s="30"/>
      <c r="H1732" s="30"/>
      <c r="I1732" s="173"/>
      <c r="J1732" s="30"/>
      <c r="K1732" s="30"/>
      <c r="L1732" s="33"/>
      <c r="M1732" s="174"/>
      <c r="N1732" s="175"/>
      <c r="O1732" s="65"/>
      <c r="P1732" s="65"/>
      <c r="Q1732" s="65"/>
      <c r="R1732" s="65"/>
      <c r="S1732" s="65"/>
      <c r="T1732" s="66"/>
      <c r="U1732" s="28"/>
      <c r="V1732" s="28"/>
      <c r="W1732" s="28"/>
      <c r="X1732" s="28"/>
      <c r="Y1732" s="28"/>
      <c r="Z1732" s="28"/>
      <c r="AA1732" s="28"/>
      <c r="AB1732" s="28"/>
      <c r="AC1732" s="28"/>
      <c r="AD1732" s="28"/>
      <c r="AE1732" s="28"/>
      <c r="AT1732" s="11" t="s">
        <v>128</v>
      </c>
      <c r="AU1732" s="11" t="s">
        <v>73</v>
      </c>
    </row>
    <row r="1733" spans="1:65" s="2" customFormat="1" ht="24.2" customHeight="1">
      <c r="A1733" s="28"/>
      <c r="B1733" s="29"/>
      <c r="C1733" s="158" t="s">
        <v>3357</v>
      </c>
      <c r="D1733" s="158" t="s">
        <v>121</v>
      </c>
      <c r="E1733" s="159" t="s">
        <v>3358</v>
      </c>
      <c r="F1733" s="160" t="s">
        <v>3359</v>
      </c>
      <c r="G1733" s="161" t="s">
        <v>131</v>
      </c>
      <c r="H1733" s="162">
        <v>40</v>
      </c>
      <c r="I1733" s="163"/>
      <c r="J1733" s="164">
        <f>ROUND(I1733*H1733,2)</f>
        <v>0</v>
      </c>
      <c r="K1733" s="160" t="s">
        <v>1</v>
      </c>
      <c r="L1733" s="33"/>
      <c r="M1733" s="165" t="s">
        <v>1</v>
      </c>
      <c r="N1733" s="166" t="s">
        <v>38</v>
      </c>
      <c r="O1733" s="65"/>
      <c r="P1733" s="167">
        <f>O1733*H1733</f>
        <v>0</v>
      </c>
      <c r="Q1733" s="167">
        <v>0</v>
      </c>
      <c r="R1733" s="167">
        <f>Q1733*H1733</f>
        <v>0</v>
      </c>
      <c r="S1733" s="167">
        <v>0</v>
      </c>
      <c r="T1733" s="168">
        <f>S1733*H1733</f>
        <v>0</v>
      </c>
      <c r="U1733" s="28"/>
      <c r="V1733" s="28"/>
      <c r="W1733" s="28"/>
      <c r="X1733" s="28"/>
      <c r="Y1733" s="28"/>
      <c r="Z1733" s="28"/>
      <c r="AA1733" s="28"/>
      <c r="AB1733" s="28"/>
      <c r="AC1733" s="28"/>
      <c r="AD1733" s="28"/>
      <c r="AE1733" s="28"/>
      <c r="AR1733" s="169" t="s">
        <v>125</v>
      </c>
      <c r="AT1733" s="169" t="s">
        <v>121</v>
      </c>
      <c r="AU1733" s="169" t="s">
        <v>73</v>
      </c>
      <c r="AY1733" s="11" t="s">
        <v>126</v>
      </c>
      <c r="BE1733" s="170">
        <f>IF(N1733="základní",J1733,0)</f>
        <v>0</v>
      </c>
      <c r="BF1733" s="170">
        <f>IF(N1733="snížená",J1733,0)</f>
        <v>0</v>
      </c>
      <c r="BG1733" s="170">
        <f>IF(N1733="zákl. přenesená",J1733,0)</f>
        <v>0</v>
      </c>
      <c r="BH1733" s="170">
        <f>IF(N1733="sníž. přenesená",J1733,0)</f>
        <v>0</v>
      </c>
      <c r="BI1733" s="170">
        <f>IF(N1733="nulová",J1733,0)</f>
        <v>0</v>
      </c>
      <c r="BJ1733" s="11" t="s">
        <v>80</v>
      </c>
      <c r="BK1733" s="170">
        <f>ROUND(I1733*H1733,2)</f>
        <v>0</v>
      </c>
      <c r="BL1733" s="11" t="s">
        <v>125</v>
      </c>
      <c r="BM1733" s="169" t="s">
        <v>3360</v>
      </c>
    </row>
    <row r="1734" spans="1:65" s="2" customFormat="1" ht="19.5">
      <c r="A1734" s="28"/>
      <c r="B1734" s="29"/>
      <c r="C1734" s="30"/>
      <c r="D1734" s="171" t="s">
        <v>128</v>
      </c>
      <c r="E1734" s="30"/>
      <c r="F1734" s="172" t="s">
        <v>3359</v>
      </c>
      <c r="G1734" s="30"/>
      <c r="H1734" s="30"/>
      <c r="I1734" s="173"/>
      <c r="J1734" s="30"/>
      <c r="K1734" s="30"/>
      <c r="L1734" s="33"/>
      <c r="M1734" s="174"/>
      <c r="N1734" s="175"/>
      <c r="O1734" s="65"/>
      <c r="P1734" s="65"/>
      <c r="Q1734" s="65"/>
      <c r="R1734" s="65"/>
      <c r="S1734" s="65"/>
      <c r="T1734" s="66"/>
      <c r="U1734" s="28"/>
      <c r="V1734" s="28"/>
      <c r="W1734" s="28"/>
      <c r="X1734" s="28"/>
      <c r="Y1734" s="28"/>
      <c r="Z1734" s="28"/>
      <c r="AA1734" s="28"/>
      <c r="AB1734" s="28"/>
      <c r="AC1734" s="28"/>
      <c r="AD1734" s="28"/>
      <c r="AE1734" s="28"/>
      <c r="AT1734" s="11" t="s">
        <v>128</v>
      </c>
      <c r="AU1734" s="11" t="s">
        <v>73</v>
      </c>
    </row>
    <row r="1735" spans="1:65" s="2" customFormat="1" ht="24.2" customHeight="1">
      <c r="A1735" s="28"/>
      <c r="B1735" s="29"/>
      <c r="C1735" s="158" t="s">
        <v>3361</v>
      </c>
      <c r="D1735" s="158" t="s">
        <v>121</v>
      </c>
      <c r="E1735" s="159" t="s">
        <v>3362</v>
      </c>
      <c r="F1735" s="160" t="s">
        <v>3363</v>
      </c>
      <c r="G1735" s="161" t="s">
        <v>131</v>
      </c>
      <c r="H1735" s="162">
        <v>40</v>
      </c>
      <c r="I1735" s="163"/>
      <c r="J1735" s="164">
        <f>ROUND(I1735*H1735,2)</f>
        <v>0</v>
      </c>
      <c r="K1735" s="160" t="s">
        <v>1</v>
      </c>
      <c r="L1735" s="33"/>
      <c r="M1735" s="165" t="s">
        <v>1</v>
      </c>
      <c r="N1735" s="166" t="s">
        <v>38</v>
      </c>
      <c r="O1735" s="65"/>
      <c r="P1735" s="167">
        <f>O1735*H1735</f>
        <v>0</v>
      </c>
      <c r="Q1735" s="167">
        <v>0</v>
      </c>
      <c r="R1735" s="167">
        <f>Q1735*H1735</f>
        <v>0</v>
      </c>
      <c r="S1735" s="167">
        <v>0</v>
      </c>
      <c r="T1735" s="168">
        <f>S1735*H1735</f>
        <v>0</v>
      </c>
      <c r="U1735" s="28"/>
      <c r="V1735" s="28"/>
      <c r="W1735" s="28"/>
      <c r="X1735" s="28"/>
      <c r="Y1735" s="28"/>
      <c r="Z1735" s="28"/>
      <c r="AA1735" s="28"/>
      <c r="AB1735" s="28"/>
      <c r="AC1735" s="28"/>
      <c r="AD1735" s="28"/>
      <c r="AE1735" s="28"/>
      <c r="AR1735" s="169" t="s">
        <v>125</v>
      </c>
      <c r="AT1735" s="169" t="s">
        <v>121</v>
      </c>
      <c r="AU1735" s="169" t="s">
        <v>73</v>
      </c>
      <c r="AY1735" s="11" t="s">
        <v>126</v>
      </c>
      <c r="BE1735" s="170">
        <f>IF(N1735="základní",J1735,0)</f>
        <v>0</v>
      </c>
      <c r="BF1735" s="170">
        <f>IF(N1735="snížená",J1735,0)</f>
        <v>0</v>
      </c>
      <c r="BG1735" s="170">
        <f>IF(N1735="zákl. přenesená",J1735,0)</f>
        <v>0</v>
      </c>
      <c r="BH1735" s="170">
        <f>IF(N1735="sníž. přenesená",J1735,0)</f>
        <v>0</v>
      </c>
      <c r="BI1735" s="170">
        <f>IF(N1735="nulová",J1735,0)</f>
        <v>0</v>
      </c>
      <c r="BJ1735" s="11" t="s">
        <v>80</v>
      </c>
      <c r="BK1735" s="170">
        <f>ROUND(I1735*H1735,2)</f>
        <v>0</v>
      </c>
      <c r="BL1735" s="11" t="s">
        <v>125</v>
      </c>
      <c r="BM1735" s="169" t="s">
        <v>3364</v>
      </c>
    </row>
    <row r="1736" spans="1:65" s="2" customFormat="1" ht="19.5">
      <c r="A1736" s="28"/>
      <c r="B1736" s="29"/>
      <c r="C1736" s="30"/>
      <c r="D1736" s="171" t="s">
        <v>128</v>
      </c>
      <c r="E1736" s="30"/>
      <c r="F1736" s="172" t="s">
        <v>3363</v>
      </c>
      <c r="G1736" s="30"/>
      <c r="H1736" s="30"/>
      <c r="I1736" s="173"/>
      <c r="J1736" s="30"/>
      <c r="K1736" s="30"/>
      <c r="L1736" s="33"/>
      <c r="M1736" s="174"/>
      <c r="N1736" s="175"/>
      <c r="O1736" s="65"/>
      <c r="P1736" s="65"/>
      <c r="Q1736" s="65"/>
      <c r="R1736" s="65"/>
      <c r="S1736" s="65"/>
      <c r="T1736" s="66"/>
      <c r="U1736" s="28"/>
      <c r="V1736" s="28"/>
      <c r="W1736" s="28"/>
      <c r="X1736" s="28"/>
      <c r="Y1736" s="28"/>
      <c r="Z1736" s="28"/>
      <c r="AA1736" s="28"/>
      <c r="AB1736" s="28"/>
      <c r="AC1736" s="28"/>
      <c r="AD1736" s="28"/>
      <c r="AE1736" s="28"/>
      <c r="AT1736" s="11" t="s">
        <v>128</v>
      </c>
      <c r="AU1736" s="11" t="s">
        <v>73</v>
      </c>
    </row>
    <row r="1737" spans="1:65" s="2" customFormat="1" ht="24.2" customHeight="1">
      <c r="A1737" s="28"/>
      <c r="B1737" s="29"/>
      <c r="C1737" s="158" t="s">
        <v>3365</v>
      </c>
      <c r="D1737" s="158" t="s">
        <v>121</v>
      </c>
      <c r="E1737" s="159" t="s">
        <v>3366</v>
      </c>
      <c r="F1737" s="160" t="s">
        <v>3367</v>
      </c>
      <c r="G1737" s="161" t="s">
        <v>131</v>
      </c>
      <c r="H1737" s="162">
        <v>40</v>
      </c>
      <c r="I1737" s="163"/>
      <c r="J1737" s="164">
        <f>ROUND(I1737*H1737,2)</f>
        <v>0</v>
      </c>
      <c r="K1737" s="160" t="s">
        <v>1</v>
      </c>
      <c r="L1737" s="33"/>
      <c r="M1737" s="165" t="s">
        <v>1</v>
      </c>
      <c r="N1737" s="166" t="s">
        <v>38</v>
      </c>
      <c r="O1737" s="65"/>
      <c r="P1737" s="167">
        <f>O1737*H1737</f>
        <v>0</v>
      </c>
      <c r="Q1737" s="167">
        <v>0</v>
      </c>
      <c r="R1737" s="167">
        <f>Q1737*H1737</f>
        <v>0</v>
      </c>
      <c r="S1737" s="167">
        <v>0</v>
      </c>
      <c r="T1737" s="168">
        <f>S1737*H1737</f>
        <v>0</v>
      </c>
      <c r="U1737" s="28"/>
      <c r="V1737" s="28"/>
      <c r="W1737" s="28"/>
      <c r="X1737" s="28"/>
      <c r="Y1737" s="28"/>
      <c r="Z1737" s="28"/>
      <c r="AA1737" s="28"/>
      <c r="AB1737" s="28"/>
      <c r="AC1737" s="28"/>
      <c r="AD1737" s="28"/>
      <c r="AE1737" s="28"/>
      <c r="AR1737" s="169" t="s">
        <v>125</v>
      </c>
      <c r="AT1737" s="169" t="s">
        <v>121</v>
      </c>
      <c r="AU1737" s="169" t="s">
        <v>73</v>
      </c>
      <c r="AY1737" s="11" t="s">
        <v>126</v>
      </c>
      <c r="BE1737" s="170">
        <f>IF(N1737="základní",J1737,0)</f>
        <v>0</v>
      </c>
      <c r="BF1737" s="170">
        <f>IF(N1737="snížená",J1737,0)</f>
        <v>0</v>
      </c>
      <c r="BG1737" s="170">
        <f>IF(N1737="zákl. přenesená",J1737,0)</f>
        <v>0</v>
      </c>
      <c r="BH1737" s="170">
        <f>IF(N1737="sníž. přenesená",J1737,0)</f>
        <v>0</v>
      </c>
      <c r="BI1737" s="170">
        <f>IF(N1737="nulová",J1737,0)</f>
        <v>0</v>
      </c>
      <c r="BJ1737" s="11" t="s">
        <v>80</v>
      </c>
      <c r="BK1737" s="170">
        <f>ROUND(I1737*H1737,2)</f>
        <v>0</v>
      </c>
      <c r="BL1737" s="11" t="s">
        <v>125</v>
      </c>
      <c r="BM1737" s="169" t="s">
        <v>3368</v>
      </c>
    </row>
    <row r="1738" spans="1:65" s="2" customFormat="1" ht="19.5">
      <c r="A1738" s="28"/>
      <c r="B1738" s="29"/>
      <c r="C1738" s="30"/>
      <c r="D1738" s="171" t="s">
        <v>128</v>
      </c>
      <c r="E1738" s="30"/>
      <c r="F1738" s="172" t="s">
        <v>3367</v>
      </c>
      <c r="G1738" s="30"/>
      <c r="H1738" s="30"/>
      <c r="I1738" s="173"/>
      <c r="J1738" s="30"/>
      <c r="K1738" s="30"/>
      <c r="L1738" s="33"/>
      <c r="M1738" s="174"/>
      <c r="N1738" s="175"/>
      <c r="O1738" s="65"/>
      <c r="P1738" s="65"/>
      <c r="Q1738" s="65"/>
      <c r="R1738" s="65"/>
      <c r="S1738" s="65"/>
      <c r="T1738" s="66"/>
      <c r="U1738" s="28"/>
      <c r="V1738" s="28"/>
      <c r="W1738" s="28"/>
      <c r="X1738" s="28"/>
      <c r="Y1738" s="28"/>
      <c r="Z1738" s="28"/>
      <c r="AA1738" s="28"/>
      <c r="AB1738" s="28"/>
      <c r="AC1738" s="28"/>
      <c r="AD1738" s="28"/>
      <c r="AE1738" s="28"/>
      <c r="AT1738" s="11" t="s">
        <v>128</v>
      </c>
      <c r="AU1738" s="11" t="s">
        <v>73</v>
      </c>
    </row>
    <row r="1739" spans="1:65" s="2" customFormat="1" ht="24.2" customHeight="1">
      <c r="A1739" s="28"/>
      <c r="B1739" s="29"/>
      <c r="C1739" s="158" t="s">
        <v>3369</v>
      </c>
      <c r="D1739" s="158" t="s">
        <v>121</v>
      </c>
      <c r="E1739" s="159" t="s">
        <v>3370</v>
      </c>
      <c r="F1739" s="160" t="s">
        <v>3371</v>
      </c>
      <c r="G1739" s="161" t="s">
        <v>131</v>
      </c>
      <c r="H1739" s="162">
        <v>40</v>
      </c>
      <c r="I1739" s="163"/>
      <c r="J1739" s="164">
        <f>ROUND(I1739*H1739,2)</f>
        <v>0</v>
      </c>
      <c r="K1739" s="160" t="s">
        <v>1</v>
      </c>
      <c r="L1739" s="33"/>
      <c r="M1739" s="165" t="s">
        <v>1</v>
      </c>
      <c r="N1739" s="166" t="s">
        <v>38</v>
      </c>
      <c r="O1739" s="65"/>
      <c r="P1739" s="167">
        <f>O1739*H1739</f>
        <v>0</v>
      </c>
      <c r="Q1739" s="167">
        <v>0</v>
      </c>
      <c r="R1739" s="167">
        <f>Q1739*H1739</f>
        <v>0</v>
      </c>
      <c r="S1739" s="167">
        <v>0</v>
      </c>
      <c r="T1739" s="168">
        <f>S1739*H1739</f>
        <v>0</v>
      </c>
      <c r="U1739" s="28"/>
      <c r="V1739" s="28"/>
      <c r="W1739" s="28"/>
      <c r="X1739" s="28"/>
      <c r="Y1739" s="28"/>
      <c r="Z1739" s="28"/>
      <c r="AA1739" s="28"/>
      <c r="AB1739" s="28"/>
      <c r="AC1739" s="28"/>
      <c r="AD1739" s="28"/>
      <c r="AE1739" s="28"/>
      <c r="AR1739" s="169" t="s">
        <v>125</v>
      </c>
      <c r="AT1739" s="169" t="s">
        <v>121</v>
      </c>
      <c r="AU1739" s="169" t="s">
        <v>73</v>
      </c>
      <c r="AY1739" s="11" t="s">
        <v>126</v>
      </c>
      <c r="BE1739" s="170">
        <f>IF(N1739="základní",J1739,0)</f>
        <v>0</v>
      </c>
      <c r="BF1739" s="170">
        <f>IF(N1739="snížená",J1739,0)</f>
        <v>0</v>
      </c>
      <c r="BG1739" s="170">
        <f>IF(N1739="zákl. přenesená",J1739,0)</f>
        <v>0</v>
      </c>
      <c r="BH1739" s="170">
        <f>IF(N1739="sníž. přenesená",J1739,0)</f>
        <v>0</v>
      </c>
      <c r="BI1739" s="170">
        <f>IF(N1739="nulová",J1739,0)</f>
        <v>0</v>
      </c>
      <c r="BJ1739" s="11" t="s">
        <v>80</v>
      </c>
      <c r="BK1739" s="170">
        <f>ROUND(I1739*H1739,2)</f>
        <v>0</v>
      </c>
      <c r="BL1739" s="11" t="s">
        <v>125</v>
      </c>
      <c r="BM1739" s="169" t="s">
        <v>3372</v>
      </c>
    </row>
    <row r="1740" spans="1:65" s="2" customFormat="1" ht="19.5">
      <c r="A1740" s="28"/>
      <c r="B1740" s="29"/>
      <c r="C1740" s="30"/>
      <c r="D1740" s="171" t="s">
        <v>128</v>
      </c>
      <c r="E1740" s="30"/>
      <c r="F1740" s="172" t="s">
        <v>3371</v>
      </c>
      <c r="G1740" s="30"/>
      <c r="H1740" s="30"/>
      <c r="I1740" s="173"/>
      <c r="J1740" s="30"/>
      <c r="K1740" s="30"/>
      <c r="L1740" s="33"/>
      <c r="M1740" s="174"/>
      <c r="N1740" s="175"/>
      <c r="O1740" s="65"/>
      <c r="P1740" s="65"/>
      <c r="Q1740" s="65"/>
      <c r="R1740" s="65"/>
      <c r="S1740" s="65"/>
      <c r="T1740" s="66"/>
      <c r="U1740" s="28"/>
      <c r="V1740" s="28"/>
      <c r="W1740" s="28"/>
      <c r="X1740" s="28"/>
      <c r="Y1740" s="28"/>
      <c r="Z1740" s="28"/>
      <c r="AA1740" s="28"/>
      <c r="AB1740" s="28"/>
      <c r="AC1740" s="28"/>
      <c r="AD1740" s="28"/>
      <c r="AE1740" s="28"/>
      <c r="AT1740" s="11" t="s">
        <v>128</v>
      </c>
      <c r="AU1740" s="11" t="s">
        <v>73</v>
      </c>
    </row>
    <row r="1741" spans="1:65" s="2" customFormat="1" ht="24.2" customHeight="1">
      <c r="A1741" s="28"/>
      <c r="B1741" s="29"/>
      <c r="C1741" s="158" t="s">
        <v>3373</v>
      </c>
      <c r="D1741" s="158" t="s">
        <v>121</v>
      </c>
      <c r="E1741" s="159" t="s">
        <v>3374</v>
      </c>
      <c r="F1741" s="160" t="s">
        <v>3375</v>
      </c>
      <c r="G1741" s="161" t="s">
        <v>131</v>
      </c>
      <c r="H1741" s="162">
        <v>40</v>
      </c>
      <c r="I1741" s="163"/>
      <c r="J1741" s="164">
        <f>ROUND(I1741*H1741,2)</f>
        <v>0</v>
      </c>
      <c r="K1741" s="160" t="s">
        <v>1</v>
      </c>
      <c r="L1741" s="33"/>
      <c r="M1741" s="165" t="s">
        <v>1</v>
      </c>
      <c r="N1741" s="166" t="s">
        <v>38</v>
      </c>
      <c r="O1741" s="65"/>
      <c r="P1741" s="167">
        <f>O1741*H1741</f>
        <v>0</v>
      </c>
      <c r="Q1741" s="167">
        <v>0</v>
      </c>
      <c r="R1741" s="167">
        <f>Q1741*H1741</f>
        <v>0</v>
      </c>
      <c r="S1741" s="167">
        <v>0</v>
      </c>
      <c r="T1741" s="168">
        <f>S1741*H1741</f>
        <v>0</v>
      </c>
      <c r="U1741" s="28"/>
      <c r="V1741" s="28"/>
      <c r="W1741" s="28"/>
      <c r="X1741" s="28"/>
      <c r="Y1741" s="28"/>
      <c r="Z1741" s="28"/>
      <c r="AA1741" s="28"/>
      <c r="AB1741" s="28"/>
      <c r="AC1741" s="28"/>
      <c r="AD1741" s="28"/>
      <c r="AE1741" s="28"/>
      <c r="AR1741" s="169" t="s">
        <v>125</v>
      </c>
      <c r="AT1741" s="169" t="s">
        <v>121</v>
      </c>
      <c r="AU1741" s="169" t="s">
        <v>73</v>
      </c>
      <c r="AY1741" s="11" t="s">
        <v>126</v>
      </c>
      <c r="BE1741" s="170">
        <f>IF(N1741="základní",J1741,0)</f>
        <v>0</v>
      </c>
      <c r="BF1741" s="170">
        <f>IF(N1741="snížená",J1741,0)</f>
        <v>0</v>
      </c>
      <c r="BG1741" s="170">
        <f>IF(N1741="zákl. přenesená",J1741,0)</f>
        <v>0</v>
      </c>
      <c r="BH1741" s="170">
        <f>IF(N1741="sníž. přenesená",J1741,0)</f>
        <v>0</v>
      </c>
      <c r="BI1741" s="170">
        <f>IF(N1741="nulová",J1741,0)</f>
        <v>0</v>
      </c>
      <c r="BJ1741" s="11" t="s">
        <v>80</v>
      </c>
      <c r="BK1741" s="170">
        <f>ROUND(I1741*H1741,2)</f>
        <v>0</v>
      </c>
      <c r="BL1741" s="11" t="s">
        <v>125</v>
      </c>
      <c r="BM1741" s="169" t="s">
        <v>3376</v>
      </c>
    </row>
    <row r="1742" spans="1:65" s="2" customFormat="1" ht="19.5">
      <c r="A1742" s="28"/>
      <c r="B1742" s="29"/>
      <c r="C1742" s="30"/>
      <c r="D1742" s="171" t="s">
        <v>128</v>
      </c>
      <c r="E1742" s="30"/>
      <c r="F1742" s="172" t="s">
        <v>3375</v>
      </c>
      <c r="G1742" s="30"/>
      <c r="H1742" s="30"/>
      <c r="I1742" s="173"/>
      <c r="J1742" s="30"/>
      <c r="K1742" s="30"/>
      <c r="L1742" s="33"/>
      <c r="M1742" s="174"/>
      <c r="N1742" s="175"/>
      <c r="O1742" s="65"/>
      <c r="P1742" s="65"/>
      <c r="Q1742" s="65"/>
      <c r="R1742" s="65"/>
      <c r="S1742" s="65"/>
      <c r="T1742" s="66"/>
      <c r="U1742" s="28"/>
      <c r="V1742" s="28"/>
      <c r="W1742" s="28"/>
      <c r="X1742" s="28"/>
      <c r="Y1742" s="28"/>
      <c r="Z1742" s="28"/>
      <c r="AA1742" s="28"/>
      <c r="AB1742" s="28"/>
      <c r="AC1742" s="28"/>
      <c r="AD1742" s="28"/>
      <c r="AE1742" s="28"/>
      <c r="AT1742" s="11" t="s">
        <v>128</v>
      </c>
      <c r="AU1742" s="11" t="s">
        <v>73</v>
      </c>
    </row>
    <row r="1743" spans="1:65" s="2" customFormat="1" ht="24.2" customHeight="1">
      <c r="A1743" s="28"/>
      <c r="B1743" s="29"/>
      <c r="C1743" s="158" t="s">
        <v>3377</v>
      </c>
      <c r="D1743" s="158" t="s">
        <v>121</v>
      </c>
      <c r="E1743" s="159" t="s">
        <v>3378</v>
      </c>
      <c r="F1743" s="160" t="s">
        <v>3379</v>
      </c>
      <c r="G1743" s="161" t="s">
        <v>131</v>
      </c>
      <c r="H1743" s="162">
        <v>40</v>
      </c>
      <c r="I1743" s="163"/>
      <c r="J1743" s="164">
        <f>ROUND(I1743*H1743,2)</f>
        <v>0</v>
      </c>
      <c r="K1743" s="160" t="s">
        <v>1</v>
      </c>
      <c r="L1743" s="33"/>
      <c r="M1743" s="165" t="s">
        <v>1</v>
      </c>
      <c r="N1743" s="166" t="s">
        <v>38</v>
      </c>
      <c r="O1743" s="65"/>
      <c r="P1743" s="167">
        <f>O1743*H1743</f>
        <v>0</v>
      </c>
      <c r="Q1743" s="167">
        <v>0</v>
      </c>
      <c r="R1743" s="167">
        <f>Q1743*H1743</f>
        <v>0</v>
      </c>
      <c r="S1743" s="167">
        <v>0</v>
      </c>
      <c r="T1743" s="168">
        <f>S1743*H1743</f>
        <v>0</v>
      </c>
      <c r="U1743" s="28"/>
      <c r="V1743" s="28"/>
      <c r="W1743" s="28"/>
      <c r="X1743" s="28"/>
      <c r="Y1743" s="28"/>
      <c r="Z1743" s="28"/>
      <c r="AA1743" s="28"/>
      <c r="AB1743" s="28"/>
      <c r="AC1743" s="28"/>
      <c r="AD1743" s="28"/>
      <c r="AE1743" s="28"/>
      <c r="AR1743" s="169" t="s">
        <v>125</v>
      </c>
      <c r="AT1743" s="169" t="s">
        <v>121</v>
      </c>
      <c r="AU1743" s="169" t="s">
        <v>73</v>
      </c>
      <c r="AY1743" s="11" t="s">
        <v>126</v>
      </c>
      <c r="BE1743" s="170">
        <f>IF(N1743="základní",J1743,0)</f>
        <v>0</v>
      </c>
      <c r="BF1743" s="170">
        <f>IF(N1743="snížená",J1743,0)</f>
        <v>0</v>
      </c>
      <c r="BG1743" s="170">
        <f>IF(N1743="zákl. přenesená",J1743,0)</f>
        <v>0</v>
      </c>
      <c r="BH1743" s="170">
        <f>IF(N1743="sníž. přenesená",J1743,0)</f>
        <v>0</v>
      </c>
      <c r="BI1743" s="170">
        <f>IF(N1743="nulová",J1743,0)</f>
        <v>0</v>
      </c>
      <c r="BJ1743" s="11" t="s">
        <v>80</v>
      </c>
      <c r="BK1743" s="170">
        <f>ROUND(I1743*H1743,2)</f>
        <v>0</v>
      </c>
      <c r="BL1743" s="11" t="s">
        <v>125</v>
      </c>
      <c r="BM1743" s="169" t="s">
        <v>3380</v>
      </c>
    </row>
    <row r="1744" spans="1:65" s="2" customFormat="1" ht="19.5">
      <c r="A1744" s="28"/>
      <c r="B1744" s="29"/>
      <c r="C1744" s="30"/>
      <c r="D1744" s="171" t="s">
        <v>128</v>
      </c>
      <c r="E1744" s="30"/>
      <c r="F1744" s="172" t="s">
        <v>3379</v>
      </c>
      <c r="G1744" s="30"/>
      <c r="H1744" s="30"/>
      <c r="I1744" s="173"/>
      <c r="J1744" s="30"/>
      <c r="K1744" s="30"/>
      <c r="L1744" s="33"/>
      <c r="M1744" s="174"/>
      <c r="N1744" s="175"/>
      <c r="O1744" s="65"/>
      <c r="P1744" s="65"/>
      <c r="Q1744" s="65"/>
      <c r="R1744" s="65"/>
      <c r="S1744" s="65"/>
      <c r="T1744" s="66"/>
      <c r="U1744" s="28"/>
      <c r="V1744" s="28"/>
      <c r="W1744" s="28"/>
      <c r="X1744" s="28"/>
      <c r="Y1744" s="28"/>
      <c r="Z1744" s="28"/>
      <c r="AA1744" s="28"/>
      <c r="AB1744" s="28"/>
      <c r="AC1744" s="28"/>
      <c r="AD1744" s="28"/>
      <c r="AE1744" s="28"/>
      <c r="AT1744" s="11" t="s">
        <v>128</v>
      </c>
      <c r="AU1744" s="11" t="s">
        <v>73</v>
      </c>
    </row>
    <row r="1745" spans="1:65" s="2" customFormat="1" ht="24.2" customHeight="1">
      <c r="A1745" s="28"/>
      <c r="B1745" s="29"/>
      <c r="C1745" s="158" t="s">
        <v>3381</v>
      </c>
      <c r="D1745" s="158" t="s">
        <v>121</v>
      </c>
      <c r="E1745" s="159" t="s">
        <v>3382</v>
      </c>
      <c r="F1745" s="160" t="s">
        <v>3383</v>
      </c>
      <c r="G1745" s="161" t="s">
        <v>131</v>
      </c>
      <c r="H1745" s="162">
        <v>40</v>
      </c>
      <c r="I1745" s="163"/>
      <c r="J1745" s="164">
        <f>ROUND(I1745*H1745,2)</f>
        <v>0</v>
      </c>
      <c r="K1745" s="160" t="s">
        <v>1</v>
      </c>
      <c r="L1745" s="33"/>
      <c r="M1745" s="165" t="s">
        <v>1</v>
      </c>
      <c r="N1745" s="166" t="s">
        <v>38</v>
      </c>
      <c r="O1745" s="65"/>
      <c r="P1745" s="167">
        <f>O1745*H1745</f>
        <v>0</v>
      </c>
      <c r="Q1745" s="167">
        <v>0</v>
      </c>
      <c r="R1745" s="167">
        <f>Q1745*H1745</f>
        <v>0</v>
      </c>
      <c r="S1745" s="167">
        <v>0</v>
      </c>
      <c r="T1745" s="168">
        <f>S1745*H1745</f>
        <v>0</v>
      </c>
      <c r="U1745" s="28"/>
      <c r="V1745" s="28"/>
      <c r="W1745" s="28"/>
      <c r="X1745" s="28"/>
      <c r="Y1745" s="28"/>
      <c r="Z1745" s="28"/>
      <c r="AA1745" s="28"/>
      <c r="AB1745" s="28"/>
      <c r="AC1745" s="28"/>
      <c r="AD1745" s="28"/>
      <c r="AE1745" s="28"/>
      <c r="AR1745" s="169" t="s">
        <v>125</v>
      </c>
      <c r="AT1745" s="169" t="s">
        <v>121</v>
      </c>
      <c r="AU1745" s="169" t="s">
        <v>73</v>
      </c>
      <c r="AY1745" s="11" t="s">
        <v>126</v>
      </c>
      <c r="BE1745" s="170">
        <f>IF(N1745="základní",J1745,0)</f>
        <v>0</v>
      </c>
      <c r="BF1745" s="170">
        <f>IF(N1745="snížená",J1745,0)</f>
        <v>0</v>
      </c>
      <c r="BG1745" s="170">
        <f>IF(N1745="zákl. přenesená",J1745,0)</f>
        <v>0</v>
      </c>
      <c r="BH1745" s="170">
        <f>IF(N1745="sníž. přenesená",J1745,0)</f>
        <v>0</v>
      </c>
      <c r="BI1745" s="170">
        <f>IF(N1745="nulová",J1745,0)</f>
        <v>0</v>
      </c>
      <c r="BJ1745" s="11" t="s">
        <v>80</v>
      </c>
      <c r="BK1745" s="170">
        <f>ROUND(I1745*H1745,2)</f>
        <v>0</v>
      </c>
      <c r="BL1745" s="11" t="s">
        <v>125</v>
      </c>
      <c r="BM1745" s="169" t="s">
        <v>3384</v>
      </c>
    </row>
    <row r="1746" spans="1:65" s="2" customFormat="1" ht="19.5">
      <c r="A1746" s="28"/>
      <c r="B1746" s="29"/>
      <c r="C1746" s="30"/>
      <c r="D1746" s="171" t="s">
        <v>128</v>
      </c>
      <c r="E1746" s="30"/>
      <c r="F1746" s="172" t="s">
        <v>3383</v>
      </c>
      <c r="G1746" s="30"/>
      <c r="H1746" s="30"/>
      <c r="I1746" s="173"/>
      <c r="J1746" s="30"/>
      <c r="K1746" s="30"/>
      <c r="L1746" s="33"/>
      <c r="M1746" s="174"/>
      <c r="N1746" s="175"/>
      <c r="O1746" s="65"/>
      <c r="P1746" s="65"/>
      <c r="Q1746" s="65"/>
      <c r="R1746" s="65"/>
      <c r="S1746" s="65"/>
      <c r="T1746" s="66"/>
      <c r="U1746" s="28"/>
      <c r="V1746" s="28"/>
      <c r="W1746" s="28"/>
      <c r="X1746" s="28"/>
      <c r="Y1746" s="28"/>
      <c r="Z1746" s="28"/>
      <c r="AA1746" s="28"/>
      <c r="AB1746" s="28"/>
      <c r="AC1746" s="28"/>
      <c r="AD1746" s="28"/>
      <c r="AE1746" s="28"/>
      <c r="AT1746" s="11" t="s">
        <v>128</v>
      </c>
      <c r="AU1746" s="11" t="s">
        <v>73</v>
      </c>
    </row>
    <row r="1747" spans="1:65" s="2" customFormat="1" ht="24.2" customHeight="1">
      <c r="A1747" s="28"/>
      <c r="B1747" s="29"/>
      <c r="C1747" s="158" t="s">
        <v>3385</v>
      </c>
      <c r="D1747" s="158" t="s">
        <v>121</v>
      </c>
      <c r="E1747" s="159" t="s">
        <v>3386</v>
      </c>
      <c r="F1747" s="160" t="s">
        <v>3387</v>
      </c>
      <c r="G1747" s="161" t="s">
        <v>131</v>
      </c>
      <c r="H1747" s="162">
        <v>40</v>
      </c>
      <c r="I1747" s="163"/>
      <c r="J1747" s="164">
        <f>ROUND(I1747*H1747,2)</f>
        <v>0</v>
      </c>
      <c r="K1747" s="160" t="s">
        <v>1</v>
      </c>
      <c r="L1747" s="33"/>
      <c r="M1747" s="165" t="s">
        <v>1</v>
      </c>
      <c r="N1747" s="166" t="s">
        <v>38</v>
      </c>
      <c r="O1747" s="65"/>
      <c r="P1747" s="167">
        <f>O1747*H1747</f>
        <v>0</v>
      </c>
      <c r="Q1747" s="167">
        <v>0</v>
      </c>
      <c r="R1747" s="167">
        <f>Q1747*H1747</f>
        <v>0</v>
      </c>
      <c r="S1747" s="167">
        <v>0</v>
      </c>
      <c r="T1747" s="168">
        <f>S1747*H1747</f>
        <v>0</v>
      </c>
      <c r="U1747" s="28"/>
      <c r="V1747" s="28"/>
      <c r="W1747" s="28"/>
      <c r="X1747" s="28"/>
      <c r="Y1747" s="28"/>
      <c r="Z1747" s="28"/>
      <c r="AA1747" s="28"/>
      <c r="AB1747" s="28"/>
      <c r="AC1747" s="28"/>
      <c r="AD1747" s="28"/>
      <c r="AE1747" s="28"/>
      <c r="AR1747" s="169" t="s">
        <v>125</v>
      </c>
      <c r="AT1747" s="169" t="s">
        <v>121</v>
      </c>
      <c r="AU1747" s="169" t="s">
        <v>73</v>
      </c>
      <c r="AY1747" s="11" t="s">
        <v>126</v>
      </c>
      <c r="BE1747" s="170">
        <f>IF(N1747="základní",J1747,0)</f>
        <v>0</v>
      </c>
      <c r="BF1747" s="170">
        <f>IF(N1747="snížená",J1747,0)</f>
        <v>0</v>
      </c>
      <c r="BG1747" s="170">
        <f>IF(N1747="zákl. přenesená",J1747,0)</f>
        <v>0</v>
      </c>
      <c r="BH1747" s="170">
        <f>IF(N1747="sníž. přenesená",J1747,0)</f>
        <v>0</v>
      </c>
      <c r="BI1747" s="170">
        <f>IF(N1747="nulová",J1747,0)</f>
        <v>0</v>
      </c>
      <c r="BJ1747" s="11" t="s">
        <v>80</v>
      </c>
      <c r="BK1747" s="170">
        <f>ROUND(I1747*H1747,2)</f>
        <v>0</v>
      </c>
      <c r="BL1747" s="11" t="s">
        <v>125</v>
      </c>
      <c r="BM1747" s="169" t="s">
        <v>3388</v>
      </c>
    </row>
    <row r="1748" spans="1:65" s="2" customFormat="1" ht="19.5">
      <c r="A1748" s="28"/>
      <c r="B1748" s="29"/>
      <c r="C1748" s="30"/>
      <c r="D1748" s="171" t="s">
        <v>128</v>
      </c>
      <c r="E1748" s="30"/>
      <c r="F1748" s="172" t="s">
        <v>3387</v>
      </c>
      <c r="G1748" s="30"/>
      <c r="H1748" s="30"/>
      <c r="I1748" s="173"/>
      <c r="J1748" s="30"/>
      <c r="K1748" s="30"/>
      <c r="L1748" s="33"/>
      <c r="M1748" s="174"/>
      <c r="N1748" s="175"/>
      <c r="O1748" s="65"/>
      <c r="P1748" s="65"/>
      <c r="Q1748" s="65"/>
      <c r="R1748" s="65"/>
      <c r="S1748" s="65"/>
      <c r="T1748" s="66"/>
      <c r="U1748" s="28"/>
      <c r="V1748" s="28"/>
      <c r="W1748" s="28"/>
      <c r="X1748" s="28"/>
      <c r="Y1748" s="28"/>
      <c r="Z1748" s="28"/>
      <c r="AA1748" s="28"/>
      <c r="AB1748" s="28"/>
      <c r="AC1748" s="28"/>
      <c r="AD1748" s="28"/>
      <c r="AE1748" s="28"/>
      <c r="AT1748" s="11" t="s">
        <v>128</v>
      </c>
      <c r="AU1748" s="11" t="s">
        <v>73</v>
      </c>
    </row>
    <row r="1749" spans="1:65" s="2" customFormat="1" ht="24.2" customHeight="1">
      <c r="A1749" s="28"/>
      <c r="B1749" s="29"/>
      <c r="C1749" s="158" t="s">
        <v>3389</v>
      </c>
      <c r="D1749" s="158" t="s">
        <v>121</v>
      </c>
      <c r="E1749" s="159" t="s">
        <v>3390</v>
      </c>
      <c r="F1749" s="160" t="s">
        <v>3391</v>
      </c>
      <c r="G1749" s="161" t="s">
        <v>131</v>
      </c>
      <c r="H1749" s="162">
        <v>40</v>
      </c>
      <c r="I1749" s="163"/>
      <c r="J1749" s="164">
        <f>ROUND(I1749*H1749,2)</f>
        <v>0</v>
      </c>
      <c r="K1749" s="160" t="s">
        <v>1</v>
      </c>
      <c r="L1749" s="33"/>
      <c r="M1749" s="165" t="s">
        <v>1</v>
      </c>
      <c r="N1749" s="166" t="s">
        <v>38</v>
      </c>
      <c r="O1749" s="65"/>
      <c r="P1749" s="167">
        <f>O1749*H1749</f>
        <v>0</v>
      </c>
      <c r="Q1749" s="167">
        <v>0</v>
      </c>
      <c r="R1749" s="167">
        <f>Q1749*H1749</f>
        <v>0</v>
      </c>
      <c r="S1749" s="167">
        <v>0</v>
      </c>
      <c r="T1749" s="168">
        <f>S1749*H1749</f>
        <v>0</v>
      </c>
      <c r="U1749" s="28"/>
      <c r="V1749" s="28"/>
      <c r="W1749" s="28"/>
      <c r="X1749" s="28"/>
      <c r="Y1749" s="28"/>
      <c r="Z1749" s="28"/>
      <c r="AA1749" s="28"/>
      <c r="AB1749" s="28"/>
      <c r="AC1749" s="28"/>
      <c r="AD1749" s="28"/>
      <c r="AE1749" s="28"/>
      <c r="AR1749" s="169" t="s">
        <v>125</v>
      </c>
      <c r="AT1749" s="169" t="s">
        <v>121</v>
      </c>
      <c r="AU1749" s="169" t="s">
        <v>73</v>
      </c>
      <c r="AY1749" s="11" t="s">
        <v>126</v>
      </c>
      <c r="BE1749" s="170">
        <f>IF(N1749="základní",J1749,0)</f>
        <v>0</v>
      </c>
      <c r="BF1749" s="170">
        <f>IF(N1749="snížená",J1749,0)</f>
        <v>0</v>
      </c>
      <c r="BG1749" s="170">
        <f>IF(N1749="zákl. přenesená",J1749,0)</f>
        <v>0</v>
      </c>
      <c r="BH1749" s="170">
        <f>IF(N1749="sníž. přenesená",J1749,0)</f>
        <v>0</v>
      </c>
      <c r="BI1749" s="170">
        <f>IF(N1749="nulová",J1749,0)</f>
        <v>0</v>
      </c>
      <c r="BJ1749" s="11" t="s">
        <v>80</v>
      </c>
      <c r="BK1749" s="170">
        <f>ROUND(I1749*H1749,2)</f>
        <v>0</v>
      </c>
      <c r="BL1749" s="11" t="s">
        <v>125</v>
      </c>
      <c r="BM1749" s="169" t="s">
        <v>3392</v>
      </c>
    </row>
    <row r="1750" spans="1:65" s="2" customFormat="1" ht="19.5">
      <c r="A1750" s="28"/>
      <c r="B1750" s="29"/>
      <c r="C1750" s="30"/>
      <c r="D1750" s="171" t="s">
        <v>128</v>
      </c>
      <c r="E1750" s="30"/>
      <c r="F1750" s="172" t="s">
        <v>3391</v>
      </c>
      <c r="G1750" s="30"/>
      <c r="H1750" s="30"/>
      <c r="I1750" s="173"/>
      <c r="J1750" s="30"/>
      <c r="K1750" s="30"/>
      <c r="L1750" s="33"/>
      <c r="M1750" s="174"/>
      <c r="N1750" s="175"/>
      <c r="O1750" s="65"/>
      <c r="P1750" s="65"/>
      <c r="Q1750" s="65"/>
      <c r="R1750" s="65"/>
      <c r="S1750" s="65"/>
      <c r="T1750" s="66"/>
      <c r="U1750" s="28"/>
      <c r="V1750" s="28"/>
      <c r="W1750" s="28"/>
      <c r="X1750" s="28"/>
      <c r="Y1750" s="28"/>
      <c r="Z1750" s="28"/>
      <c r="AA1750" s="28"/>
      <c r="AB1750" s="28"/>
      <c r="AC1750" s="28"/>
      <c r="AD1750" s="28"/>
      <c r="AE1750" s="28"/>
      <c r="AT1750" s="11" t="s">
        <v>128</v>
      </c>
      <c r="AU1750" s="11" t="s">
        <v>73</v>
      </c>
    </row>
    <row r="1751" spans="1:65" s="2" customFormat="1" ht="24.2" customHeight="1">
      <c r="A1751" s="28"/>
      <c r="B1751" s="29"/>
      <c r="C1751" s="158" t="s">
        <v>3393</v>
      </c>
      <c r="D1751" s="158" t="s">
        <v>121</v>
      </c>
      <c r="E1751" s="159" t="s">
        <v>3394</v>
      </c>
      <c r="F1751" s="160" t="s">
        <v>3395</v>
      </c>
      <c r="G1751" s="161" t="s">
        <v>131</v>
      </c>
      <c r="H1751" s="162">
        <v>40</v>
      </c>
      <c r="I1751" s="163"/>
      <c r="J1751" s="164">
        <f>ROUND(I1751*H1751,2)</f>
        <v>0</v>
      </c>
      <c r="K1751" s="160" t="s">
        <v>1</v>
      </c>
      <c r="L1751" s="33"/>
      <c r="M1751" s="165" t="s">
        <v>1</v>
      </c>
      <c r="N1751" s="166" t="s">
        <v>38</v>
      </c>
      <c r="O1751" s="65"/>
      <c r="P1751" s="167">
        <f>O1751*H1751</f>
        <v>0</v>
      </c>
      <c r="Q1751" s="167">
        <v>0</v>
      </c>
      <c r="R1751" s="167">
        <f>Q1751*H1751</f>
        <v>0</v>
      </c>
      <c r="S1751" s="167">
        <v>0</v>
      </c>
      <c r="T1751" s="168">
        <f>S1751*H1751</f>
        <v>0</v>
      </c>
      <c r="U1751" s="28"/>
      <c r="V1751" s="28"/>
      <c r="W1751" s="28"/>
      <c r="X1751" s="28"/>
      <c r="Y1751" s="28"/>
      <c r="Z1751" s="28"/>
      <c r="AA1751" s="28"/>
      <c r="AB1751" s="28"/>
      <c r="AC1751" s="28"/>
      <c r="AD1751" s="28"/>
      <c r="AE1751" s="28"/>
      <c r="AR1751" s="169" t="s">
        <v>125</v>
      </c>
      <c r="AT1751" s="169" t="s">
        <v>121</v>
      </c>
      <c r="AU1751" s="169" t="s">
        <v>73</v>
      </c>
      <c r="AY1751" s="11" t="s">
        <v>126</v>
      </c>
      <c r="BE1751" s="170">
        <f>IF(N1751="základní",J1751,0)</f>
        <v>0</v>
      </c>
      <c r="BF1751" s="170">
        <f>IF(N1751="snížená",J1751,0)</f>
        <v>0</v>
      </c>
      <c r="BG1751" s="170">
        <f>IF(N1751="zákl. přenesená",J1751,0)</f>
        <v>0</v>
      </c>
      <c r="BH1751" s="170">
        <f>IF(N1751="sníž. přenesená",J1751,0)</f>
        <v>0</v>
      </c>
      <c r="BI1751" s="170">
        <f>IF(N1751="nulová",J1751,0)</f>
        <v>0</v>
      </c>
      <c r="BJ1751" s="11" t="s">
        <v>80</v>
      </c>
      <c r="BK1751" s="170">
        <f>ROUND(I1751*H1751,2)</f>
        <v>0</v>
      </c>
      <c r="BL1751" s="11" t="s">
        <v>125</v>
      </c>
      <c r="BM1751" s="169" t="s">
        <v>3396</v>
      </c>
    </row>
    <row r="1752" spans="1:65" s="2" customFormat="1" ht="19.5">
      <c r="A1752" s="28"/>
      <c r="B1752" s="29"/>
      <c r="C1752" s="30"/>
      <c r="D1752" s="171" t="s">
        <v>128</v>
      </c>
      <c r="E1752" s="30"/>
      <c r="F1752" s="172" t="s">
        <v>3395</v>
      </c>
      <c r="G1752" s="30"/>
      <c r="H1752" s="30"/>
      <c r="I1752" s="173"/>
      <c r="J1752" s="30"/>
      <c r="K1752" s="30"/>
      <c r="L1752" s="33"/>
      <c r="M1752" s="174"/>
      <c r="N1752" s="175"/>
      <c r="O1752" s="65"/>
      <c r="P1752" s="65"/>
      <c r="Q1752" s="65"/>
      <c r="R1752" s="65"/>
      <c r="S1752" s="65"/>
      <c r="T1752" s="66"/>
      <c r="U1752" s="28"/>
      <c r="V1752" s="28"/>
      <c r="W1752" s="28"/>
      <c r="X1752" s="28"/>
      <c r="Y1752" s="28"/>
      <c r="Z1752" s="28"/>
      <c r="AA1752" s="28"/>
      <c r="AB1752" s="28"/>
      <c r="AC1752" s="28"/>
      <c r="AD1752" s="28"/>
      <c r="AE1752" s="28"/>
      <c r="AT1752" s="11" t="s">
        <v>128</v>
      </c>
      <c r="AU1752" s="11" t="s">
        <v>73</v>
      </c>
    </row>
    <row r="1753" spans="1:65" s="2" customFormat="1" ht="24.2" customHeight="1">
      <c r="A1753" s="28"/>
      <c r="B1753" s="29"/>
      <c r="C1753" s="158" t="s">
        <v>3397</v>
      </c>
      <c r="D1753" s="158" t="s">
        <v>121</v>
      </c>
      <c r="E1753" s="159" t="s">
        <v>3398</v>
      </c>
      <c r="F1753" s="160" t="s">
        <v>3399</v>
      </c>
      <c r="G1753" s="161" t="s">
        <v>131</v>
      </c>
      <c r="H1753" s="162">
        <v>40</v>
      </c>
      <c r="I1753" s="163"/>
      <c r="J1753" s="164">
        <f>ROUND(I1753*H1753,2)</f>
        <v>0</v>
      </c>
      <c r="K1753" s="160" t="s">
        <v>1</v>
      </c>
      <c r="L1753" s="33"/>
      <c r="M1753" s="165" t="s">
        <v>1</v>
      </c>
      <c r="N1753" s="166" t="s">
        <v>38</v>
      </c>
      <c r="O1753" s="65"/>
      <c r="P1753" s="167">
        <f>O1753*H1753</f>
        <v>0</v>
      </c>
      <c r="Q1753" s="167">
        <v>0</v>
      </c>
      <c r="R1753" s="167">
        <f>Q1753*H1753</f>
        <v>0</v>
      </c>
      <c r="S1753" s="167">
        <v>0</v>
      </c>
      <c r="T1753" s="168">
        <f>S1753*H1753</f>
        <v>0</v>
      </c>
      <c r="U1753" s="28"/>
      <c r="V1753" s="28"/>
      <c r="W1753" s="28"/>
      <c r="X1753" s="28"/>
      <c r="Y1753" s="28"/>
      <c r="Z1753" s="28"/>
      <c r="AA1753" s="28"/>
      <c r="AB1753" s="28"/>
      <c r="AC1753" s="28"/>
      <c r="AD1753" s="28"/>
      <c r="AE1753" s="28"/>
      <c r="AR1753" s="169" t="s">
        <v>125</v>
      </c>
      <c r="AT1753" s="169" t="s">
        <v>121</v>
      </c>
      <c r="AU1753" s="169" t="s">
        <v>73</v>
      </c>
      <c r="AY1753" s="11" t="s">
        <v>126</v>
      </c>
      <c r="BE1753" s="170">
        <f>IF(N1753="základní",J1753,0)</f>
        <v>0</v>
      </c>
      <c r="BF1753" s="170">
        <f>IF(N1753="snížená",J1753,0)</f>
        <v>0</v>
      </c>
      <c r="BG1753" s="170">
        <f>IF(N1753="zákl. přenesená",J1753,0)</f>
        <v>0</v>
      </c>
      <c r="BH1753" s="170">
        <f>IF(N1753="sníž. přenesená",J1753,0)</f>
        <v>0</v>
      </c>
      <c r="BI1753" s="170">
        <f>IF(N1753="nulová",J1753,0)</f>
        <v>0</v>
      </c>
      <c r="BJ1753" s="11" t="s">
        <v>80</v>
      </c>
      <c r="BK1753" s="170">
        <f>ROUND(I1753*H1753,2)</f>
        <v>0</v>
      </c>
      <c r="BL1753" s="11" t="s">
        <v>125</v>
      </c>
      <c r="BM1753" s="169" t="s">
        <v>3400</v>
      </c>
    </row>
    <row r="1754" spans="1:65" s="2" customFormat="1" ht="19.5">
      <c r="A1754" s="28"/>
      <c r="B1754" s="29"/>
      <c r="C1754" s="30"/>
      <c r="D1754" s="171" t="s">
        <v>128</v>
      </c>
      <c r="E1754" s="30"/>
      <c r="F1754" s="172" t="s">
        <v>3399</v>
      </c>
      <c r="G1754" s="30"/>
      <c r="H1754" s="30"/>
      <c r="I1754" s="173"/>
      <c r="J1754" s="30"/>
      <c r="K1754" s="30"/>
      <c r="L1754" s="33"/>
      <c r="M1754" s="174"/>
      <c r="N1754" s="175"/>
      <c r="O1754" s="65"/>
      <c r="P1754" s="65"/>
      <c r="Q1754" s="65"/>
      <c r="R1754" s="65"/>
      <c r="S1754" s="65"/>
      <c r="T1754" s="66"/>
      <c r="U1754" s="28"/>
      <c r="V1754" s="28"/>
      <c r="W1754" s="28"/>
      <c r="X1754" s="28"/>
      <c r="Y1754" s="28"/>
      <c r="Z1754" s="28"/>
      <c r="AA1754" s="28"/>
      <c r="AB1754" s="28"/>
      <c r="AC1754" s="28"/>
      <c r="AD1754" s="28"/>
      <c r="AE1754" s="28"/>
      <c r="AT1754" s="11" t="s">
        <v>128</v>
      </c>
      <c r="AU1754" s="11" t="s">
        <v>73</v>
      </c>
    </row>
    <row r="1755" spans="1:65" s="2" customFormat="1" ht="24.2" customHeight="1">
      <c r="A1755" s="28"/>
      <c r="B1755" s="29"/>
      <c r="C1755" s="158" t="s">
        <v>3401</v>
      </c>
      <c r="D1755" s="158" t="s">
        <v>121</v>
      </c>
      <c r="E1755" s="159" t="s">
        <v>3402</v>
      </c>
      <c r="F1755" s="160" t="s">
        <v>3403</v>
      </c>
      <c r="G1755" s="161" t="s">
        <v>131</v>
      </c>
      <c r="H1755" s="162">
        <v>40</v>
      </c>
      <c r="I1755" s="163"/>
      <c r="J1755" s="164">
        <f>ROUND(I1755*H1755,2)</f>
        <v>0</v>
      </c>
      <c r="K1755" s="160" t="s">
        <v>1</v>
      </c>
      <c r="L1755" s="33"/>
      <c r="M1755" s="165" t="s">
        <v>1</v>
      </c>
      <c r="N1755" s="166" t="s">
        <v>38</v>
      </c>
      <c r="O1755" s="65"/>
      <c r="P1755" s="167">
        <f>O1755*H1755</f>
        <v>0</v>
      </c>
      <c r="Q1755" s="167">
        <v>0</v>
      </c>
      <c r="R1755" s="167">
        <f>Q1755*H1755</f>
        <v>0</v>
      </c>
      <c r="S1755" s="167">
        <v>0</v>
      </c>
      <c r="T1755" s="168">
        <f>S1755*H1755</f>
        <v>0</v>
      </c>
      <c r="U1755" s="28"/>
      <c r="V1755" s="28"/>
      <c r="W1755" s="28"/>
      <c r="X1755" s="28"/>
      <c r="Y1755" s="28"/>
      <c r="Z1755" s="28"/>
      <c r="AA1755" s="28"/>
      <c r="AB1755" s="28"/>
      <c r="AC1755" s="28"/>
      <c r="AD1755" s="28"/>
      <c r="AE1755" s="28"/>
      <c r="AR1755" s="169" t="s">
        <v>125</v>
      </c>
      <c r="AT1755" s="169" t="s">
        <v>121</v>
      </c>
      <c r="AU1755" s="169" t="s">
        <v>73</v>
      </c>
      <c r="AY1755" s="11" t="s">
        <v>126</v>
      </c>
      <c r="BE1755" s="170">
        <f>IF(N1755="základní",J1755,0)</f>
        <v>0</v>
      </c>
      <c r="BF1755" s="170">
        <f>IF(N1755="snížená",J1755,0)</f>
        <v>0</v>
      </c>
      <c r="BG1755" s="170">
        <f>IF(N1755="zákl. přenesená",J1755,0)</f>
        <v>0</v>
      </c>
      <c r="BH1755" s="170">
        <f>IF(N1755="sníž. přenesená",J1755,0)</f>
        <v>0</v>
      </c>
      <c r="BI1755" s="170">
        <f>IF(N1755="nulová",J1755,0)</f>
        <v>0</v>
      </c>
      <c r="BJ1755" s="11" t="s">
        <v>80</v>
      </c>
      <c r="BK1755" s="170">
        <f>ROUND(I1755*H1755,2)</f>
        <v>0</v>
      </c>
      <c r="BL1755" s="11" t="s">
        <v>125</v>
      </c>
      <c r="BM1755" s="169" t="s">
        <v>3404</v>
      </c>
    </row>
    <row r="1756" spans="1:65" s="2" customFormat="1" ht="19.5">
      <c r="A1756" s="28"/>
      <c r="B1756" s="29"/>
      <c r="C1756" s="30"/>
      <c r="D1756" s="171" t="s">
        <v>128</v>
      </c>
      <c r="E1756" s="30"/>
      <c r="F1756" s="172" t="s">
        <v>3403</v>
      </c>
      <c r="G1756" s="30"/>
      <c r="H1756" s="30"/>
      <c r="I1756" s="173"/>
      <c r="J1756" s="30"/>
      <c r="K1756" s="30"/>
      <c r="L1756" s="33"/>
      <c r="M1756" s="174"/>
      <c r="N1756" s="175"/>
      <c r="O1756" s="65"/>
      <c r="P1756" s="65"/>
      <c r="Q1756" s="65"/>
      <c r="R1756" s="65"/>
      <c r="S1756" s="65"/>
      <c r="T1756" s="66"/>
      <c r="U1756" s="28"/>
      <c r="V1756" s="28"/>
      <c r="W1756" s="28"/>
      <c r="X1756" s="28"/>
      <c r="Y1756" s="28"/>
      <c r="Z1756" s="28"/>
      <c r="AA1756" s="28"/>
      <c r="AB1756" s="28"/>
      <c r="AC1756" s="28"/>
      <c r="AD1756" s="28"/>
      <c r="AE1756" s="28"/>
      <c r="AT1756" s="11" t="s">
        <v>128</v>
      </c>
      <c r="AU1756" s="11" t="s">
        <v>73</v>
      </c>
    </row>
    <row r="1757" spans="1:65" s="2" customFormat="1" ht="24.2" customHeight="1">
      <c r="A1757" s="28"/>
      <c r="B1757" s="29"/>
      <c r="C1757" s="158" t="s">
        <v>3405</v>
      </c>
      <c r="D1757" s="158" t="s">
        <v>121</v>
      </c>
      <c r="E1757" s="159" t="s">
        <v>3406</v>
      </c>
      <c r="F1757" s="160" t="s">
        <v>3407</v>
      </c>
      <c r="G1757" s="161" t="s">
        <v>136</v>
      </c>
      <c r="H1757" s="162">
        <v>20</v>
      </c>
      <c r="I1757" s="163"/>
      <c r="J1757" s="164">
        <f>ROUND(I1757*H1757,2)</f>
        <v>0</v>
      </c>
      <c r="K1757" s="160" t="s">
        <v>1</v>
      </c>
      <c r="L1757" s="33"/>
      <c r="M1757" s="165" t="s">
        <v>1</v>
      </c>
      <c r="N1757" s="166" t="s">
        <v>38</v>
      </c>
      <c r="O1757" s="65"/>
      <c r="P1757" s="167">
        <f>O1757*H1757</f>
        <v>0</v>
      </c>
      <c r="Q1757" s="167">
        <v>0</v>
      </c>
      <c r="R1757" s="167">
        <f>Q1757*H1757</f>
        <v>0</v>
      </c>
      <c r="S1757" s="167">
        <v>0</v>
      </c>
      <c r="T1757" s="168">
        <f>S1757*H1757</f>
        <v>0</v>
      </c>
      <c r="U1757" s="28"/>
      <c r="V1757" s="28"/>
      <c r="W1757" s="28"/>
      <c r="X1757" s="28"/>
      <c r="Y1757" s="28"/>
      <c r="Z1757" s="28"/>
      <c r="AA1757" s="28"/>
      <c r="AB1757" s="28"/>
      <c r="AC1757" s="28"/>
      <c r="AD1757" s="28"/>
      <c r="AE1757" s="28"/>
      <c r="AR1757" s="169" t="s">
        <v>125</v>
      </c>
      <c r="AT1757" s="169" t="s">
        <v>121</v>
      </c>
      <c r="AU1757" s="169" t="s">
        <v>73</v>
      </c>
      <c r="AY1757" s="11" t="s">
        <v>126</v>
      </c>
      <c r="BE1757" s="170">
        <f>IF(N1757="základní",J1757,0)</f>
        <v>0</v>
      </c>
      <c r="BF1757" s="170">
        <f>IF(N1757="snížená",J1757,0)</f>
        <v>0</v>
      </c>
      <c r="BG1757" s="170">
        <f>IF(N1757="zákl. přenesená",J1757,0)</f>
        <v>0</v>
      </c>
      <c r="BH1757" s="170">
        <f>IF(N1757="sníž. přenesená",J1757,0)</f>
        <v>0</v>
      </c>
      <c r="BI1757" s="170">
        <f>IF(N1757="nulová",J1757,0)</f>
        <v>0</v>
      </c>
      <c r="BJ1757" s="11" t="s">
        <v>80</v>
      </c>
      <c r="BK1757" s="170">
        <f>ROUND(I1757*H1757,2)</f>
        <v>0</v>
      </c>
      <c r="BL1757" s="11" t="s">
        <v>125</v>
      </c>
      <c r="BM1757" s="169" t="s">
        <v>3408</v>
      </c>
    </row>
    <row r="1758" spans="1:65" s="2" customFormat="1" ht="19.5">
      <c r="A1758" s="28"/>
      <c r="B1758" s="29"/>
      <c r="C1758" s="30"/>
      <c r="D1758" s="171" t="s">
        <v>128</v>
      </c>
      <c r="E1758" s="30"/>
      <c r="F1758" s="172" t="s">
        <v>3407</v>
      </c>
      <c r="G1758" s="30"/>
      <c r="H1758" s="30"/>
      <c r="I1758" s="173"/>
      <c r="J1758" s="30"/>
      <c r="K1758" s="30"/>
      <c r="L1758" s="33"/>
      <c r="M1758" s="174"/>
      <c r="N1758" s="175"/>
      <c r="O1758" s="65"/>
      <c r="P1758" s="65"/>
      <c r="Q1758" s="65"/>
      <c r="R1758" s="65"/>
      <c r="S1758" s="65"/>
      <c r="T1758" s="66"/>
      <c r="U1758" s="28"/>
      <c r="V1758" s="28"/>
      <c r="W1758" s="28"/>
      <c r="X1758" s="28"/>
      <c r="Y1758" s="28"/>
      <c r="Z1758" s="28"/>
      <c r="AA1758" s="28"/>
      <c r="AB1758" s="28"/>
      <c r="AC1758" s="28"/>
      <c r="AD1758" s="28"/>
      <c r="AE1758" s="28"/>
      <c r="AT1758" s="11" t="s">
        <v>128</v>
      </c>
      <c r="AU1758" s="11" t="s">
        <v>73</v>
      </c>
    </row>
    <row r="1759" spans="1:65" s="2" customFormat="1" ht="24.2" customHeight="1">
      <c r="A1759" s="28"/>
      <c r="B1759" s="29"/>
      <c r="C1759" s="158" t="s">
        <v>3409</v>
      </c>
      <c r="D1759" s="158" t="s">
        <v>121</v>
      </c>
      <c r="E1759" s="159" t="s">
        <v>3410</v>
      </c>
      <c r="F1759" s="160" t="s">
        <v>3411</v>
      </c>
      <c r="G1759" s="161" t="s">
        <v>136</v>
      </c>
      <c r="H1759" s="162">
        <v>20</v>
      </c>
      <c r="I1759" s="163"/>
      <c r="J1759" s="164">
        <f>ROUND(I1759*H1759,2)</f>
        <v>0</v>
      </c>
      <c r="K1759" s="160" t="s">
        <v>1</v>
      </c>
      <c r="L1759" s="33"/>
      <c r="M1759" s="165" t="s">
        <v>1</v>
      </c>
      <c r="N1759" s="166" t="s">
        <v>38</v>
      </c>
      <c r="O1759" s="65"/>
      <c r="P1759" s="167">
        <f>O1759*H1759</f>
        <v>0</v>
      </c>
      <c r="Q1759" s="167">
        <v>0</v>
      </c>
      <c r="R1759" s="167">
        <f>Q1759*H1759</f>
        <v>0</v>
      </c>
      <c r="S1759" s="167">
        <v>0</v>
      </c>
      <c r="T1759" s="168">
        <f>S1759*H1759</f>
        <v>0</v>
      </c>
      <c r="U1759" s="28"/>
      <c r="V1759" s="28"/>
      <c r="W1759" s="28"/>
      <c r="X1759" s="28"/>
      <c r="Y1759" s="28"/>
      <c r="Z1759" s="28"/>
      <c r="AA1759" s="28"/>
      <c r="AB1759" s="28"/>
      <c r="AC1759" s="28"/>
      <c r="AD1759" s="28"/>
      <c r="AE1759" s="28"/>
      <c r="AR1759" s="169" t="s">
        <v>125</v>
      </c>
      <c r="AT1759" s="169" t="s">
        <v>121</v>
      </c>
      <c r="AU1759" s="169" t="s">
        <v>73</v>
      </c>
      <c r="AY1759" s="11" t="s">
        <v>126</v>
      </c>
      <c r="BE1759" s="170">
        <f>IF(N1759="základní",J1759,0)</f>
        <v>0</v>
      </c>
      <c r="BF1759" s="170">
        <f>IF(N1759="snížená",J1759,0)</f>
        <v>0</v>
      </c>
      <c r="BG1759" s="170">
        <f>IF(N1759="zákl. přenesená",J1759,0)</f>
        <v>0</v>
      </c>
      <c r="BH1759" s="170">
        <f>IF(N1759="sníž. přenesená",J1759,0)</f>
        <v>0</v>
      </c>
      <c r="BI1759" s="170">
        <f>IF(N1759="nulová",J1759,0)</f>
        <v>0</v>
      </c>
      <c r="BJ1759" s="11" t="s">
        <v>80</v>
      </c>
      <c r="BK1759" s="170">
        <f>ROUND(I1759*H1759,2)</f>
        <v>0</v>
      </c>
      <c r="BL1759" s="11" t="s">
        <v>125</v>
      </c>
      <c r="BM1759" s="169" t="s">
        <v>3412</v>
      </c>
    </row>
    <row r="1760" spans="1:65" s="2" customFormat="1" ht="19.5">
      <c r="A1760" s="28"/>
      <c r="B1760" s="29"/>
      <c r="C1760" s="30"/>
      <c r="D1760" s="171" t="s">
        <v>128</v>
      </c>
      <c r="E1760" s="30"/>
      <c r="F1760" s="172" t="s">
        <v>3411</v>
      </c>
      <c r="G1760" s="30"/>
      <c r="H1760" s="30"/>
      <c r="I1760" s="173"/>
      <c r="J1760" s="30"/>
      <c r="K1760" s="30"/>
      <c r="L1760" s="33"/>
      <c r="M1760" s="174"/>
      <c r="N1760" s="175"/>
      <c r="O1760" s="65"/>
      <c r="P1760" s="65"/>
      <c r="Q1760" s="65"/>
      <c r="R1760" s="65"/>
      <c r="S1760" s="65"/>
      <c r="T1760" s="66"/>
      <c r="U1760" s="28"/>
      <c r="V1760" s="28"/>
      <c r="W1760" s="28"/>
      <c r="X1760" s="28"/>
      <c r="Y1760" s="28"/>
      <c r="Z1760" s="28"/>
      <c r="AA1760" s="28"/>
      <c r="AB1760" s="28"/>
      <c r="AC1760" s="28"/>
      <c r="AD1760" s="28"/>
      <c r="AE1760" s="28"/>
      <c r="AT1760" s="11" t="s">
        <v>128</v>
      </c>
      <c r="AU1760" s="11" t="s">
        <v>73</v>
      </c>
    </row>
    <row r="1761" spans="1:65" s="2" customFormat="1" ht="24.2" customHeight="1">
      <c r="A1761" s="28"/>
      <c r="B1761" s="29"/>
      <c r="C1761" s="158" t="s">
        <v>3413</v>
      </c>
      <c r="D1761" s="158" t="s">
        <v>121</v>
      </c>
      <c r="E1761" s="159" t="s">
        <v>3414</v>
      </c>
      <c r="F1761" s="160" t="s">
        <v>3415</v>
      </c>
      <c r="G1761" s="161" t="s">
        <v>136</v>
      </c>
      <c r="H1761" s="162">
        <v>20</v>
      </c>
      <c r="I1761" s="163"/>
      <c r="J1761" s="164">
        <f>ROUND(I1761*H1761,2)</f>
        <v>0</v>
      </c>
      <c r="K1761" s="160" t="s">
        <v>1</v>
      </c>
      <c r="L1761" s="33"/>
      <c r="M1761" s="165" t="s">
        <v>1</v>
      </c>
      <c r="N1761" s="166" t="s">
        <v>38</v>
      </c>
      <c r="O1761" s="65"/>
      <c r="P1761" s="167">
        <f>O1761*H1761</f>
        <v>0</v>
      </c>
      <c r="Q1761" s="167">
        <v>0</v>
      </c>
      <c r="R1761" s="167">
        <f>Q1761*H1761</f>
        <v>0</v>
      </c>
      <c r="S1761" s="167">
        <v>0</v>
      </c>
      <c r="T1761" s="168">
        <f>S1761*H1761</f>
        <v>0</v>
      </c>
      <c r="U1761" s="28"/>
      <c r="V1761" s="28"/>
      <c r="W1761" s="28"/>
      <c r="X1761" s="28"/>
      <c r="Y1761" s="28"/>
      <c r="Z1761" s="28"/>
      <c r="AA1761" s="28"/>
      <c r="AB1761" s="28"/>
      <c r="AC1761" s="28"/>
      <c r="AD1761" s="28"/>
      <c r="AE1761" s="28"/>
      <c r="AR1761" s="169" t="s">
        <v>125</v>
      </c>
      <c r="AT1761" s="169" t="s">
        <v>121</v>
      </c>
      <c r="AU1761" s="169" t="s">
        <v>73</v>
      </c>
      <c r="AY1761" s="11" t="s">
        <v>126</v>
      </c>
      <c r="BE1761" s="170">
        <f>IF(N1761="základní",J1761,0)</f>
        <v>0</v>
      </c>
      <c r="BF1761" s="170">
        <f>IF(N1761="snížená",J1761,0)</f>
        <v>0</v>
      </c>
      <c r="BG1761" s="170">
        <f>IF(N1761="zákl. přenesená",J1761,0)</f>
        <v>0</v>
      </c>
      <c r="BH1761" s="170">
        <f>IF(N1761="sníž. přenesená",J1761,0)</f>
        <v>0</v>
      </c>
      <c r="BI1761" s="170">
        <f>IF(N1761="nulová",J1761,0)</f>
        <v>0</v>
      </c>
      <c r="BJ1761" s="11" t="s">
        <v>80</v>
      </c>
      <c r="BK1761" s="170">
        <f>ROUND(I1761*H1761,2)</f>
        <v>0</v>
      </c>
      <c r="BL1761" s="11" t="s">
        <v>125</v>
      </c>
      <c r="BM1761" s="169" t="s">
        <v>3416</v>
      </c>
    </row>
    <row r="1762" spans="1:65" s="2" customFormat="1" ht="19.5">
      <c r="A1762" s="28"/>
      <c r="B1762" s="29"/>
      <c r="C1762" s="30"/>
      <c r="D1762" s="171" t="s">
        <v>128</v>
      </c>
      <c r="E1762" s="30"/>
      <c r="F1762" s="172" t="s">
        <v>3415</v>
      </c>
      <c r="G1762" s="30"/>
      <c r="H1762" s="30"/>
      <c r="I1762" s="173"/>
      <c r="J1762" s="30"/>
      <c r="K1762" s="30"/>
      <c r="L1762" s="33"/>
      <c r="M1762" s="174"/>
      <c r="N1762" s="175"/>
      <c r="O1762" s="65"/>
      <c r="P1762" s="65"/>
      <c r="Q1762" s="65"/>
      <c r="R1762" s="65"/>
      <c r="S1762" s="65"/>
      <c r="T1762" s="66"/>
      <c r="U1762" s="28"/>
      <c r="V1762" s="28"/>
      <c r="W1762" s="28"/>
      <c r="X1762" s="28"/>
      <c r="Y1762" s="28"/>
      <c r="Z1762" s="28"/>
      <c r="AA1762" s="28"/>
      <c r="AB1762" s="28"/>
      <c r="AC1762" s="28"/>
      <c r="AD1762" s="28"/>
      <c r="AE1762" s="28"/>
      <c r="AT1762" s="11" t="s">
        <v>128</v>
      </c>
      <c r="AU1762" s="11" t="s">
        <v>73</v>
      </c>
    </row>
    <row r="1763" spans="1:65" s="2" customFormat="1" ht="24.2" customHeight="1">
      <c r="A1763" s="28"/>
      <c r="B1763" s="29"/>
      <c r="C1763" s="158" t="s">
        <v>3417</v>
      </c>
      <c r="D1763" s="158" t="s">
        <v>121</v>
      </c>
      <c r="E1763" s="159" t="s">
        <v>3418</v>
      </c>
      <c r="F1763" s="160" t="s">
        <v>3419</v>
      </c>
      <c r="G1763" s="161" t="s">
        <v>131</v>
      </c>
      <c r="H1763" s="162">
        <v>40</v>
      </c>
      <c r="I1763" s="163"/>
      <c r="J1763" s="164">
        <f>ROUND(I1763*H1763,2)</f>
        <v>0</v>
      </c>
      <c r="K1763" s="160" t="s">
        <v>1</v>
      </c>
      <c r="L1763" s="33"/>
      <c r="M1763" s="165" t="s">
        <v>1</v>
      </c>
      <c r="N1763" s="166" t="s">
        <v>38</v>
      </c>
      <c r="O1763" s="65"/>
      <c r="P1763" s="167">
        <f>O1763*H1763</f>
        <v>0</v>
      </c>
      <c r="Q1763" s="167">
        <v>0</v>
      </c>
      <c r="R1763" s="167">
        <f>Q1763*H1763</f>
        <v>0</v>
      </c>
      <c r="S1763" s="167">
        <v>0</v>
      </c>
      <c r="T1763" s="168">
        <f>S1763*H1763</f>
        <v>0</v>
      </c>
      <c r="U1763" s="28"/>
      <c r="V1763" s="28"/>
      <c r="W1763" s="28"/>
      <c r="X1763" s="28"/>
      <c r="Y1763" s="28"/>
      <c r="Z1763" s="28"/>
      <c r="AA1763" s="28"/>
      <c r="AB1763" s="28"/>
      <c r="AC1763" s="28"/>
      <c r="AD1763" s="28"/>
      <c r="AE1763" s="28"/>
      <c r="AR1763" s="169" t="s">
        <v>125</v>
      </c>
      <c r="AT1763" s="169" t="s">
        <v>121</v>
      </c>
      <c r="AU1763" s="169" t="s">
        <v>73</v>
      </c>
      <c r="AY1763" s="11" t="s">
        <v>126</v>
      </c>
      <c r="BE1763" s="170">
        <f>IF(N1763="základní",J1763,0)</f>
        <v>0</v>
      </c>
      <c r="BF1763" s="170">
        <f>IF(N1763="snížená",J1763,0)</f>
        <v>0</v>
      </c>
      <c r="BG1763" s="170">
        <f>IF(N1763="zákl. přenesená",J1763,0)</f>
        <v>0</v>
      </c>
      <c r="BH1763" s="170">
        <f>IF(N1763="sníž. přenesená",J1763,0)</f>
        <v>0</v>
      </c>
      <c r="BI1763" s="170">
        <f>IF(N1763="nulová",J1763,0)</f>
        <v>0</v>
      </c>
      <c r="BJ1763" s="11" t="s">
        <v>80</v>
      </c>
      <c r="BK1763" s="170">
        <f>ROUND(I1763*H1763,2)</f>
        <v>0</v>
      </c>
      <c r="BL1763" s="11" t="s">
        <v>125</v>
      </c>
      <c r="BM1763" s="169" t="s">
        <v>3420</v>
      </c>
    </row>
    <row r="1764" spans="1:65" s="2" customFormat="1" ht="19.5">
      <c r="A1764" s="28"/>
      <c r="B1764" s="29"/>
      <c r="C1764" s="30"/>
      <c r="D1764" s="171" t="s">
        <v>128</v>
      </c>
      <c r="E1764" s="30"/>
      <c r="F1764" s="172" t="s">
        <v>3419</v>
      </c>
      <c r="G1764" s="30"/>
      <c r="H1764" s="30"/>
      <c r="I1764" s="173"/>
      <c r="J1764" s="30"/>
      <c r="K1764" s="30"/>
      <c r="L1764" s="33"/>
      <c r="M1764" s="174"/>
      <c r="N1764" s="175"/>
      <c r="O1764" s="65"/>
      <c r="P1764" s="65"/>
      <c r="Q1764" s="65"/>
      <c r="R1764" s="65"/>
      <c r="S1764" s="65"/>
      <c r="T1764" s="66"/>
      <c r="U1764" s="28"/>
      <c r="V1764" s="28"/>
      <c r="W1764" s="28"/>
      <c r="X1764" s="28"/>
      <c r="Y1764" s="28"/>
      <c r="Z1764" s="28"/>
      <c r="AA1764" s="28"/>
      <c r="AB1764" s="28"/>
      <c r="AC1764" s="28"/>
      <c r="AD1764" s="28"/>
      <c r="AE1764" s="28"/>
      <c r="AT1764" s="11" t="s">
        <v>128</v>
      </c>
      <c r="AU1764" s="11" t="s">
        <v>73</v>
      </c>
    </row>
    <row r="1765" spans="1:65" s="2" customFormat="1" ht="24.2" customHeight="1">
      <c r="A1765" s="28"/>
      <c r="B1765" s="29"/>
      <c r="C1765" s="158" t="s">
        <v>3421</v>
      </c>
      <c r="D1765" s="158" t="s">
        <v>121</v>
      </c>
      <c r="E1765" s="159" t="s">
        <v>3422</v>
      </c>
      <c r="F1765" s="160" t="s">
        <v>3423</v>
      </c>
      <c r="G1765" s="161" t="s">
        <v>131</v>
      </c>
      <c r="H1765" s="162">
        <v>40</v>
      </c>
      <c r="I1765" s="163"/>
      <c r="J1765" s="164">
        <f>ROUND(I1765*H1765,2)</f>
        <v>0</v>
      </c>
      <c r="K1765" s="160" t="s">
        <v>1</v>
      </c>
      <c r="L1765" s="33"/>
      <c r="M1765" s="165" t="s">
        <v>1</v>
      </c>
      <c r="N1765" s="166" t="s">
        <v>38</v>
      </c>
      <c r="O1765" s="65"/>
      <c r="P1765" s="167">
        <f>O1765*H1765</f>
        <v>0</v>
      </c>
      <c r="Q1765" s="167">
        <v>0</v>
      </c>
      <c r="R1765" s="167">
        <f>Q1765*H1765</f>
        <v>0</v>
      </c>
      <c r="S1765" s="167">
        <v>0</v>
      </c>
      <c r="T1765" s="168">
        <f>S1765*H1765</f>
        <v>0</v>
      </c>
      <c r="U1765" s="28"/>
      <c r="V1765" s="28"/>
      <c r="W1765" s="28"/>
      <c r="X1765" s="28"/>
      <c r="Y1765" s="28"/>
      <c r="Z1765" s="28"/>
      <c r="AA1765" s="28"/>
      <c r="AB1765" s="28"/>
      <c r="AC1765" s="28"/>
      <c r="AD1765" s="28"/>
      <c r="AE1765" s="28"/>
      <c r="AR1765" s="169" t="s">
        <v>125</v>
      </c>
      <c r="AT1765" s="169" t="s">
        <v>121</v>
      </c>
      <c r="AU1765" s="169" t="s">
        <v>73</v>
      </c>
      <c r="AY1765" s="11" t="s">
        <v>126</v>
      </c>
      <c r="BE1765" s="170">
        <f>IF(N1765="základní",J1765,0)</f>
        <v>0</v>
      </c>
      <c r="BF1765" s="170">
        <f>IF(N1765="snížená",J1765,0)</f>
        <v>0</v>
      </c>
      <c r="BG1765" s="170">
        <f>IF(N1765="zákl. přenesená",J1765,0)</f>
        <v>0</v>
      </c>
      <c r="BH1765" s="170">
        <f>IF(N1765="sníž. přenesená",J1765,0)</f>
        <v>0</v>
      </c>
      <c r="BI1765" s="170">
        <f>IF(N1765="nulová",J1765,0)</f>
        <v>0</v>
      </c>
      <c r="BJ1765" s="11" t="s">
        <v>80</v>
      </c>
      <c r="BK1765" s="170">
        <f>ROUND(I1765*H1765,2)</f>
        <v>0</v>
      </c>
      <c r="BL1765" s="11" t="s">
        <v>125</v>
      </c>
      <c r="BM1765" s="169" t="s">
        <v>3424</v>
      </c>
    </row>
    <row r="1766" spans="1:65" s="2" customFormat="1" ht="19.5">
      <c r="A1766" s="28"/>
      <c r="B1766" s="29"/>
      <c r="C1766" s="30"/>
      <c r="D1766" s="171" t="s">
        <v>128</v>
      </c>
      <c r="E1766" s="30"/>
      <c r="F1766" s="172" t="s">
        <v>3423</v>
      </c>
      <c r="G1766" s="30"/>
      <c r="H1766" s="30"/>
      <c r="I1766" s="173"/>
      <c r="J1766" s="30"/>
      <c r="K1766" s="30"/>
      <c r="L1766" s="33"/>
      <c r="M1766" s="174"/>
      <c r="N1766" s="175"/>
      <c r="O1766" s="65"/>
      <c r="P1766" s="65"/>
      <c r="Q1766" s="65"/>
      <c r="R1766" s="65"/>
      <c r="S1766" s="65"/>
      <c r="T1766" s="66"/>
      <c r="U1766" s="28"/>
      <c r="V1766" s="28"/>
      <c r="W1766" s="28"/>
      <c r="X1766" s="28"/>
      <c r="Y1766" s="28"/>
      <c r="Z1766" s="28"/>
      <c r="AA1766" s="28"/>
      <c r="AB1766" s="28"/>
      <c r="AC1766" s="28"/>
      <c r="AD1766" s="28"/>
      <c r="AE1766" s="28"/>
      <c r="AT1766" s="11" t="s">
        <v>128</v>
      </c>
      <c r="AU1766" s="11" t="s">
        <v>73</v>
      </c>
    </row>
    <row r="1767" spans="1:65" s="2" customFormat="1" ht="24.2" customHeight="1">
      <c r="A1767" s="28"/>
      <c r="B1767" s="29"/>
      <c r="C1767" s="158" t="s">
        <v>3425</v>
      </c>
      <c r="D1767" s="158" t="s">
        <v>121</v>
      </c>
      <c r="E1767" s="159" t="s">
        <v>3426</v>
      </c>
      <c r="F1767" s="160" t="s">
        <v>3427</v>
      </c>
      <c r="G1767" s="161" t="s">
        <v>131</v>
      </c>
      <c r="H1767" s="162">
        <v>40</v>
      </c>
      <c r="I1767" s="163"/>
      <c r="J1767" s="164">
        <f>ROUND(I1767*H1767,2)</f>
        <v>0</v>
      </c>
      <c r="K1767" s="160" t="s">
        <v>1</v>
      </c>
      <c r="L1767" s="33"/>
      <c r="M1767" s="165" t="s">
        <v>1</v>
      </c>
      <c r="N1767" s="166" t="s">
        <v>38</v>
      </c>
      <c r="O1767" s="65"/>
      <c r="P1767" s="167">
        <f>O1767*H1767</f>
        <v>0</v>
      </c>
      <c r="Q1767" s="167">
        <v>0</v>
      </c>
      <c r="R1767" s="167">
        <f>Q1767*H1767</f>
        <v>0</v>
      </c>
      <c r="S1767" s="167">
        <v>0</v>
      </c>
      <c r="T1767" s="168">
        <f>S1767*H1767</f>
        <v>0</v>
      </c>
      <c r="U1767" s="28"/>
      <c r="V1767" s="28"/>
      <c r="W1767" s="28"/>
      <c r="X1767" s="28"/>
      <c r="Y1767" s="28"/>
      <c r="Z1767" s="28"/>
      <c r="AA1767" s="28"/>
      <c r="AB1767" s="28"/>
      <c r="AC1767" s="28"/>
      <c r="AD1767" s="28"/>
      <c r="AE1767" s="28"/>
      <c r="AR1767" s="169" t="s">
        <v>125</v>
      </c>
      <c r="AT1767" s="169" t="s">
        <v>121</v>
      </c>
      <c r="AU1767" s="169" t="s">
        <v>73</v>
      </c>
      <c r="AY1767" s="11" t="s">
        <v>126</v>
      </c>
      <c r="BE1767" s="170">
        <f>IF(N1767="základní",J1767,0)</f>
        <v>0</v>
      </c>
      <c r="BF1767" s="170">
        <f>IF(N1767="snížená",J1767,0)</f>
        <v>0</v>
      </c>
      <c r="BG1767" s="170">
        <f>IF(N1767="zákl. přenesená",J1767,0)</f>
        <v>0</v>
      </c>
      <c r="BH1767" s="170">
        <f>IF(N1767="sníž. přenesená",J1767,0)</f>
        <v>0</v>
      </c>
      <c r="BI1767" s="170">
        <f>IF(N1767="nulová",J1767,0)</f>
        <v>0</v>
      </c>
      <c r="BJ1767" s="11" t="s">
        <v>80</v>
      </c>
      <c r="BK1767" s="170">
        <f>ROUND(I1767*H1767,2)</f>
        <v>0</v>
      </c>
      <c r="BL1767" s="11" t="s">
        <v>125</v>
      </c>
      <c r="BM1767" s="169" t="s">
        <v>3428</v>
      </c>
    </row>
    <row r="1768" spans="1:65" s="2" customFormat="1" ht="19.5">
      <c r="A1768" s="28"/>
      <c r="B1768" s="29"/>
      <c r="C1768" s="30"/>
      <c r="D1768" s="171" t="s">
        <v>128</v>
      </c>
      <c r="E1768" s="30"/>
      <c r="F1768" s="172" t="s">
        <v>3427</v>
      </c>
      <c r="G1768" s="30"/>
      <c r="H1768" s="30"/>
      <c r="I1768" s="173"/>
      <c r="J1768" s="30"/>
      <c r="K1768" s="30"/>
      <c r="L1768" s="33"/>
      <c r="M1768" s="174"/>
      <c r="N1768" s="175"/>
      <c r="O1768" s="65"/>
      <c r="P1768" s="65"/>
      <c r="Q1768" s="65"/>
      <c r="R1768" s="65"/>
      <c r="S1768" s="65"/>
      <c r="T1768" s="66"/>
      <c r="U1768" s="28"/>
      <c r="V1768" s="28"/>
      <c r="W1768" s="28"/>
      <c r="X1768" s="28"/>
      <c r="Y1768" s="28"/>
      <c r="Z1768" s="28"/>
      <c r="AA1768" s="28"/>
      <c r="AB1768" s="28"/>
      <c r="AC1768" s="28"/>
      <c r="AD1768" s="28"/>
      <c r="AE1768" s="28"/>
      <c r="AT1768" s="11" t="s">
        <v>128</v>
      </c>
      <c r="AU1768" s="11" t="s">
        <v>73</v>
      </c>
    </row>
    <row r="1769" spans="1:65" s="2" customFormat="1" ht="24.2" customHeight="1">
      <c r="A1769" s="28"/>
      <c r="B1769" s="29"/>
      <c r="C1769" s="158" t="s">
        <v>3429</v>
      </c>
      <c r="D1769" s="158" t="s">
        <v>121</v>
      </c>
      <c r="E1769" s="159" t="s">
        <v>3430</v>
      </c>
      <c r="F1769" s="160" t="s">
        <v>3431</v>
      </c>
      <c r="G1769" s="161" t="s">
        <v>131</v>
      </c>
      <c r="H1769" s="162">
        <v>40</v>
      </c>
      <c r="I1769" s="163"/>
      <c r="J1769" s="164">
        <f>ROUND(I1769*H1769,2)</f>
        <v>0</v>
      </c>
      <c r="K1769" s="160" t="s">
        <v>1</v>
      </c>
      <c r="L1769" s="33"/>
      <c r="M1769" s="165" t="s">
        <v>1</v>
      </c>
      <c r="N1769" s="166" t="s">
        <v>38</v>
      </c>
      <c r="O1769" s="65"/>
      <c r="P1769" s="167">
        <f>O1769*H1769</f>
        <v>0</v>
      </c>
      <c r="Q1769" s="167">
        <v>0</v>
      </c>
      <c r="R1769" s="167">
        <f>Q1769*H1769</f>
        <v>0</v>
      </c>
      <c r="S1769" s="167">
        <v>0</v>
      </c>
      <c r="T1769" s="168">
        <f>S1769*H1769</f>
        <v>0</v>
      </c>
      <c r="U1769" s="28"/>
      <c r="V1769" s="28"/>
      <c r="W1769" s="28"/>
      <c r="X1769" s="28"/>
      <c r="Y1769" s="28"/>
      <c r="Z1769" s="28"/>
      <c r="AA1769" s="28"/>
      <c r="AB1769" s="28"/>
      <c r="AC1769" s="28"/>
      <c r="AD1769" s="28"/>
      <c r="AE1769" s="28"/>
      <c r="AR1769" s="169" t="s">
        <v>125</v>
      </c>
      <c r="AT1769" s="169" t="s">
        <v>121</v>
      </c>
      <c r="AU1769" s="169" t="s">
        <v>73</v>
      </c>
      <c r="AY1769" s="11" t="s">
        <v>126</v>
      </c>
      <c r="BE1769" s="170">
        <f>IF(N1769="základní",J1769,0)</f>
        <v>0</v>
      </c>
      <c r="BF1769" s="170">
        <f>IF(N1769="snížená",J1769,0)</f>
        <v>0</v>
      </c>
      <c r="BG1769" s="170">
        <f>IF(N1769="zákl. přenesená",J1769,0)</f>
        <v>0</v>
      </c>
      <c r="BH1769" s="170">
        <f>IF(N1769="sníž. přenesená",J1769,0)</f>
        <v>0</v>
      </c>
      <c r="BI1769" s="170">
        <f>IF(N1769="nulová",J1769,0)</f>
        <v>0</v>
      </c>
      <c r="BJ1769" s="11" t="s">
        <v>80</v>
      </c>
      <c r="BK1769" s="170">
        <f>ROUND(I1769*H1769,2)</f>
        <v>0</v>
      </c>
      <c r="BL1769" s="11" t="s">
        <v>125</v>
      </c>
      <c r="BM1769" s="169" t="s">
        <v>3432</v>
      </c>
    </row>
    <row r="1770" spans="1:65" s="2" customFormat="1" ht="11.25">
      <c r="A1770" s="28"/>
      <c r="B1770" s="29"/>
      <c r="C1770" s="30"/>
      <c r="D1770" s="171" t="s">
        <v>128</v>
      </c>
      <c r="E1770" s="30"/>
      <c r="F1770" s="172" t="s">
        <v>3431</v>
      </c>
      <c r="G1770" s="30"/>
      <c r="H1770" s="30"/>
      <c r="I1770" s="173"/>
      <c r="J1770" s="30"/>
      <c r="K1770" s="30"/>
      <c r="L1770" s="33"/>
      <c r="M1770" s="174"/>
      <c r="N1770" s="175"/>
      <c r="O1770" s="65"/>
      <c r="P1770" s="65"/>
      <c r="Q1770" s="65"/>
      <c r="R1770" s="65"/>
      <c r="S1770" s="65"/>
      <c r="T1770" s="66"/>
      <c r="U1770" s="28"/>
      <c r="V1770" s="28"/>
      <c r="W1770" s="28"/>
      <c r="X1770" s="28"/>
      <c r="Y1770" s="28"/>
      <c r="Z1770" s="28"/>
      <c r="AA1770" s="28"/>
      <c r="AB1770" s="28"/>
      <c r="AC1770" s="28"/>
      <c r="AD1770" s="28"/>
      <c r="AE1770" s="28"/>
      <c r="AT1770" s="11" t="s">
        <v>128</v>
      </c>
      <c r="AU1770" s="11" t="s">
        <v>73</v>
      </c>
    </row>
    <row r="1771" spans="1:65" s="2" customFormat="1" ht="24.2" customHeight="1">
      <c r="A1771" s="28"/>
      <c r="B1771" s="29"/>
      <c r="C1771" s="158" t="s">
        <v>3433</v>
      </c>
      <c r="D1771" s="158" t="s">
        <v>121</v>
      </c>
      <c r="E1771" s="159" t="s">
        <v>3434</v>
      </c>
      <c r="F1771" s="160" t="s">
        <v>3435</v>
      </c>
      <c r="G1771" s="161" t="s">
        <v>131</v>
      </c>
      <c r="H1771" s="162">
        <v>40</v>
      </c>
      <c r="I1771" s="163"/>
      <c r="J1771" s="164">
        <f>ROUND(I1771*H1771,2)</f>
        <v>0</v>
      </c>
      <c r="K1771" s="160" t="s">
        <v>1</v>
      </c>
      <c r="L1771" s="33"/>
      <c r="M1771" s="165" t="s">
        <v>1</v>
      </c>
      <c r="N1771" s="166" t="s">
        <v>38</v>
      </c>
      <c r="O1771" s="65"/>
      <c r="P1771" s="167">
        <f>O1771*H1771</f>
        <v>0</v>
      </c>
      <c r="Q1771" s="167">
        <v>0</v>
      </c>
      <c r="R1771" s="167">
        <f>Q1771*H1771</f>
        <v>0</v>
      </c>
      <c r="S1771" s="167">
        <v>0</v>
      </c>
      <c r="T1771" s="168">
        <f>S1771*H1771</f>
        <v>0</v>
      </c>
      <c r="U1771" s="28"/>
      <c r="V1771" s="28"/>
      <c r="W1771" s="28"/>
      <c r="X1771" s="28"/>
      <c r="Y1771" s="28"/>
      <c r="Z1771" s="28"/>
      <c r="AA1771" s="28"/>
      <c r="AB1771" s="28"/>
      <c r="AC1771" s="28"/>
      <c r="AD1771" s="28"/>
      <c r="AE1771" s="28"/>
      <c r="AR1771" s="169" t="s">
        <v>125</v>
      </c>
      <c r="AT1771" s="169" t="s">
        <v>121</v>
      </c>
      <c r="AU1771" s="169" t="s">
        <v>73</v>
      </c>
      <c r="AY1771" s="11" t="s">
        <v>126</v>
      </c>
      <c r="BE1771" s="170">
        <f>IF(N1771="základní",J1771,0)</f>
        <v>0</v>
      </c>
      <c r="BF1771" s="170">
        <f>IF(N1771="snížená",J1771,0)</f>
        <v>0</v>
      </c>
      <c r="BG1771" s="170">
        <f>IF(N1771="zákl. přenesená",J1771,0)</f>
        <v>0</v>
      </c>
      <c r="BH1771" s="170">
        <f>IF(N1771="sníž. přenesená",J1771,0)</f>
        <v>0</v>
      </c>
      <c r="BI1771" s="170">
        <f>IF(N1771="nulová",J1771,0)</f>
        <v>0</v>
      </c>
      <c r="BJ1771" s="11" t="s">
        <v>80</v>
      </c>
      <c r="BK1771" s="170">
        <f>ROUND(I1771*H1771,2)</f>
        <v>0</v>
      </c>
      <c r="BL1771" s="11" t="s">
        <v>125</v>
      </c>
      <c r="BM1771" s="169" t="s">
        <v>3436</v>
      </c>
    </row>
    <row r="1772" spans="1:65" s="2" customFormat="1" ht="11.25">
      <c r="A1772" s="28"/>
      <c r="B1772" s="29"/>
      <c r="C1772" s="30"/>
      <c r="D1772" s="171" t="s">
        <v>128</v>
      </c>
      <c r="E1772" s="30"/>
      <c r="F1772" s="172" t="s">
        <v>3435</v>
      </c>
      <c r="G1772" s="30"/>
      <c r="H1772" s="30"/>
      <c r="I1772" s="173"/>
      <c r="J1772" s="30"/>
      <c r="K1772" s="30"/>
      <c r="L1772" s="33"/>
      <c r="M1772" s="174"/>
      <c r="N1772" s="175"/>
      <c r="O1772" s="65"/>
      <c r="P1772" s="65"/>
      <c r="Q1772" s="65"/>
      <c r="R1772" s="65"/>
      <c r="S1772" s="65"/>
      <c r="T1772" s="66"/>
      <c r="U1772" s="28"/>
      <c r="V1772" s="28"/>
      <c r="W1772" s="28"/>
      <c r="X1772" s="28"/>
      <c r="Y1772" s="28"/>
      <c r="Z1772" s="28"/>
      <c r="AA1772" s="28"/>
      <c r="AB1772" s="28"/>
      <c r="AC1772" s="28"/>
      <c r="AD1772" s="28"/>
      <c r="AE1772" s="28"/>
      <c r="AT1772" s="11" t="s">
        <v>128</v>
      </c>
      <c r="AU1772" s="11" t="s">
        <v>73</v>
      </c>
    </row>
    <row r="1773" spans="1:65" s="2" customFormat="1" ht="24.2" customHeight="1">
      <c r="A1773" s="28"/>
      <c r="B1773" s="29"/>
      <c r="C1773" s="158" t="s">
        <v>3437</v>
      </c>
      <c r="D1773" s="158" t="s">
        <v>121</v>
      </c>
      <c r="E1773" s="159" t="s">
        <v>3438</v>
      </c>
      <c r="F1773" s="160" t="s">
        <v>3439</v>
      </c>
      <c r="G1773" s="161" t="s">
        <v>131</v>
      </c>
      <c r="H1773" s="162">
        <v>40</v>
      </c>
      <c r="I1773" s="163"/>
      <c r="J1773" s="164">
        <f>ROUND(I1773*H1773,2)</f>
        <v>0</v>
      </c>
      <c r="K1773" s="160" t="s">
        <v>1</v>
      </c>
      <c r="L1773" s="33"/>
      <c r="M1773" s="165" t="s">
        <v>1</v>
      </c>
      <c r="N1773" s="166" t="s">
        <v>38</v>
      </c>
      <c r="O1773" s="65"/>
      <c r="P1773" s="167">
        <f>O1773*H1773</f>
        <v>0</v>
      </c>
      <c r="Q1773" s="167">
        <v>0</v>
      </c>
      <c r="R1773" s="167">
        <f>Q1773*H1773</f>
        <v>0</v>
      </c>
      <c r="S1773" s="167">
        <v>0</v>
      </c>
      <c r="T1773" s="168">
        <f>S1773*H1773</f>
        <v>0</v>
      </c>
      <c r="U1773" s="28"/>
      <c r="V1773" s="28"/>
      <c r="W1773" s="28"/>
      <c r="X1773" s="28"/>
      <c r="Y1773" s="28"/>
      <c r="Z1773" s="28"/>
      <c r="AA1773" s="28"/>
      <c r="AB1773" s="28"/>
      <c r="AC1773" s="28"/>
      <c r="AD1773" s="28"/>
      <c r="AE1773" s="28"/>
      <c r="AR1773" s="169" t="s">
        <v>125</v>
      </c>
      <c r="AT1773" s="169" t="s">
        <v>121</v>
      </c>
      <c r="AU1773" s="169" t="s">
        <v>73</v>
      </c>
      <c r="AY1773" s="11" t="s">
        <v>126</v>
      </c>
      <c r="BE1773" s="170">
        <f>IF(N1773="základní",J1773,0)</f>
        <v>0</v>
      </c>
      <c r="BF1773" s="170">
        <f>IF(N1773="snížená",J1773,0)</f>
        <v>0</v>
      </c>
      <c r="BG1773" s="170">
        <f>IF(N1773="zákl. přenesená",J1773,0)</f>
        <v>0</v>
      </c>
      <c r="BH1773" s="170">
        <f>IF(N1773="sníž. přenesená",J1773,0)</f>
        <v>0</v>
      </c>
      <c r="BI1773" s="170">
        <f>IF(N1773="nulová",J1773,0)</f>
        <v>0</v>
      </c>
      <c r="BJ1773" s="11" t="s">
        <v>80</v>
      </c>
      <c r="BK1773" s="170">
        <f>ROUND(I1773*H1773,2)</f>
        <v>0</v>
      </c>
      <c r="BL1773" s="11" t="s">
        <v>125</v>
      </c>
      <c r="BM1773" s="169" t="s">
        <v>3440</v>
      </c>
    </row>
    <row r="1774" spans="1:65" s="2" customFormat="1" ht="11.25">
      <c r="A1774" s="28"/>
      <c r="B1774" s="29"/>
      <c r="C1774" s="30"/>
      <c r="D1774" s="171" t="s">
        <v>128</v>
      </c>
      <c r="E1774" s="30"/>
      <c r="F1774" s="172" t="s">
        <v>3439</v>
      </c>
      <c r="G1774" s="30"/>
      <c r="H1774" s="30"/>
      <c r="I1774" s="173"/>
      <c r="J1774" s="30"/>
      <c r="K1774" s="30"/>
      <c r="L1774" s="33"/>
      <c r="M1774" s="174"/>
      <c r="N1774" s="175"/>
      <c r="O1774" s="65"/>
      <c r="P1774" s="65"/>
      <c r="Q1774" s="65"/>
      <c r="R1774" s="65"/>
      <c r="S1774" s="65"/>
      <c r="T1774" s="66"/>
      <c r="U1774" s="28"/>
      <c r="V1774" s="28"/>
      <c r="W1774" s="28"/>
      <c r="X1774" s="28"/>
      <c r="Y1774" s="28"/>
      <c r="Z1774" s="28"/>
      <c r="AA1774" s="28"/>
      <c r="AB1774" s="28"/>
      <c r="AC1774" s="28"/>
      <c r="AD1774" s="28"/>
      <c r="AE1774" s="28"/>
      <c r="AT1774" s="11" t="s">
        <v>128</v>
      </c>
      <c r="AU1774" s="11" t="s">
        <v>73</v>
      </c>
    </row>
    <row r="1775" spans="1:65" s="2" customFormat="1" ht="37.9" customHeight="1">
      <c r="A1775" s="28"/>
      <c r="B1775" s="29"/>
      <c r="C1775" s="158" t="s">
        <v>3441</v>
      </c>
      <c r="D1775" s="158" t="s">
        <v>121</v>
      </c>
      <c r="E1775" s="159" t="s">
        <v>3442</v>
      </c>
      <c r="F1775" s="160" t="s">
        <v>3443</v>
      </c>
      <c r="G1775" s="161" t="s">
        <v>131</v>
      </c>
      <c r="H1775" s="162">
        <v>100</v>
      </c>
      <c r="I1775" s="163"/>
      <c r="J1775" s="164">
        <f>ROUND(I1775*H1775,2)</f>
        <v>0</v>
      </c>
      <c r="K1775" s="160" t="s">
        <v>1</v>
      </c>
      <c r="L1775" s="33"/>
      <c r="M1775" s="165" t="s">
        <v>1</v>
      </c>
      <c r="N1775" s="166" t="s">
        <v>38</v>
      </c>
      <c r="O1775" s="65"/>
      <c r="P1775" s="167">
        <f>O1775*H1775</f>
        <v>0</v>
      </c>
      <c r="Q1775" s="167">
        <v>0</v>
      </c>
      <c r="R1775" s="167">
        <f>Q1775*H1775</f>
        <v>0</v>
      </c>
      <c r="S1775" s="167">
        <v>0</v>
      </c>
      <c r="T1775" s="168">
        <f>S1775*H1775</f>
        <v>0</v>
      </c>
      <c r="U1775" s="28"/>
      <c r="V1775" s="28"/>
      <c r="W1775" s="28"/>
      <c r="X1775" s="28"/>
      <c r="Y1775" s="28"/>
      <c r="Z1775" s="28"/>
      <c r="AA1775" s="28"/>
      <c r="AB1775" s="28"/>
      <c r="AC1775" s="28"/>
      <c r="AD1775" s="28"/>
      <c r="AE1775" s="28"/>
      <c r="AR1775" s="169" t="s">
        <v>125</v>
      </c>
      <c r="AT1775" s="169" t="s">
        <v>121</v>
      </c>
      <c r="AU1775" s="169" t="s">
        <v>73</v>
      </c>
      <c r="AY1775" s="11" t="s">
        <v>126</v>
      </c>
      <c r="BE1775" s="170">
        <f>IF(N1775="základní",J1775,0)</f>
        <v>0</v>
      </c>
      <c r="BF1775" s="170">
        <f>IF(N1775="snížená",J1775,0)</f>
        <v>0</v>
      </c>
      <c r="BG1775" s="170">
        <f>IF(N1775="zákl. přenesená",J1775,0)</f>
        <v>0</v>
      </c>
      <c r="BH1775" s="170">
        <f>IF(N1775="sníž. přenesená",J1775,0)</f>
        <v>0</v>
      </c>
      <c r="BI1775" s="170">
        <f>IF(N1775="nulová",J1775,0)</f>
        <v>0</v>
      </c>
      <c r="BJ1775" s="11" t="s">
        <v>80</v>
      </c>
      <c r="BK1775" s="170">
        <f>ROUND(I1775*H1775,2)</f>
        <v>0</v>
      </c>
      <c r="BL1775" s="11" t="s">
        <v>125</v>
      </c>
      <c r="BM1775" s="169" t="s">
        <v>3444</v>
      </c>
    </row>
    <row r="1776" spans="1:65" s="2" customFormat="1" ht="19.5">
      <c r="A1776" s="28"/>
      <c r="B1776" s="29"/>
      <c r="C1776" s="30"/>
      <c r="D1776" s="171" t="s">
        <v>128</v>
      </c>
      <c r="E1776" s="30"/>
      <c r="F1776" s="172" t="s">
        <v>3443</v>
      </c>
      <c r="G1776" s="30"/>
      <c r="H1776" s="30"/>
      <c r="I1776" s="173"/>
      <c r="J1776" s="30"/>
      <c r="K1776" s="30"/>
      <c r="L1776" s="33"/>
      <c r="M1776" s="174"/>
      <c r="N1776" s="175"/>
      <c r="O1776" s="65"/>
      <c r="P1776" s="65"/>
      <c r="Q1776" s="65"/>
      <c r="R1776" s="65"/>
      <c r="S1776" s="65"/>
      <c r="T1776" s="66"/>
      <c r="U1776" s="28"/>
      <c r="V1776" s="28"/>
      <c r="W1776" s="28"/>
      <c r="X1776" s="28"/>
      <c r="Y1776" s="28"/>
      <c r="Z1776" s="28"/>
      <c r="AA1776" s="28"/>
      <c r="AB1776" s="28"/>
      <c r="AC1776" s="28"/>
      <c r="AD1776" s="28"/>
      <c r="AE1776" s="28"/>
      <c r="AT1776" s="11" t="s">
        <v>128</v>
      </c>
      <c r="AU1776" s="11" t="s">
        <v>73</v>
      </c>
    </row>
    <row r="1777" spans="1:65" s="2" customFormat="1" ht="37.9" customHeight="1">
      <c r="A1777" s="28"/>
      <c r="B1777" s="29"/>
      <c r="C1777" s="158" t="s">
        <v>3445</v>
      </c>
      <c r="D1777" s="158" t="s">
        <v>121</v>
      </c>
      <c r="E1777" s="159" t="s">
        <v>3446</v>
      </c>
      <c r="F1777" s="160" t="s">
        <v>3447</v>
      </c>
      <c r="G1777" s="161" t="s">
        <v>131</v>
      </c>
      <c r="H1777" s="162">
        <v>100</v>
      </c>
      <c r="I1777" s="163"/>
      <c r="J1777" s="164">
        <f>ROUND(I1777*H1777,2)</f>
        <v>0</v>
      </c>
      <c r="K1777" s="160" t="s">
        <v>1</v>
      </c>
      <c r="L1777" s="33"/>
      <c r="M1777" s="165" t="s">
        <v>1</v>
      </c>
      <c r="N1777" s="166" t="s">
        <v>38</v>
      </c>
      <c r="O1777" s="65"/>
      <c r="P1777" s="167">
        <f>O1777*H1777</f>
        <v>0</v>
      </c>
      <c r="Q1777" s="167">
        <v>0</v>
      </c>
      <c r="R1777" s="167">
        <f>Q1777*H1777</f>
        <v>0</v>
      </c>
      <c r="S1777" s="167">
        <v>0</v>
      </c>
      <c r="T1777" s="168">
        <f>S1777*H1777</f>
        <v>0</v>
      </c>
      <c r="U1777" s="28"/>
      <c r="V1777" s="28"/>
      <c r="W1777" s="28"/>
      <c r="X1777" s="28"/>
      <c r="Y1777" s="28"/>
      <c r="Z1777" s="28"/>
      <c r="AA1777" s="28"/>
      <c r="AB1777" s="28"/>
      <c r="AC1777" s="28"/>
      <c r="AD1777" s="28"/>
      <c r="AE1777" s="28"/>
      <c r="AR1777" s="169" t="s">
        <v>125</v>
      </c>
      <c r="AT1777" s="169" t="s">
        <v>121</v>
      </c>
      <c r="AU1777" s="169" t="s">
        <v>73</v>
      </c>
      <c r="AY1777" s="11" t="s">
        <v>126</v>
      </c>
      <c r="BE1777" s="170">
        <f>IF(N1777="základní",J1777,0)</f>
        <v>0</v>
      </c>
      <c r="BF1777" s="170">
        <f>IF(N1777="snížená",J1777,0)</f>
        <v>0</v>
      </c>
      <c r="BG1777" s="170">
        <f>IF(N1777="zákl. přenesená",J1777,0)</f>
        <v>0</v>
      </c>
      <c r="BH1777" s="170">
        <f>IF(N1777="sníž. přenesená",J1777,0)</f>
        <v>0</v>
      </c>
      <c r="BI1777" s="170">
        <f>IF(N1777="nulová",J1777,0)</f>
        <v>0</v>
      </c>
      <c r="BJ1777" s="11" t="s">
        <v>80</v>
      </c>
      <c r="BK1777" s="170">
        <f>ROUND(I1777*H1777,2)</f>
        <v>0</v>
      </c>
      <c r="BL1777" s="11" t="s">
        <v>125</v>
      </c>
      <c r="BM1777" s="169" t="s">
        <v>3448</v>
      </c>
    </row>
    <row r="1778" spans="1:65" s="2" customFormat="1" ht="19.5">
      <c r="A1778" s="28"/>
      <c r="B1778" s="29"/>
      <c r="C1778" s="30"/>
      <c r="D1778" s="171" t="s">
        <v>128</v>
      </c>
      <c r="E1778" s="30"/>
      <c r="F1778" s="172" t="s">
        <v>3447</v>
      </c>
      <c r="G1778" s="30"/>
      <c r="H1778" s="30"/>
      <c r="I1778" s="173"/>
      <c r="J1778" s="30"/>
      <c r="K1778" s="30"/>
      <c r="L1778" s="33"/>
      <c r="M1778" s="174"/>
      <c r="N1778" s="175"/>
      <c r="O1778" s="65"/>
      <c r="P1778" s="65"/>
      <c r="Q1778" s="65"/>
      <c r="R1778" s="65"/>
      <c r="S1778" s="65"/>
      <c r="T1778" s="66"/>
      <c r="U1778" s="28"/>
      <c r="V1778" s="28"/>
      <c r="W1778" s="28"/>
      <c r="X1778" s="28"/>
      <c r="Y1778" s="28"/>
      <c r="Z1778" s="28"/>
      <c r="AA1778" s="28"/>
      <c r="AB1778" s="28"/>
      <c r="AC1778" s="28"/>
      <c r="AD1778" s="28"/>
      <c r="AE1778" s="28"/>
      <c r="AT1778" s="11" t="s">
        <v>128</v>
      </c>
      <c r="AU1778" s="11" t="s">
        <v>73</v>
      </c>
    </row>
    <row r="1779" spans="1:65" s="2" customFormat="1" ht="37.9" customHeight="1">
      <c r="A1779" s="28"/>
      <c r="B1779" s="29"/>
      <c r="C1779" s="158" t="s">
        <v>3449</v>
      </c>
      <c r="D1779" s="158" t="s">
        <v>121</v>
      </c>
      <c r="E1779" s="159" t="s">
        <v>3450</v>
      </c>
      <c r="F1779" s="160" t="s">
        <v>3451</v>
      </c>
      <c r="G1779" s="161" t="s">
        <v>131</v>
      </c>
      <c r="H1779" s="162">
        <v>60</v>
      </c>
      <c r="I1779" s="163"/>
      <c r="J1779" s="164">
        <f>ROUND(I1779*H1779,2)</f>
        <v>0</v>
      </c>
      <c r="K1779" s="160" t="s">
        <v>1</v>
      </c>
      <c r="L1779" s="33"/>
      <c r="M1779" s="165" t="s">
        <v>1</v>
      </c>
      <c r="N1779" s="166" t="s">
        <v>38</v>
      </c>
      <c r="O1779" s="65"/>
      <c r="P1779" s="167">
        <f>O1779*H1779</f>
        <v>0</v>
      </c>
      <c r="Q1779" s="167">
        <v>0</v>
      </c>
      <c r="R1779" s="167">
        <f>Q1779*H1779</f>
        <v>0</v>
      </c>
      <c r="S1779" s="167">
        <v>0</v>
      </c>
      <c r="T1779" s="168">
        <f>S1779*H1779</f>
        <v>0</v>
      </c>
      <c r="U1779" s="28"/>
      <c r="V1779" s="28"/>
      <c r="W1779" s="28"/>
      <c r="X1779" s="28"/>
      <c r="Y1779" s="28"/>
      <c r="Z1779" s="28"/>
      <c r="AA1779" s="28"/>
      <c r="AB1779" s="28"/>
      <c r="AC1779" s="28"/>
      <c r="AD1779" s="28"/>
      <c r="AE1779" s="28"/>
      <c r="AR1779" s="169" t="s">
        <v>125</v>
      </c>
      <c r="AT1779" s="169" t="s">
        <v>121</v>
      </c>
      <c r="AU1779" s="169" t="s">
        <v>73</v>
      </c>
      <c r="AY1779" s="11" t="s">
        <v>126</v>
      </c>
      <c r="BE1779" s="170">
        <f>IF(N1779="základní",J1779,0)</f>
        <v>0</v>
      </c>
      <c r="BF1779" s="170">
        <f>IF(N1779="snížená",J1779,0)</f>
        <v>0</v>
      </c>
      <c r="BG1779" s="170">
        <f>IF(N1779="zákl. přenesená",J1779,0)</f>
        <v>0</v>
      </c>
      <c r="BH1779" s="170">
        <f>IF(N1779="sníž. přenesená",J1779,0)</f>
        <v>0</v>
      </c>
      <c r="BI1779" s="170">
        <f>IF(N1779="nulová",J1779,0)</f>
        <v>0</v>
      </c>
      <c r="BJ1779" s="11" t="s">
        <v>80</v>
      </c>
      <c r="BK1779" s="170">
        <f>ROUND(I1779*H1779,2)</f>
        <v>0</v>
      </c>
      <c r="BL1779" s="11" t="s">
        <v>125</v>
      </c>
      <c r="BM1779" s="169" t="s">
        <v>3452</v>
      </c>
    </row>
    <row r="1780" spans="1:65" s="2" customFormat="1" ht="19.5">
      <c r="A1780" s="28"/>
      <c r="B1780" s="29"/>
      <c r="C1780" s="30"/>
      <c r="D1780" s="171" t="s">
        <v>128</v>
      </c>
      <c r="E1780" s="30"/>
      <c r="F1780" s="172" t="s">
        <v>3451</v>
      </c>
      <c r="G1780" s="30"/>
      <c r="H1780" s="30"/>
      <c r="I1780" s="173"/>
      <c r="J1780" s="30"/>
      <c r="K1780" s="30"/>
      <c r="L1780" s="33"/>
      <c r="M1780" s="174"/>
      <c r="N1780" s="175"/>
      <c r="O1780" s="65"/>
      <c r="P1780" s="65"/>
      <c r="Q1780" s="65"/>
      <c r="R1780" s="65"/>
      <c r="S1780" s="65"/>
      <c r="T1780" s="66"/>
      <c r="U1780" s="28"/>
      <c r="V1780" s="28"/>
      <c r="W1780" s="28"/>
      <c r="X1780" s="28"/>
      <c r="Y1780" s="28"/>
      <c r="Z1780" s="28"/>
      <c r="AA1780" s="28"/>
      <c r="AB1780" s="28"/>
      <c r="AC1780" s="28"/>
      <c r="AD1780" s="28"/>
      <c r="AE1780" s="28"/>
      <c r="AT1780" s="11" t="s">
        <v>128</v>
      </c>
      <c r="AU1780" s="11" t="s">
        <v>73</v>
      </c>
    </row>
    <row r="1781" spans="1:65" s="2" customFormat="1" ht="24.2" customHeight="1">
      <c r="A1781" s="28"/>
      <c r="B1781" s="29"/>
      <c r="C1781" s="158" t="s">
        <v>3453</v>
      </c>
      <c r="D1781" s="158" t="s">
        <v>121</v>
      </c>
      <c r="E1781" s="159" t="s">
        <v>3454</v>
      </c>
      <c r="F1781" s="160" t="s">
        <v>3455</v>
      </c>
      <c r="G1781" s="161" t="s">
        <v>131</v>
      </c>
      <c r="H1781" s="162">
        <v>60</v>
      </c>
      <c r="I1781" s="163"/>
      <c r="J1781" s="164">
        <f>ROUND(I1781*H1781,2)</f>
        <v>0</v>
      </c>
      <c r="K1781" s="160" t="s">
        <v>1</v>
      </c>
      <c r="L1781" s="33"/>
      <c r="M1781" s="165" t="s">
        <v>1</v>
      </c>
      <c r="N1781" s="166" t="s">
        <v>38</v>
      </c>
      <c r="O1781" s="65"/>
      <c r="P1781" s="167">
        <f>O1781*H1781</f>
        <v>0</v>
      </c>
      <c r="Q1781" s="167">
        <v>0</v>
      </c>
      <c r="R1781" s="167">
        <f>Q1781*H1781</f>
        <v>0</v>
      </c>
      <c r="S1781" s="167">
        <v>0</v>
      </c>
      <c r="T1781" s="168">
        <f>S1781*H1781</f>
        <v>0</v>
      </c>
      <c r="U1781" s="28"/>
      <c r="V1781" s="28"/>
      <c r="W1781" s="28"/>
      <c r="X1781" s="28"/>
      <c r="Y1781" s="28"/>
      <c r="Z1781" s="28"/>
      <c r="AA1781" s="28"/>
      <c r="AB1781" s="28"/>
      <c r="AC1781" s="28"/>
      <c r="AD1781" s="28"/>
      <c r="AE1781" s="28"/>
      <c r="AR1781" s="169" t="s">
        <v>125</v>
      </c>
      <c r="AT1781" s="169" t="s">
        <v>121</v>
      </c>
      <c r="AU1781" s="169" t="s">
        <v>73</v>
      </c>
      <c r="AY1781" s="11" t="s">
        <v>126</v>
      </c>
      <c r="BE1781" s="170">
        <f>IF(N1781="základní",J1781,0)</f>
        <v>0</v>
      </c>
      <c r="BF1781" s="170">
        <f>IF(N1781="snížená",J1781,0)</f>
        <v>0</v>
      </c>
      <c r="BG1781" s="170">
        <f>IF(N1781="zákl. přenesená",J1781,0)</f>
        <v>0</v>
      </c>
      <c r="BH1781" s="170">
        <f>IF(N1781="sníž. přenesená",J1781,0)</f>
        <v>0</v>
      </c>
      <c r="BI1781" s="170">
        <f>IF(N1781="nulová",J1781,0)</f>
        <v>0</v>
      </c>
      <c r="BJ1781" s="11" t="s">
        <v>80</v>
      </c>
      <c r="BK1781" s="170">
        <f>ROUND(I1781*H1781,2)</f>
        <v>0</v>
      </c>
      <c r="BL1781" s="11" t="s">
        <v>125</v>
      </c>
      <c r="BM1781" s="169" t="s">
        <v>3456</v>
      </c>
    </row>
    <row r="1782" spans="1:65" s="2" customFormat="1" ht="11.25">
      <c r="A1782" s="28"/>
      <c r="B1782" s="29"/>
      <c r="C1782" s="30"/>
      <c r="D1782" s="171" t="s">
        <v>128</v>
      </c>
      <c r="E1782" s="30"/>
      <c r="F1782" s="172" t="s">
        <v>3455</v>
      </c>
      <c r="G1782" s="30"/>
      <c r="H1782" s="30"/>
      <c r="I1782" s="173"/>
      <c r="J1782" s="30"/>
      <c r="K1782" s="30"/>
      <c r="L1782" s="33"/>
      <c r="M1782" s="174"/>
      <c r="N1782" s="175"/>
      <c r="O1782" s="65"/>
      <c r="P1782" s="65"/>
      <c r="Q1782" s="65"/>
      <c r="R1782" s="65"/>
      <c r="S1782" s="65"/>
      <c r="T1782" s="66"/>
      <c r="U1782" s="28"/>
      <c r="V1782" s="28"/>
      <c r="W1782" s="28"/>
      <c r="X1782" s="28"/>
      <c r="Y1782" s="28"/>
      <c r="Z1782" s="28"/>
      <c r="AA1782" s="28"/>
      <c r="AB1782" s="28"/>
      <c r="AC1782" s="28"/>
      <c r="AD1782" s="28"/>
      <c r="AE1782" s="28"/>
      <c r="AT1782" s="11" t="s">
        <v>128</v>
      </c>
      <c r="AU1782" s="11" t="s">
        <v>73</v>
      </c>
    </row>
    <row r="1783" spans="1:65" s="2" customFormat="1" ht="37.9" customHeight="1">
      <c r="A1783" s="28"/>
      <c r="B1783" s="29"/>
      <c r="C1783" s="158" t="s">
        <v>3457</v>
      </c>
      <c r="D1783" s="158" t="s">
        <v>121</v>
      </c>
      <c r="E1783" s="159" t="s">
        <v>3458</v>
      </c>
      <c r="F1783" s="160" t="s">
        <v>3459</v>
      </c>
      <c r="G1783" s="161" t="s">
        <v>131</v>
      </c>
      <c r="H1783" s="162">
        <v>60</v>
      </c>
      <c r="I1783" s="163"/>
      <c r="J1783" s="164">
        <f>ROUND(I1783*H1783,2)</f>
        <v>0</v>
      </c>
      <c r="K1783" s="160" t="s">
        <v>1</v>
      </c>
      <c r="L1783" s="33"/>
      <c r="M1783" s="165" t="s">
        <v>1</v>
      </c>
      <c r="N1783" s="166" t="s">
        <v>38</v>
      </c>
      <c r="O1783" s="65"/>
      <c r="P1783" s="167">
        <f>O1783*H1783</f>
        <v>0</v>
      </c>
      <c r="Q1783" s="167">
        <v>0</v>
      </c>
      <c r="R1783" s="167">
        <f>Q1783*H1783</f>
        <v>0</v>
      </c>
      <c r="S1783" s="167">
        <v>0</v>
      </c>
      <c r="T1783" s="168">
        <f>S1783*H1783</f>
        <v>0</v>
      </c>
      <c r="U1783" s="28"/>
      <c r="V1783" s="28"/>
      <c r="W1783" s="28"/>
      <c r="X1783" s="28"/>
      <c r="Y1783" s="28"/>
      <c r="Z1783" s="28"/>
      <c r="AA1783" s="28"/>
      <c r="AB1783" s="28"/>
      <c r="AC1783" s="28"/>
      <c r="AD1783" s="28"/>
      <c r="AE1783" s="28"/>
      <c r="AR1783" s="169" t="s">
        <v>125</v>
      </c>
      <c r="AT1783" s="169" t="s">
        <v>121</v>
      </c>
      <c r="AU1783" s="169" t="s">
        <v>73</v>
      </c>
      <c r="AY1783" s="11" t="s">
        <v>126</v>
      </c>
      <c r="BE1783" s="170">
        <f>IF(N1783="základní",J1783,0)</f>
        <v>0</v>
      </c>
      <c r="BF1783" s="170">
        <f>IF(N1783="snížená",J1783,0)</f>
        <v>0</v>
      </c>
      <c r="BG1783" s="170">
        <f>IF(N1783="zákl. přenesená",J1783,0)</f>
        <v>0</v>
      </c>
      <c r="BH1783" s="170">
        <f>IF(N1783="sníž. přenesená",J1783,0)</f>
        <v>0</v>
      </c>
      <c r="BI1783" s="170">
        <f>IF(N1783="nulová",J1783,0)</f>
        <v>0</v>
      </c>
      <c r="BJ1783" s="11" t="s">
        <v>80</v>
      </c>
      <c r="BK1783" s="170">
        <f>ROUND(I1783*H1783,2)</f>
        <v>0</v>
      </c>
      <c r="BL1783" s="11" t="s">
        <v>125</v>
      </c>
      <c r="BM1783" s="169" t="s">
        <v>3460</v>
      </c>
    </row>
    <row r="1784" spans="1:65" s="2" customFormat="1" ht="19.5">
      <c r="A1784" s="28"/>
      <c r="B1784" s="29"/>
      <c r="C1784" s="30"/>
      <c r="D1784" s="171" t="s">
        <v>128</v>
      </c>
      <c r="E1784" s="30"/>
      <c r="F1784" s="172" t="s">
        <v>3459</v>
      </c>
      <c r="G1784" s="30"/>
      <c r="H1784" s="30"/>
      <c r="I1784" s="173"/>
      <c r="J1784" s="30"/>
      <c r="K1784" s="30"/>
      <c r="L1784" s="33"/>
      <c r="M1784" s="174"/>
      <c r="N1784" s="175"/>
      <c r="O1784" s="65"/>
      <c r="P1784" s="65"/>
      <c r="Q1784" s="65"/>
      <c r="R1784" s="65"/>
      <c r="S1784" s="65"/>
      <c r="T1784" s="66"/>
      <c r="U1784" s="28"/>
      <c r="V1784" s="28"/>
      <c r="W1784" s="28"/>
      <c r="X1784" s="28"/>
      <c r="Y1784" s="28"/>
      <c r="Z1784" s="28"/>
      <c r="AA1784" s="28"/>
      <c r="AB1784" s="28"/>
      <c r="AC1784" s="28"/>
      <c r="AD1784" s="28"/>
      <c r="AE1784" s="28"/>
      <c r="AT1784" s="11" t="s">
        <v>128</v>
      </c>
      <c r="AU1784" s="11" t="s">
        <v>73</v>
      </c>
    </row>
    <row r="1785" spans="1:65" s="2" customFormat="1" ht="37.9" customHeight="1">
      <c r="A1785" s="28"/>
      <c r="B1785" s="29"/>
      <c r="C1785" s="158" t="s">
        <v>3461</v>
      </c>
      <c r="D1785" s="158" t="s">
        <v>121</v>
      </c>
      <c r="E1785" s="159" t="s">
        <v>3462</v>
      </c>
      <c r="F1785" s="160" t="s">
        <v>3463</v>
      </c>
      <c r="G1785" s="161" t="s">
        <v>131</v>
      </c>
      <c r="H1785" s="162">
        <v>60</v>
      </c>
      <c r="I1785" s="163"/>
      <c r="J1785" s="164">
        <f>ROUND(I1785*H1785,2)</f>
        <v>0</v>
      </c>
      <c r="K1785" s="160" t="s">
        <v>1</v>
      </c>
      <c r="L1785" s="33"/>
      <c r="M1785" s="165" t="s">
        <v>1</v>
      </c>
      <c r="N1785" s="166" t="s">
        <v>38</v>
      </c>
      <c r="O1785" s="65"/>
      <c r="P1785" s="167">
        <f>O1785*H1785</f>
        <v>0</v>
      </c>
      <c r="Q1785" s="167">
        <v>0</v>
      </c>
      <c r="R1785" s="167">
        <f>Q1785*H1785</f>
        <v>0</v>
      </c>
      <c r="S1785" s="167">
        <v>0</v>
      </c>
      <c r="T1785" s="168">
        <f>S1785*H1785</f>
        <v>0</v>
      </c>
      <c r="U1785" s="28"/>
      <c r="V1785" s="28"/>
      <c r="W1785" s="28"/>
      <c r="X1785" s="28"/>
      <c r="Y1785" s="28"/>
      <c r="Z1785" s="28"/>
      <c r="AA1785" s="28"/>
      <c r="AB1785" s="28"/>
      <c r="AC1785" s="28"/>
      <c r="AD1785" s="28"/>
      <c r="AE1785" s="28"/>
      <c r="AR1785" s="169" t="s">
        <v>125</v>
      </c>
      <c r="AT1785" s="169" t="s">
        <v>121</v>
      </c>
      <c r="AU1785" s="169" t="s">
        <v>73</v>
      </c>
      <c r="AY1785" s="11" t="s">
        <v>126</v>
      </c>
      <c r="BE1785" s="170">
        <f>IF(N1785="základní",J1785,0)</f>
        <v>0</v>
      </c>
      <c r="BF1785" s="170">
        <f>IF(N1785="snížená",J1785,0)</f>
        <v>0</v>
      </c>
      <c r="BG1785" s="170">
        <f>IF(N1785="zákl. přenesená",J1785,0)</f>
        <v>0</v>
      </c>
      <c r="BH1785" s="170">
        <f>IF(N1785="sníž. přenesená",J1785,0)</f>
        <v>0</v>
      </c>
      <c r="BI1785" s="170">
        <f>IF(N1785="nulová",J1785,0)</f>
        <v>0</v>
      </c>
      <c r="BJ1785" s="11" t="s">
        <v>80</v>
      </c>
      <c r="BK1785" s="170">
        <f>ROUND(I1785*H1785,2)</f>
        <v>0</v>
      </c>
      <c r="BL1785" s="11" t="s">
        <v>125</v>
      </c>
      <c r="BM1785" s="169" t="s">
        <v>3464</v>
      </c>
    </row>
    <row r="1786" spans="1:65" s="2" customFormat="1" ht="19.5">
      <c r="A1786" s="28"/>
      <c r="B1786" s="29"/>
      <c r="C1786" s="30"/>
      <c r="D1786" s="171" t="s">
        <v>128</v>
      </c>
      <c r="E1786" s="30"/>
      <c r="F1786" s="172" t="s">
        <v>3463</v>
      </c>
      <c r="G1786" s="30"/>
      <c r="H1786" s="30"/>
      <c r="I1786" s="173"/>
      <c r="J1786" s="30"/>
      <c r="K1786" s="30"/>
      <c r="L1786" s="33"/>
      <c r="M1786" s="174"/>
      <c r="N1786" s="175"/>
      <c r="O1786" s="65"/>
      <c r="P1786" s="65"/>
      <c r="Q1786" s="65"/>
      <c r="R1786" s="65"/>
      <c r="S1786" s="65"/>
      <c r="T1786" s="66"/>
      <c r="U1786" s="28"/>
      <c r="V1786" s="28"/>
      <c r="W1786" s="28"/>
      <c r="X1786" s="28"/>
      <c r="Y1786" s="28"/>
      <c r="Z1786" s="28"/>
      <c r="AA1786" s="28"/>
      <c r="AB1786" s="28"/>
      <c r="AC1786" s="28"/>
      <c r="AD1786" s="28"/>
      <c r="AE1786" s="28"/>
      <c r="AT1786" s="11" t="s">
        <v>128</v>
      </c>
      <c r="AU1786" s="11" t="s">
        <v>73</v>
      </c>
    </row>
    <row r="1787" spans="1:65" s="2" customFormat="1" ht="37.9" customHeight="1">
      <c r="A1787" s="28"/>
      <c r="B1787" s="29"/>
      <c r="C1787" s="158" t="s">
        <v>3465</v>
      </c>
      <c r="D1787" s="158" t="s">
        <v>121</v>
      </c>
      <c r="E1787" s="159" t="s">
        <v>3466</v>
      </c>
      <c r="F1787" s="160" t="s">
        <v>3467</v>
      </c>
      <c r="G1787" s="161" t="s">
        <v>131</v>
      </c>
      <c r="H1787" s="162">
        <v>60</v>
      </c>
      <c r="I1787" s="163"/>
      <c r="J1787" s="164">
        <f>ROUND(I1787*H1787,2)</f>
        <v>0</v>
      </c>
      <c r="K1787" s="160" t="s">
        <v>1</v>
      </c>
      <c r="L1787" s="33"/>
      <c r="M1787" s="165" t="s">
        <v>1</v>
      </c>
      <c r="N1787" s="166" t="s">
        <v>38</v>
      </c>
      <c r="O1787" s="65"/>
      <c r="P1787" s="167">
        <f>O1787*H1787</f>
        <v>0</v>
      </c>
      <c r="Q1787" s="167">
        <v>0</v>
      </c>
      <c r="R1787" s="167">
        <f>Q1787*H1787</f>
        <v>0</v>
      </c>
      <c r="S1787" s="167">
        <v>0</v>
      </c>
      <c r="T1787" s="168">
        <f>S1787*H1787</f>
        <v>0</v>
      </c>
      <c r="U1787" s="28"/>
      <c r="V1787" s="28"/>
      <c r="W1787" s="28"/>
      <c r="X1787" s="28"/>
      <c r="Y1787" s="28"/>
      <c r="Z1787" s="28"/>
      <c r="AA1787" s="28"/>
      <c r="AB1787" s="28"/>
      <c r="AC1787" s="28"/>
      <c r="AD1787" s="28"/>
      <c r="AE1787" s="28"/>
      <c r="AR1787" s="169" t="s">
        <v>125</v>
      </c>
      <c r="AT1787" s="169" t="s">
        <v>121</v>
      </c>
      <c r="AU1787" s="169" t="s">
        <v>73</v>
      </c>
      <c r="AY1787" s="11" t="s">
        <v>126</v>
      </c>
      <c r="BE1787" s="170">
        <f>IF(N1787="základní",J1787,0)</f>
        <v>0</v>
      </c>
      <c r="BF1787" s="170">
        <f>IF(N1787="snížená",J1787,0)</f>
        <v>0</v>
      </c>
      <c r="BG1787" s="170">
        <f>IF(N1787="zákl. přenesená",J1787,0)</f>
        <v>0</v>
      </c>
      <c r="BH1787" s="170">
        <f>IF(N1787="sníž. přenesená",J1787,0)</f>
        <v>0</v>
      </c>
      <c r="BI1787" s="170">
        <f>IF(N1787="nulová",J1787,0)</f>
        <v>0</v>
      </c>
      <c r="BJ1787" s="11" t="s">
        <v>80</v>
      </c>
      <c r="BK1787" s="170">
        <f>ROUND(I1787*H1787,2)</f>
        <v>0</v>
      </c>
      <c r="BL1787" s="11" t="s">
        <v>125</v>
      </c>
      <c r="BM1787" s="169" t="s">
        <v>3468</v>
      </c>
    </row>
    <row r="1788" spans="1:65" s="2" customFormat="1" ht="19.5">
      <c r="A1788" s="28"/>
      <c r="B1788" s="29"/>
      <c r="C1788" s="30"/>
      <c r="D1788" s="171" t="s">
        <v>128</v>
      </c>
      <c r="E1788" s="30"/>
      <c r="F1788" s="172" t="s">
        <v>3467</v>
      </c>
      <c r="G1788" s="30"/>
      <c r="H1788" s="30"/>
      <c r="I1788" s="173"/>
      <c r="J1788" s="30"/>
      <c r="K1788" s="30"/>
      <c r="L1788" s="33"/>
      <c r="M1788" s="174"/>
      <c r="N1788" s="175"/>
      <c r="O1788" s="65"/>
      <c r="P1788" s="65"/>
      <c r="Q1788" s="65"/>
      <c r="R1788" s="65"/>
      <c r="S1788" s="65"/>
      <c r="T1788" s="66"/>
      <c r="U1788" s="28"/>
      <c r="V1788" s="28"/>
      <c r="W1788" s="28"/>
      <c r="X1788" s="28"/>
      <c r="Y1788" s="28"/>
      <c r="Z1788" s="28"/>
      <c r="AA1788" s="28"/>
      <c r="AB1788" s="28"/>
      <c r="AC1788" s="28"/>
      <c r="AD1788" s="28"/>
      <c r="AE1788" s="28"/>
      <c r="AT1788" s="11" t="s">
        <v>128</v>
      </c>
      <c r="AU1788" s="11" t="s">
        <v>73</v>
      </c>
    </row>
    <row r="1789" spans="1:65" s="2" customFormat="1" ht="37.9" customHeight="1">
      <c r="A1789" s="28"/>
      <c r="B1789" s="29"/>
      <c r="C1789" s="158" t="s">
        <v>3469</v>
      </c>
      <c r="D1789" s="158" t="s">
        <v>121</v>
      </c>
      <c r="E1789" s="159" t="s">
        <v>3470</v>
      </c>
      <c r="F1789" s="160" t="s">
        <v>3471</v>
      </c>
      <c r="G1789" s="161" t="s">
        <v>131</v>
      </c>
      <c r="H1789" s="162">
        <v>60</v>
      </c>
      <c r="I1789" s="163"/>
      <c r="J1789" s="164">
        <f>ROUND(I1789*H1789,2)</f>
        <v>0</v>
      </c>
      <c r="K1789" s="160" t="s">
        <v>1</v>
      </c>
      <c r="L1789" s="33"/>
      <c r="M1789" s="165" t="s">
        <v>1</v>
      </c>
      <c r="N1789" s="166" t="s">
        <v>38</v>
      </c>
      <c r="O1789" s="65"/>
      <c r="P1789" s="167">
        <f>O1789*H1789</f>
        <v>0</v>
      </c>
      <c r="Q1789" s="167">
        <v>0</v>
      </c>
      <c r="R1789" s="167">
        <f>Q1789*H1789</f>
        <v>0</v>
      </c>
      <c r="S1789" s="167">
        <v>0</v>
      </c>
      <c r="T1789" s="168">
        <f>S1789*H1789</f>
        <v>0</v>
      </c>
      <c r="U1789" s="28"/>
      <c r="V1789" s="28"/>
      <c r="W1789" s="28"/>
      <c r="X1789" s="28"/>
      <c r="Y1789" s="28"/>
      <c r="Z1789" s="28"/>
      <c r="AA1789" s="28"/>
      <c r="AB1789" s="28"/>
      <c r="AC1789" s="28"/>
      <c r="AD1789" s="28"/>
      <c r="AE1789" s="28"/>
      <c r="AR1789" s="169" t="s">
        <v>125</v>
      </c>
      <c r="AT1789" s="169" t="s">
        <v>121</v>
      </c>
      <c r="AU1789" s="169" t="s">
        <v>73</v>
      </c>
      <c r="AY1789" s="11" t="s">
        <v>126</v>
      </c>
      <c r="BE1789" s="170">
        <f>IF(N1789="základní",J1789,0)</f>
        <v>0</v>
      </c>
      <c r="BF1789" s="170">
        <f>IF(N1789="snížená",J1789,0)</f>
        <v>0</v>
      </c>
      <c r="BG1789" s="170">
        <f>IF(N1789="zákl. přenesená",J1789,0)</f>
        <v>0</v>
      </c>
      <c r="BH1789" s="170">
        <f>IF(N1789="sníž. přenesená",J1789,0)</f>
        <v>0</v>
      </c>
      <c r="BI1789" s="170">
        <f>IF(N1789="nulová",J1789,0)</f>
        <v>0</v>
      </c>
      <c r="BJ1789" s="11" t="s">
        <v>80</v>
      </c>
      <c r="BK1789" s="170">
        <f>ROUND(I1789*H1789,2)</f>
        <v>0</v>
      </c>
      <c r="BL1789" s="11" t="s">
        <v>125</v>
      </c>
      <c r="BM1789" s="169" t="s">
        <v>3472</v>
      </c>
    </row>
    <row r="1790" spans="1:65" s="2" customFormat="1" ht="19.5">
      <c r="A1790" s="28"/>
      <c r="B1790" s="29"/>
      <c r="C1790" s="30"/>
      <c r="D1790" s="171" t="s">
        <v>128</v>
      </c>
      <c r="E1790" s="30"/>
      <c r="F1790" s="172" t="s">
        <v>3471</v>
      </c>
      <c r="G1790" s="30"/>
      <c r="H1790" s="30"/>
      <c r="I1790" s="173"/>
      <c r="J1790" s="30"/>
      <c r="K1790" s="30"/>
      <c r="L1790" s="33"/>
      <c r="M1790" s="174"/>
      <c r="N1790" s="175"/>
      <c r="O1790" s="65"/>
      <c r="P1790" s="65"/>
      <c r="Q1790" s="65"/>
      <c r="R1790" s="65"/>
      <c r="S1790" s="65"/>
      <c r="T1790" s="66"/>
      <c r="U1790" s="28"/>
      <c r="V1790" s="28"/>
      <c r="W1790" s="28"/>
      <c r="X1790" s="28"/>
      <c r="Y1790" s="28"/>
      <c r="Z1790" s="28"/>
      <c r="AA1790" s="28"/>
      <c r="AB1790" s="28"/>
      <c r="AC1790" s="28"/>
      <c r="AD1790" s="28"/>
      <c r="AE1790" s="28"/>
      <c r="AT1790" s="11" t="s">
        <v>128</v>
      </c>
      <c r="AU1790" s="11" t="s">
        <v>73</v>
      </c>
    </row>
    <row r="1791" spans="1:65" s="2" customFormat="1" ht="33" customHeight="1">
      <c r="A1791" s="28"/>
      <c r="B1791" s="29"/>
      <c r="C1791" s="158" t="s">
        <v>3473</v>
      </c>
      <c r="D1791" s="158" t="s">
        <v>121</v>
      </c>
      <c r="E1791" s="159" t="s">
        <v>3474</v>
      </c>
      <c r="F1791" s="160" t="s">
        <v>3475</v>
      </c>
      <c r="G1791" s="161" t="s">
        <v>131</v>
      </c>
      <c r="H1791" s="162">
        <v>60</v>
      </c>
      <c r="I1791" s="163"/>
      <c r="J1791" s="164">
        <f>ROUND(I1791*H1791,2)</f>
        <v>0</v>
      </c>
      <c r="K1791" s="160" t="s">
        <v>1</v>
      </c>
      <c r="L1791" s="33"/>
      <c r="M1791" s="165" t="s">
        <v>1</v>
      </c>
      <c r="N1791" s="166" t="s">
        <v>38</v>
      </c>
      <c r="O1791" s="65"/>
      <c r="P1791" s="167">
        <f>O1791*H1791</f>
        <v>0</v>
      </c>
      <c r="Q1791" s="167">
        <v>0</v>
      </c>
      <c r="R1791" s="167">
        <f>Q1791*H1791</f>
        <v>0</v>
      </c>
      <c r="S1791" s="167">
        <v>0</v>
      </c>
      <c r="T1791" s="168">
        <f>S1791*H1791</f>
        <v>0</v>
      </c>
      <c r="U1791" s="28"/>
      <c r="V1791" s="28"/>
      <c r="W1791" s="28"/>
      <c r="X1791" s="28"/>
      <c r="Y1791" s="28"/>
      <c r="Z1791" s="28"/>
      <c r="AA1791" s="28"/>
      <c r="AB1791" s="28"/>
      <c r="AC1791" s="28"/>
      <c r="AD1791" s="28"/>
      <c r="AE1791" s="28"/>
      <c r="AR1791" s="169" t="s">
        <v>125</v>
      </c>
      <c r="AT1791" s="169" t="s">
        <v>121</v>
      </c>
      <c r="AU1791" s="169" t="s">
        <v>73</v>
      </c>
      <c r="AY1791" s="11" t="s">
        <v>126</v>
      </c>
      <c r="BE1791" s="170">
        <f>IF(N1791="základní",J1791,0)</f>
        <v>0</v>
      </c>
      <c r="BF1791" s="170">
        <f>IF(N1791="snížená",J1791,0)</f>
        <v>0</v>
      </c>
      <c r="BG1791" s="170">
        <f>IF(N1791="zákl. přenesená",J1791,0)</f>
        <v>0</v>
      </c>
      <c r="BH1791" s="170">
        <f>IF(N1791="sníž. přenesená",J1791,0)</f>
        <v>0</v>
      </c>
      <c r="BI1791" s="170">
        <f>IF(N1791="nulová",J1791,0)</f>
        <v>0</v>
      </c>
      <c r="BJ1791" s="11" t="s">
        <v>80</v>
      </c>
      <c r="BK1791" s="170">
        <f>ROUND(I1791*H1791,2)</f>
        <v>0</v>
      </c>
      <c r="BL1791" s="11" t="s">
        <v>125</v>
      </c>
      <c r="BM1791" s="169" t="s">
        <v>3476</v>
      </c>
    </row>
    <row r="1792" spans="1:65" s="2" customFormat="1" ht="19.5">
      <c r="A1792" s="28"/>
      <c r="B1792" s="29"/>
      <c r="C1792" s="30"/>
      <c r="D1792" s="171" t="s">
        <v>128</v>
      </c>
      <c r="E1792" s="30"/>
      <c r="F1792" s="172" t="s">
        <v>3475</v>
      </c>
      <c r="G1792" s="30"/>
      <c r="H1792" s="30"/>
      <c r="I1792" s="173"/>
      <c r="J1792" s="30"/>
      <c r="K1792" s="30"/>
      <c r="L1792" s="33"/>
      <c r="M1792" s="174"/>
      <c r="N1792" s="175"/>
      <c r="O1792" s="65"/>
      <c r="P1792" s="65"/>
      <c r="Q1792" s="65"/>
      <c r="R1792" s="65"/>
      <c r="S1792" s="65"/>
      <c r="T1792" s="66"/>
      <c r="U1792" s="28"/>
      <c r="V1792" s="28"/>
      <c r="W1792" s="28"/>
      <c r="X1792" s="28"/>
      <c r="Y1792" s="28"/>
      <c r="Z1792" s="28"/>
      <c r="AA1792" s="28"/>
      <c r="AB1792" s="28"/>
      <c r="AC1792" s="28"/>
      <c r="AD1792" s="28"/>
      <c r="AE1792" s="28"/>
      <c r="AT1792" s="11" t="s">
        <v>128</v>
      </c>
      <c r="AU1792" s="11" t="s">
        <v>73</v>
      </c>
    </row>
    <row r="1793" spans="1:65" s="2" customFormat="1" ht="33" customHeight="1">
      <c r="A1793" s="28"/>
      <c r="B1793" s="29"/>
      <c r="C1793" s="158" t="s">
        <v>3477</v>
      </c>
      <c r="D1793" s="158" t="s">
        <v>121</v>
      </c>
      <c r="E1793" s="159" t="s">
        <v>3478</v>
      </c>
      <c r="F1793" s="160" t="s">
        <v>3479</v>
      </c>
      <c r="G1793" s="161" t="s">
        <v>131</v>
      </c>
      <c r="H1793" s="162">
        <v>60</v>
      </c>
      <c r="I1793" s="163"/>
      <c r="J1793" s="164">
        <f>ROUND(I1793*H1793,2)</f>
        <v>0</v>
      </c>
      <c r="K1793" s="160" t="s">
        <v>1</v>
      </c>
      <c r="L1793" s="33"/>
      <c r="M1793" s="165" t="s">
        <v>1</v>
      </c>
      <c r="N1793" s="166" t="s">
        <v>38</v>
      </c>
      <c r="O1793" s="65"/>
      <c r="P1793" s="167">
        <f>O1793*H1793</f>
        <v>0</v>
      </c>
      <c r="Q1793" s="167">
        <v>0</v>
      </c>
      <c r="R1793" s="167">
        <f>Q1793*H1793</f>
        <v>0</v>
      </c>
      <c r="S1793" s="167">
        <v>0</v>
      </c>
      <c r="T1793" s="168">
        <f>S1793*H1793</f>
        <v>0</v>
      </c>
      <c r="U1793" s="28"/>
      <c r="V1793" s="28"/>
      <c r="W1793" s="28"/>
      <c r="X1793" s="28"/>
      <c r="Y1793" s="28"/>
      <c r="Z1793" s="28"/>
      <c r="AA1793" s="28"/>
      <c r="AB1793" s="28"/>
      <c r="AC1793" s="28"/>
      <c r="AD1793" s="28"/>
      <c r="AE1793" s="28"/>
      <c r="AR1793" s="169" t="s">
        <v>125</v>
      </c>
      <c r="AT1793" s="169" t="s">
        <v>121</v>
      </c>
      <c r="AU1793" s="169" t="s">
        <v>73</v>
      </c>
      <c r="AY1793" s="11" t="s">
        <v>126</v>
      </c>
      <c r="BE1793" s="170">
        <f>IF(N1793="základní",J1793,0)</f>
        <v>0</v>
      </c>
      <c r="BF1793" s="170">
        <f>IF(N1793="snížená",J1793,0)</f>
        <v>0</v>
      </c>
      <c r="BG1793" s="170">
        <f>IF(N1793="zákl. přenesená",J1793,0)</f>
        <v>0</v>
      </c>
      <c r="BH1793" s="170">
        <f>IF(N1793="sníž. přenesená",J1793,0)</f>
        <v>0</v>
      </c>
      <c r="BI1793" s="170">
        <f>IF(N1793="nulová",J1793,0)</f>
        <v>0</v>
      </c>
      <c r="BJ1793" s="11" t="s">
        <v>80</v>
      </c>
      <c r="BK1793" s="170">
        <f>ROUND(I1793*H1793,2)</f>
        <v>0</v>
      </c>
      <c r="BL1793" s="11" t="s">
        <v>125</v>
      </c>
      <c r="BM1793" s="169" t="s">
        <v>3480</v>
      </c>
    </row>
    <row r="1794" spans="1:65" s="2" customFormat="1" ht="19.5">
      <c r="A1794" s="28"/>
      <c r="B1794" s="29"/>
      <c r="C1794" s="30"/>
      <c r="D1794" s="171" t="s">
        <v>128</v>
      </c>
      <c r="E1794" s="30"/>
      <c r="F1794" s="172" t="s">
        <v>3479</v>
      </c>
      <c r="G1794" s="30"/>
      <c r="H1794" s="30"/>
      <c r="I1794" s="173"/>
      <c r="J1794" s="30"/>
      <c r="K1794" s="30"/>
      <c r="L1794" s="33"/>
      <c r="M1794" s="174"/>
      <c r="N1794" s="175"/>
      <c r="O1794" s="65"/>
      <c r="P1794" s="65"/>
      <c r="Q1794" s="65"/>
      <c r="R1794" s="65"/>
      <c r="S1794" s="65"/>
      <c r="T1794" s="66"/>
      <c r="U1794" s="28"/>
      <c r="V1794" s="28"/>
      <c r="W1794" s="28"/>
      <c r="X1794" s="28"/>
      <c r="Y1794" s="28"/>
      <c r="Z1794" s="28"/>
      <c r="AA1794" s="28"/>
      <c r="AB1794" s="28"/>
      <c r="AC1794" s="28"/>
      <c r="AD1794" s="28"/>
      <c r="AE1794" s="28"/>
      <c r="AT1794" s="11" t="s">
        <v>128</v>
      </c>
      <c r="AU1794" s="11" t="s">
        <v>73</v>
      </c>
    </row>
    <row r="1795" spans="1:65" s="2" customFormat="1" ht="33" customHeight="1">
      <c r="A1795" s="28"/>
      <c r="B1795" s="29"/>
      <c r="C1795" s="158" t="s">
        <v>3481</v>
      </c>
      <c r="D1795" s="158" t="s">
        <v>121</v>
      </c>
      <c r="E1795" s="159" t="s">
        <v>3482</v>
      </c>
      <c r="F1795" s="160" t="s">
        <v>3483</v>
      </c>
      <c r="G1795" s="161" t="s">
        <v>131</v>
      </c>
      <c r="H1795" s="162">
        <v>60</v>
      </c>
      <c r="I1795" s="163"/>
      <c r="J1795" s="164">
        <f>ROUND(I1795*H1795,2)</f>
        <v>0</v>
      </c>
      <c r="K1795" s="160" t="s">
        <v>1</v>
      </c>
      <c r="L1795" s="33"/>
      <c r="M1795" s="165" t="s">
        <v>1</v>
      </c>
      <c r="N1795" s="166" t="s">
        <v>38</v>
      </c>
      <c r="O1795" s="65"/>
      <c r="P1795" s="167">
        <f>O1795*H1795</f>
        <v>0</v>
      </c>
      <c r="Q1795" s="167">
        <v>0</v>
      </c>
      <c r="R1795" s="167">
        <f>Q1795*H1795</f>
        <v>0</v>
      </c>
      <c r="S1795" s="167">
        <v>0</v>
      </c>
      <c r="T1795" s="168">
        <f>S1795*H1795</f>
        <v>0</v>
      </c>
      <c r="U1795" s="28"/>
      <c r="V1795" s="28"/>
      <c r="W1795" s="28"/>
      <c r="X1795" s="28"/>
      <c r="Y1795" s="28"/>
      <c r="Z1795" s="28"/>
      <c r="AA1795" s="28"/>
      <c r="AB1795" s="28"/>
      <c r="AC1795" s="28"/>
      <c r="AD1795" s="28"/>
      <c r="AE1795" s="28"/>
      <c r="AR1795" s="169" t="s">
        <v>125</v>
      </c>
      <c r="AT1795" s="169" t="s">
        <v>121</v>
      </c>
      <c r="AU1795" s="169" t="s">
        <v>73</v>
      </c>
      <c r="AY1795" s="11" t="s">
        <v>126</v>
      </c>
      <c r="BE1795" s="170">
        <f>IF(N1795="základní",J1795,0)</f>
        <v>0</v>
      </c>
      <c r="BF1795" s="170">
        <f>IF(N1795="snížená",J1795,0)</f>
        <v>0</v>
      </c>
      <c r="BG1795" s="170">
        <f>IF(N1795="zákl. přenesená",J1795,0)</f>
        <v>0</v>
      </c>
      <c r="BH1795" s="170">
        <f>IF(N1795="sníž. přenesená",J1795,0)</f>
        <v>0</v>
      </c>
      <c r="BI1795" s="170">
        <f>IF(N1795="nulová",J1795,0)</f>
        <v>0</v>
      </c>
      <c r="BJ1795" s="11" t="s">
        <v>80</v>
      </c>
      <c r="BK1795" s="170">
        <f>ROUND(I1795*H1795,2)</f>
        <v>0</v>
      </c>
      <c r="BL1795" s="11" t="s">
        <v>125</v>
      </c>
      <c r="BM1795" s="169" t="s">
        <v>3484</v>
      </c>
    </row>
    <row r="1796" spans="1:65" s="2" customFormat="1" ht="19.5">
      <c r="A1796" s="28"/>
      <c r="B1796" s="29"/>
      <c r="C1796" s="30"/>
      <c r="D1796" s="171" t="s">
        <v>128</v>
      </c>
      <c r="E1796" s="30"/>
      <c r="F1796" s="172" t="s">
        <v>3483</v>
      </c>
      <c r="G1796" s="30"/>
      <c r="H1796" s="30"/>
      <c r="I1796" s="173"/>
      <c r="J1796" s="30"/>
      <c r="K1796" s="30"/>
      <c r="L1796" s="33"/>
      <c r="M1796" s="174"/>
      <c r="N1796" s="175"/>
      <c r="O1796" s="65"/>
      <c r="P1796" s="65"/>
      <c r="Q1796" s="65"/>
      <c r="R1796" s="65"/>
      <c r="S1796" s="65"/>
      <c r="T1796" s="66"/>
      <c r="U1796" s="28"/>
      <c r="V1796" s="28"/>
      <c r="W1796" s="28"/>
      <c r="X1796" s="28"/>
      <c r="Y1796" s="28"/>
      <c r="Z1796" s="28"/>
      <c r="AA1796" s="28"/>
      <c r="AB1796" s="28"/>
      <c r="AC1796" s="28"/>
      <c r="AD1796" s="28"/>
      <c r="AE1796" s="28"/>
      <c r="AT1796" s="11" t="s">
        <v>128</v>
      </c>
      <c r="AU1796" s="11" t="s">
        <v>73</v>
      </c>
    </row>
    <row r="1797" spans="1:65" s="2" customFormat="1" ht="33" customHeight="1">
      <c r="A1797" s="28"/>
      <c r="B1797" s="29"/>
      <c r="C1797" s="158" t="s">
        <v>3485</v>
      </c>
      <c r="D1797" s="158" t="s">
        <v>121</v>
      </c>
      <c r="E1797" s="159" t="s">
        <v>3486</v>
      </c>
      <c r="F1797" s="160" t="s">
        <v>3487</v>
      </c>
      <c r="G1797" s="161" t="s">
        <v>131</v>
      </c>
      <c r="H1797" s="162">
        <v>60</v>
      </c>
      <c r="I1797" s="163"/>
      <c r="J1797" s="164">
        <f>ROUND(I1797*H1797,2)</f>
        <v>0</v>
      </c>
      <c r="K1797" s="160" t="s">
        <v>1</v>
      </c>
      <c r="L1797" s="33"/>
      <c r="M1797" s="165" t="s">
        <v>1</v>
      </c>
      <c r="N1797" s="166" t="s">
        <v>38</v>
      </c>
      <c r="O1797" s="65"/>
      <c r="P1797" s="167">
        <f>O1797*H1797</f>
        <v>0</v>
      </c>
      <c r="Q1797" s="167">
        <v>0</v>
      </c>
      <c r="R1797" s="167">
        <f>Q1797*H1797</f>
        <v>0</v>
      </c>
      <c r="S1797" s="167">
        <v>0</v>
      </c>
      <c r="T1797" s="168">
        <f>S1797*H1797</f>
        <v>0</v>
      </c>
      <c r="U1797" s="28"/>
      <c r="V1797" s="28"/>
      <c r="W1797" s="28"/>
      <c r="X1797" s="28"/>
      <c r="Y1797" s="28"/>
      <c r="Z1797" s="28"/>
      <c r="AA1797" s="28"/>
      <c r="AB1797" s="28"/>
      <c r="AC1797" s="28"/>
      <c r="AD1797" s="28"/>
      <c r="AE1797" s="28"/>
      <c r="AR1797" s="169" t="s">
        <v>125</v>
      </c>
      <c r="AT1797" s="169" t="s">
        <v>121</v>
      </c>
      <c r="AU1797" s="169" t="s">
        <v>73</v>
      </c>
      <c r="AY1797" s="11" t="s">
        <v>126</v>
      </c>
      <c r="BE1797" s="170">
        <f>IF(N1797="základní",J1797,0)</f>
        <v>0</v>
      </c>
      <c r="BF1797" s="170">
        <f>IF(N1797="snížená",J1797,0)</f>
        <v>0</v>
      </c>
      <c r="BG1797" s="170">
        <f>IF(N1797="zákl. přenesená",J1797,0)</f>
        <v>0</v>
      </c>
      <c r="BH1797" s="170">
        <f>IF(N1797="sníž. přenesená",J1797,0)</f>
        <v>0</v>
      </c>
      <c r="BI1797" s="170">
        <f>IF(N1797="nulová",J1797,0)</f>
        <v>0</v>
      </c>
      <c r="BJ1797" s="11" t="s">
        <v>80</v>
      </c>
      <c r="BK1797" s="170">
        <f>ROUND(I1797*H1797,2)</f>
        <v>0</v>
      </c>
      <c r="BL1797" s="11" t="s">
        <v>125</v>
      </c>
      <c r="BM1797" s="169" t="s">
        <v>3488</v>
      </c>
    </row>
    <row r="1798" spans="1:65" s="2" customFormat="1" ht="19.5">
      <c r="A1798" s="28"/>
      <c r="B1798" s="29"/>
      <c r="C1798" s="30"/>
      <c r="D1798" s="171" t="s">
        <v>128</v>
      </c>
      <c r="E1798" s="30"/>
      <c r="F1798" s="172" t="s">
        <v>3487</v>
      </c>
      <c r="G1798" s="30"/>
      <c r="H1798" s="30"/>
      <c r="I1798" s="173"/>
      <c r="J1798" s="30"/>
      <c r="K1798" s="30"/>
      <c r="L1798" s="33"/>
      <c r="M1798" s="174"/>
      <c r="N1798" s="175"/>
      <c r="O1798" s="65"/>
      <c r="P1798" s="65"/>
      <c r="Q1798" s="65"/>
      <c r="R1798" s="65"/>
      <c r="S1798" s="65"/>
      <c r="T1798" s="66"/>
      <c r="U1798" s="28"/>
      <c r="V1798" s="28"/>
      <c r="W1798" s="28"/>
      <c r="X1798" s="28"/>
      <c r="Y1798" s="28"/>
      <c r="Z1798" s="28"/>
      <c r="AA1798" s="28"/>
      <c r="AB1798" s="28"/>
      <c r="AC1798" s="28"/>
      <c r="AD1798" s="28"/>
      <c r="AE1798" s="28"/>
      <c r="AT1798" s="11" t="s">
        <v>128</v>
      </c>
      <c r="AU1798" s="11" t="s">
        <v>73</v>
      </c>
    </row>
    <row r="1799" spans="1:65" s="2" customFormat="1" ht="24.2" customHeight="1">
      <c r="A1799" s="28"/>
      <c r="B1799" s="29"/>
      <c r="C1799" s="158" t="s">
        <v>3489</v>
      </c>
      <c r="D1799" s="158" t="s">
        <v>121</v>
      </c>
      <c r="E1799" s="159" t="s">
        <v>3490</v>
      </c>
      <c r="F1799" s="160" t="s">
        <v>3491</v>
      </c>
      <c r="G1799" s="161" t="s">
        <v>131</v>
      </c>
      <c r="H1799" s="162">
        <v>100</v>
      </c>
      <c r="I1799" s="163"/>
      <c r="J1799" s="164">
        <f>ROUND(I1799*H1799,2)</f>
        <v>0</v>
      </c>
      <c r="K1799" s="160" t="s">
        <v>1</v>
      </c>
      <c r="L1799" s="33"/>
      <c r="M1799" s="165" t="s">
        <v>1</v>
      </c>
      <c r="N1799" s="166" t="s">
        <v>38</v>
      </c>
      <c r="O1799" s="65"/>
      <c r="P1799" s="167">
        <f>O1799*H1799</f>
        <v>0</v>
      </c>
      <c r="Q1799" s="167">
        <v>0</v>
      </c>
      <c r="R1799" s="167">
        <f>Q1799*H1799</f>
        <v>0</v>
      </c>
      <c r="S1799" s="167">
        <v>0</v>
      </c>
      <c r="T1799" s="168">
        <f>S1799*H1799</f>
        <v>0</v>
      </c>
      <c r="U1799" s="28"/>
      <c r="V1799" s="28"/>
      <c r="W1799" s="28"/>
      <c r="X1799" s="28"/>
      <c r="Y1799" s="28"/>
      <c r="Z1799" s="28"/>
      <c r="AA1799" s="28"/>
      <c r="AB1799" s="28"/>
      <c r="AC1799" s="28"/>
      <c r="AD1799" s="28"/>
      <c r="AE1799" s="28"/>
      <c r="AR1799" s="169" t="s">
        <v>125</v>
      </c>
      <c r="AT1799" s="169" t="s">
        <v>121</v>
      </c>
      <c r="AU1799" s="169" t="s">
        <v>73</v>
      </c>
      <c r="AY1799" s="11" t="s">
        <v>126</v>
      </c>
      <c r="BE1799" s="170">
        <f>IF(N1799="základní",J1799,0)</f>
        <v>0</v>
      </c>
      <c r="BF1799" s="170">
        <f>IF(N1799="snížená",J1799,0)</f>
        <v>0</v>
      </c>
      <c r="BG1799" s="170">
        <f>IF(N1799="zákl. přenesená",J1799,0)</f>
        <v>0</v>
      </c>
      <c r="BH1799" s="170">
        <f>IF(N1799="sníž. přenesená",J1799,0)</f>
        <v>0</v>
      </c>
      <c r="BI1799" s="170">
        <f>IF(N1799="nulová",J1799,0)</f>
        <v>0</v>
      </c>
      <c r="BJ1799" s="11" t="s">
        <v>80</v>
      </c>
      <c r="BK1799" s="170">
        <f>ROUND(I1799*H1799,2)</f>
        <v>0</v>
      </c>
      <c r="BL1799" s="11" t="s">
        <v>125</v>
      </c>
      <c r="BM1799" s="169" t="s">
        <v>3492</v>
      </c>
    </row>
    <row r="1800" spans="1:65" s="2" customFormat="1" ht="19.5">
      <c r="A1800" s="28"/>
      <c r="B1800" s="29"/>
      <c r="C1800" s="30"/>
      <c r="D1800" s="171" t="s">
        <v>128</v>
      </c>
      <c r="E1800" s="30"/>
      <c r="F1800" s="172" t="s">
        <v>3491</v>
      </c>
      <c r="G1800" s="30"/>
      <c r="H1800" s="30"/>
      <c r="I1800" s="173"/>
      <c r="J1800" s="30"/>
      <c r="K1800" s="30"/>
      <c r="L1800" s="33"/>
      <c r="M1800" s="174"/>
      <c r="N1800" s="175"/>
      <c r="O1800" s="65"/>
      <c r="P1800" s="65"/>
      <c r="Q1800" s="65"/>
      <c r="R1800" s="65"/>
      <c r="S1800" s="65"/>
      <c r="T1800" s="66"/>
      <c r="U1800" s="28"/>
      <c r="V1800" s="28"/>
      <c r="W1800" s="28"/>
      <c r="X1800" s="28"/>
      <c r="Y1800" s="28"/>
      <c r="Z1800" s="28"/>
      <c r="AA1800" s="28"/>
      <c r="AB1800" s="28"/>
      <c r="AC1800" s="28"/>
      <c r="AD1800" s="28"/>
      <c r="AE1800" s="28"/>
      <c r="AT1800" s="11" t="s">
        <v>128</v>
      </c>
      <c r="AU1800" s="11" t="s">
        <v>73</v>
      </c>
    </row>
    <row r="1801" spans="1:65" s="2" customFormat="1" ht="24.2" customHeight="1">
      <c r="A1801" s="28"/>
      <c r="B1801" s="29"/>
      <c r="C1801" s="158" t="s">
        <v>3493</v>
      </c>
      <c r="D1801" s="158" t="s">
        <v>121</v>
      </c>
      <c r="E1801" s="159" t="s">
        <v>3494</v>
      </c>
      <c r="F1801" s="160" t="s">
        <v>3495</v>
      </c>
      <c r="G1801" s="161" t="s">
        <v>131</v>
      </c>
      <c r="H1801" s="162">
        <v>100</v>
      </c>
      <c r="I1801" s="163"/>
      <c r="J1801" s="164">
        <f>ROUND(I1801*H1801,2)</f>
        <v>0</v>
      </c>
      <c r="K1801" s="160" t="s">
        <v>1</v>
      </c>
      <c r="L1801" s="33"/>
      <c r="M1801" s="165" t="s">
        <v>1</v>
      </c>
      <c r="N1801" s="166" t="s">
        <v>38</v>
      </c>
      <c r="O1801" s="65"/>
      <c r="P1801" s="167">
        <f>O1801*H1801</f>
        <v>0</v>
      </c>
      <c r="Q1801" s="167">
        <v>0</v>
      </c>
      <c r="R1801" s="167">
        <f>Q1801*H1801</f>
        <v>0</v>
      </c>
      <c r="S1801" s="167">
        <v>0</v>
      </c>
      <c r="T1801" s="168">
        <f>S1801*H1801</f>
        <v>0</v>
      </c>
      <c r="U1801" s="28"/>
      <c r="V1801" s="28"/>
      <c r="W1801" s="28"/>
      <c r="X1801" s="28"/>
      <c r="Y1801" s="28"/>
      <c r="Z1801" s="28"/>
      <c r="AA1801" s="28"/>
      <c r="AB1801" s="28"/>
      <c r="AC1801" s="28"/>
      <c r="AD1801" s="28"/>
      <c r="AE1801" s="28"/>
      <c r="AR1801" s="169" t="s">
        <v>125</v>
      </c>
      <c r="AT1801" s="169" t="s">
        <v>121</v>
      </c>
      <c r="AU1801" s="169" t="s">
        <v>73</v>
      </c>
      <c r="AY1801" s="11" t="s">
        <v>126</v>
      </c>
      <c r="BE1801" s="170">
        <f>IF(N1801="základní",J1801,0)</f>
        <v>0</v>
      </c>
      <c r="BF1801" s="170">
        <f>IF(N1801="snížená",J1801,0)</f>
        <v>0</v>
      </c>
      <c r="BG1801" s="170">
        <f>IF(N1801="zákl. přenesená",J1801,0)</f>
        <v>0</v>
      </c>
      <c r="BH1801" s="170">
        <f>IF(N1801="sníž. přenesená",J1801,0)</f>
        <v>0</v>
      </c>
      <c r="BI1801" s="170">
        <f>IF(N1801="nulová",J1801,0)</f>
        <v>0</v>
      </c>
      <c r="BJ1801" s="11" t="s">
        <v>80</v>
      </c>
      <c r="BK1801" s="170">
        <f>ROUND(I1801*H1801,2)</f>
        <v>0</v>
      </c>
      <c r="BL1801" s="11" t="s">
        <v>125</v>
      </c>
      <c r="BM1801" s="169" t="s">
        <v>3496</v>
      </c>
    </row>
    <row r="1802" spans="1:65" s="2" customFormat="1" ht="19.5">
      <c r="A1802" s="28"/>
      <c r="B1802" s="29"/>
      <c r="C1802" s="30"/>
      <c r="D1802" s="171" t="s">
        <v>128</v>
      </c>
      <c r="E1802" s="30"/>
      <c r="F1802" s="172" t="s">
        <v>3495</v>
      </c>
      <c r="G1802" s="30"/>
      <c r="H1802" s="30"/>
      <c r="I1802" s="173"/>
      <c r="J1802" s="30"/>
      <c r="K1802" s="30"/>
      <c r="L1802" s="33"/>
      <c r="M1802" s="174"/>
      <c r="N1802" s="175"/>
      <c r="O1802" s="65"/>
      <c r="P1802" s="65"/>
      <c r="Q1802" s="65"/>
      <c r="R1802" s="65"/>
      <c r="S1802" s="65"/>
      <c r="T1802" s="66"/>
      <c r="U1802" s="28"/>
      <c r="V1802" s="28"/>
      <c r="W1802" s="28"/>
      <c r="X1802" s="28"/>
      <c r="Y1802" s="28"/>
      <c r="Z1802" s="28"/>
      <c r="AA1802" s="28"/>
      <c r="AB1802" s="28"/>
      <c r="AC1802" s="28"/>
      <c r="AD1802" s="28"/>
      <c r="AE1802" s="28"/>
      <c r="AT1802" s="11" t="s">
        <v>128</v>
      </c>
      <c r="AU1802" s="11" t="s">
        <v>73</v>
      </c>
    </row>
    <row r="1803" spans="1:65" s="2" customFormat="1" ht="24.2" customHeight="1">
      <c r="A1803" s="28"/>
      <c r="B1803" s="29"/>
      <c r="C1803" s="158" t="s">
        <v>3497</v>
      </c>
      <c r="D1803" s="158" t="s">
        <v>121</v>
      </c>
      <c r="E1803" s="159" t="s">
        <v>3498</v>
      </c>
      <c r="F1803" s="160" t="s">
        <v>3499</v>
      </c>
      <c r="G1803" s="161" t="s">
        <v>131</v>
      </c>
      <c r="H1803" s="162">
        <v>100</v>
      </c>
      <c r="I1803" s="163"/>
      <c r="J1803" s="164">
        <f>ROUND(I1803*H1803,2)</f>
        <v>0</v>
      </c>
      <c r="K1803" s="160" t="s">
        <v>1</v>
      </c>
      <c r="L1803" s="33"/>
      <c r="M1803" s="165" t="s">
        <v>1</v>
      </c>
      <c r="N1803" s="166" t="s">
        <v>38</v>
      </c>
      <c r="O1803" s="65"/>
      <c r="P1803" s="167">
        <f>O1803*H1803</f>
        <v>0</v>
      </c>
      <c r="Q1803" s="167">
        <v>0</v>
      </c>
      <c r="R1803" s="167">
        <f>Q1803*H1803</f>
        <v>0</v>
      </c>
      <c r="S1803" s="167">
        <v>0</v>
      </c>
      <c r="T1803" s="168">
        <f>S1803*H1803</f>
        <v>0</v>
      </c>
      <c r="U1803" s="28"/>
      <c r="V1803" s="28"/>
      <c r="W1803" s="28"/>
      <c r="X1803" s="28"/>
      <c r="Y1803" s="28"/>
      <c r="Z1803" s="28"/>
      <c r="AA1803" s="28"/>
      <c r="AB1803" s="28"/>
      <c r="AC1803" s="28"/>
      <c r="AD1803" s="28"/>
      <c r="AE1803" s="28"/>
      <c r="AR1803" s="169" t="s">
        <v>125</v>
      </c>
      <c r="AT1803" s="169" t="s">
        <v>121</v>
      </c>
      <c r="AU1803" s="169" t="s">
        <v>73</v>
      </c>
      <c r="AY1803" s="11" t="s">
        <v>126</v>
      </c>
      <c r="BE1803" s="170">
        <f>IF(N1803="základní",J1803,0)</f>
        <v>0</v>
      </c>
      <c r="BF1803" s="170">
        <f>IF(N1803="snížená",J1803,0)</f>
        <v>0</v>
      </c>
      <c r="BG1803" s="170">
        <f>IF(N1803="zákl. přenesená",J1803,0)</f>
        <v>0</v>
      </c>
      <c r="BH1803" s="170">
        <f>IF(N1803="sníž. přenesená",J1803,0)</f>
        <v>0</v>
      </c>
      <c r="BI1803" s="170">
        <f>IF(N1803="nulová",J1803,0)</f>
        <v>0</v>
      </c>
      <c r="BJ1803" s="11" t="s">
        <v>80</v>
      </c>
      <c r="BK1803" s="170">
        <f>ROUND(I1803*H1803,2)</f>
        <v>0</v>
      </c>
      <c r="BL1803" s="11" t="s">
        <v>125</v>
      </c>
      <c r="BM1803" s="169" t="s">
        <v>3500</v>
      </c>
    </row>
    <row r="1804" spans="1:65" s="2" customFormat="1" ht="19.5">
      <c r="A1804" s="28"/>
      <c r="B1804" s="29"/>
      <c r="C1804" s="30"/>
      <c r="D1804" s="171" t="s">
        <v>128</v>
      </c>
      <c r="E1804" s="30"/>
      <c r="F1804" s="172" t="s">
        <v>3499</v>
      </c>
      <c r="G1804" s="30"/>
      <c r="H1804" s="30"/>
      <c r="I1804" s="173"/>
      <c r="J1804" s="30"/>
      <c r="K1804" s="30"/>
      <c r="L1804" s="33"/>
      <c r="M1804" s="174"/>
      <c r="N1804" s="175"/>
      <c r="O1804" s="65"/>
      <c r="P1804" s="65"/>
      <c r="Q1804" s="65"/>
      <c r="R1804" s="65"/>
      <c r="S1804" s="65"/>
      <c r="T1804" s="66"/>
      <c r="U1804" s="28"/>
      <c r="V1804" s="28"/>
      <c r="W1804" s="28"/>
      <c r="X1804" s="28"/>
      <c r="Y1804" s="28"/>
      <c r="Z1804" s="28"/>
      <c r="AA1804" s="28"/>
      <c r="AB1804" s="28"/>
      <c r="AC1804" s="28"/>
      <c r="AD1804" s="28"/>
      <c r="AE1804" s="28"/>
      <c r="AT1804" s="11" t="s">
        <v>128</v>
      </c>
      <c r="AU1804" s="11" t="s">
        <v>73</v>
      </c>
    </row>
    <row r="1805" spans="1:65" s="2" customFormat="1" ht="24.2" customHeight="1">
      <c r="A1805" s="28"/>
      <c r="B1805" s="29"/>
      <c r="C1805" s="158" t="s">
        <v>3501</v>
      </c>
      <c r="D1805" s="158" t="s">
        <v>121</v>
      </c>
      <c r="E1805" s="159" t="s">
        <v>3502</v>
      </c>
      <c r="F1805" s="160" t="s">
        <v>3503</v>
      </c>
      <c r="G1805" s="161" t="s">
        <v>131</v>
      </c>
      <c r="H1805" s="162">
        <v>100</v>
      </c>
      <c r="I1805" s="163"/>
      <c r="J1805" s="164">
        <f>ROUND(I1805*H1805,2)</f>
        <v>0</v>
      </c>
      <c r="K1805" s="160" t="s">
        <v>1</v>
      </c>
      <c r="L1805" s="33"/>
      <c r="M1805" s="165" t="s">
        <v>1</v>
      </c>
      <c r="N1805" s="166" t="s">
        <v>38</v>
      </c>
      <c r="O1805" s="65"/>
      <c r="P1805" s="167">
        <f>O1805*H1805</f>
        <v>0</v>
      </c>
      <c r="Q1805" s="167">
        <v>0</v>
      </c>
      <c r="R1805" s="167">
        <f>Q1805*H1805</f>
        <v>0</v>
      </c>
      <c r="S1805" s="167">
        <v>0</v>
      </c>
      <c r="T1805" s="168">
        <f>S1805*H1805</f>
        <v>0</v>
      </c>
      <c r="U1805" s="28"/>
      <c r="V1805" s="28"/>
      <c r="W1805" s="28"/>
      <c r="X1805" s="28"/>
      <c r="Y1805" s="28"/>
      <c r="Z1805" s="28"/>
      <c r="AA1805" s="28"/>
      <c r="AB1805" s="28"/>
      <c r="AC1805" s="28"/>
      <c r="AD1805" s="28"/>
      <c r="AE1805" s="28"/>
      <c r="AR1805" s="169" t="s">
        <v>125</v>
      </c>
      <c r="AT1805" s="169" t="s">
        <v>121</v>
      </c>
      <c r="AU1805" s="169" t="s">
        <v>73</v>
      </c>
      <c r="AY1805" s="11" t="s">
        <v>126</v>
      </c>
      <c r="BE1805" s="170">
        <f>IF(N1805="základní",J1805,0)</f>
        <v>0</v>
      </c>
      <c r="BF1805" s="170">
        <f>IF(N1805="snížená",J1805,0)</f>
        <v>0</v>
      </c>
      <c r="BG1805" s="170">
        <f>IF(N1805="zákl. přenesená",J1805,0)</f>
        <v>0</v>
      </c>
      <c r="BH1805" s="170">
        <f>IF(N1805="sníž. přenesená",J1805,0)</f>
        <v>0</v>
      </c>
      <c r="BI1805" s="170">
        <f>IF(N1805="nulová",J1805,0)</f>
        <v>0</v>
      </c>
      <c r="BJ1805" s="11" t="s">
        <v>80</v>
      </c>
      <c r="BK1805" s="170">
        <f>ROUND(I1805*H1805,2)</f>
        <v>0</v>
      </c>
      <c r="BL1805" s="11" t="s">
        <v>125</v>
      </c>
      <c r="BM1805" s="169" t="s">
        <v>3504</v>
      </c>
    </row>
    <row r="1806" spans="1:65" s="2" customFormat="1" ht="19.5">
      <c r="A1806" s="28"/>
      <c r="B1806" s="29"/>
      <c r="C1806" s="30"/>
      <c r="D1806" s="171" t="s">
        <v>128</v>
      </c>
      <c r="E1806" s="30"/>
      <c r="F1806" s="172" t="s">
        <v>3503</v>
      </c>
      <c r="G1806" s="30"/>
      <c r="H1806" s="30"/>
      <c r="I1806" s="173"/>
      <c r="J1806" s="30"/>
      <c r="K1806" s="30"/>
      <c r="L1806" s="33"/>
      <c r="M1806" s="174"/>
      <c r="N1806" s="175"/>
      <c r="O1806" s="65"/>
      <c r="P1806" s="65"/>
      <c r="Q1806" s="65"/>
      <c r="R1806" s="65"/>
      <c r="S1806" s="65"/>
      <c r="T1806" s="66"/>
      <c r="U1806" s="28"/>
      <c r="V1806" s="28"/>
      <c r="W1806" s="28"/>
      <c r="X1806" s="28"/>
      <c r="Y1806" s="28"/>
      <c r="Z1806" s="28"/>
      <c r="AA1806" s="28"/>
      <c r="AB1806" s="28"/>
      <c r="AC1806" s="28"/>
      <c r="AD1806" s="28"/>
      <c r="AE1806" s="28"/>
      <c r="AT1806" s="11" t="s">
        <v>128</v>
      </c>
      <c r="AU1806" s="11" t="s">
        <v>73</v>
      </c>
    </row>
    <row r="1807" spans="1:65" s="2" customFormat="1" ht="24.2" customHeight="1">
      <c r="A1807" s="28"/>
      <c r="B1807" s="29"/>
      <c r="C1807" s="158" t="s">
        <v>3505</v>
      </c>
      <c r="D1807" s="158" t="s">
        <v>121</v>
      </c>
      <c r="E1807" s="159" t="s">
        <v>3506</v>
      </c>
      <c r="F1807" s="160" t="s">
        <v>3507</v>
      </c>
      <c r="G1807" s="161" t="s">
        <v>131</v>
      </c>
      <c r="H1807" s="162">
        <v>60</v>
      </c>
      <c r="I1807" s="163"/>
      <c r="J1807" s="164">
        <f>ROUND(I1807*H1807,2)</f>
        <v>0</v>
      </c>
      <c r="K1807" s="160" t="s">
        <v>1</v>
      </c>
      <c r="L1807" s="33"/>
      <c r="M1807" s="165" t="s">
        <v>1</v>
      </c>
      <c r="N1807" s="166" t="s">
        <v>38</v>
      </c>
      <c r="O1807" s="65"/>
      <c r="P1807" s="167">
        <f>O1807*H1807</f>
        <v>0</v>
      </c>
      <c r="Q1807" s="167">
        <v>0</v>
      </c>
      <c r="R1807" s="167">
        <f>Q1807*H1807</f>
        <v>0</v>
      </c>
      <c r="S1807" s="167">
        <v>0</v>
      </c>
      <c r="T1807" s="168">
        <f>S1807*H1807</f>
        <v>0</v>
      </c>
      <c r="U1807" s="28"/>
      <c r="V1807" s="28"/>
      <c r="W1807" s="28"/>
      <c r="X1807" s="28"/>
      <c r="Y1807" s="28"/>
      <c r="Z1807" s="28"/>
      <c r="AA1807" s="28"/>
      <c r="AB1807" s="28"/>
      <c r="AC1807" s="28"/>
      <c r="AD1807" s="28"/>
      <c r="AE1807" s="28"/>
      <c r="AR1807" s="169" t="s">
        <v>125</v>
      </c>
      <c r="AT1807" s="169" t="s">
        <v>121</v>
      </c>
      <c r="AU1807" s="169" t="s">
        <v>73</v>
      </c>
      <c r="AY1807" s="11" t="s">
        <v>126</v>
      </c>
      <c r="BE1807" s="170">
        <f>IF(N1807="základní",J1807,0)</f>
        <v>0</v>
      </c>
      <c r="BF1807" s="170">
        <f>IF(N1807="snížená",J1807,0)</f>
        <v>0</v>
      </c>
      <c r="BG1807" s="170">
        <f>IF(N1807="zákl. přenesená",J1807,0)</f>
        <v>0</v>
      </c>
      <c r="BH1807" s="170">
        <f>IF(N1807="sníž. přenesená",J1807,0)</f>
        <v>0</v>
      </c>
      <c r="BI1807" s="170">
        <f>IF(N1807="nulová",J1807,0)</f>
        <v>0</v>
      </c>
      <c r="BJ1807" s="11" t="s">
        <v>80</v>
      </c>
      <c r="BK1807" s="170">
        <f>ROUND(I1807*H1807,2)</f>
        <v>0</v>
      </c>
      <c r="BL1807" s="11" t="s">
        <v>125</v>
      </c>
      <c r="BM1807" s="169" t="s">
        <v>3508</v>
      </c>
    </row>
    <row r="1808" spans="1:65" s="2" customFormat="1" ht="19.5">
      <c r="A1808" s="28"/>
      <c r="B1808" s="29"/>
      <c r="C1808" s="30"/>
      <c r="D1808" s="171" t="s">
        <v>128</v>
      </c>
      <c r="E1808" s="30"/>
      <c r="F1808" s="172" t="s">
        <v>3507</v>
      </c>
      <c r="G1808" s="30"/>
      <c r="H1808" s="30"/>
      <c r="I1808" s="173"/>
      <c r="J1808" s="30"/>
      <c r="K1808" s="30"/>
      <c r="L1808" s="33"/>
      <c r="M1808" s="174"/>
      <c r="N1808" s="175"/>
      <c r="O1808" s="65"/>
      <c r="P1808" s="65"/>
      <c r="Q1808" s="65"/>
      <c r="R1808" s="65"/>
      <c r="S1808" s="65"/>
      <c r="T1808" s="66"/>
      <c r="U1808" s="28"/>
      <c r="V1808" s="28"/>
      <c r="W1808" s="28"/>
      <c r="X1808" s="28"/>
      <c r="Y1808" s="28"/>
      <c r="Z1808" s="28"/>
      <c r="AA1808" s="28"/>
      <c r="AB1808" s="28"/>
      <c r="AC1808" s="28"/>
      <c r="AD1808" s="28"/>
      <c r="AE1808" s="28"/>
      <c r="AT1808" s="11" t="s">
        <v>128</v>
      </c>
      <c r="AU1808" s="11" t="s">
        <v>73</v>
      </c>
    </row>
    <row r="1809" spans="1:65" s="2" customFormat="1" ht="24.2" customHeight="1">
      <c r="A1809" s="28"/>
      <c r="B1809" s="29"/>
      <c r="C1809" s="158" t="s">
        <v>3509</v>
      </c>
      <c r="D1809" s="158" t="s">
        <v>121</v>
      </c>
      <c r="E1809" s="159" t="s">
        <v>3510</v>
      </c>
      <c r="F1809" s="160" t="s">
        <v>3511</v>
      </c>
      <c r="G1809" s="161" t="s">
        <v>131</v>
      </c>
      <c r="H1809" s="162">
        <v>60</v>
      </c>
      <c r="I1809" s="163"/>
      <c r="J1809" s="164">
        <f>ROUND(I1809*H1809,2)</f>
        <v>0</v>
      </c>
      <c r="K1809" s="160" t="s">
        <v>1</v>
      </c>
      <c r="L1809" s="33"/>
      <c r="M1809" s="165" t="s">
        <v>1</v>
      </c>
      <c r="N1809" s="166" t="s">
        <v>38</v>
      </c>
      <c r="O1809" s="65"/>
      <c r="P1809" s="167">
        <f>O1809*H1809</f>
        <v>0</v>
      </c>
      <c r="Q1809" s="167">
        <v>0</v>
      </c>
      <c r="R1809" s="167">
        <f>Q1809*H1809</f>
        <v>0</v>
      </c>
      <c r="S1809" s="167">
        <v>0</v>
      </c>
      <c r="T1809" s="168">
        <f>S1809*H1809</f>
        <v>0</v>
      </c>
      <c r="U1809" s="28"/>
      <c r="V1809" s="28"/>
      <c r="W1809" s="28"/>
      <c r="X1809" s="28"/>
      <c r="Y1809" s="28"/>
      <c r="Z1809" s="28"/>
      <c r="AA1809" s="28"/>
      <c r="AB1809" s="28"/>
      <c r="AC1809" s="28"/>
      <c r="AD1809" s="28"/>
      <c r="AE1809" s="28"/>
      <c r="AR1809" s="169" t="s">
        <v>125</v>
      </c>
      <c r="AT1809" s="169" t="s">
        <v>121</v>
      </c>
      <c r="AU1809" s="169" t="s">
        <v>73</v>
      </c>
      <c r="AY1809" s="11" t="s">
        <v>126</v>
      </c>
      <c r="BE1809" s="170">
        <f>IF(N1809="základní",J1809,0)</f>
        <v>0</v>
      </c>
      <c r="BF1809" s="170">
        <f>IF(N1809="snížená",J1809,0)</f>
        <v>0</v>
      </c>
      <c r="BG1809" s="170">
        <f>IF(N1809="zákl. přenesená",J1809,0)</f>
        <v>0</v>
      </c>
      <c r="BH1809" s="170">
        <f>IF(N1809="sníž. přenesená",J1809,0)</f>
        <v>0</v>
      </c>
      <c r="BI1809" s="170">
        <f>IF(N1809="nulová",J1809,0)</f>
        <v>0</v>
      </c>
      <c r="BJ1809" s="11" t="s">
        <v>80</v>
      </c>
      <c r="BK1809" s="170">
        <f>ROUND(I1809*H1809,2)</f>
        <v>0</v>
      </c>
      <c r="BL1809" s="11" t="s">
        <v>125</v>
      </c>
      <c r="BM1809" s="169" t="s">
        <v>3512</v>
      </c>
    </row>
    <row r="1810" spans="1:65" s="2" customFormat="1" ht="19.5">
      <c r="A1810" s="28"/>
      <c r="B1810" s="29"/>
      <c r="C1810" s="30"/>
      <c r="D1810" s="171" t="s">
        <v>128</v>
      </c>
      <c r="E1810" s="30"/>
      <c r="F1810" s="172" t="s">
        <v>3511</v>
      </c>
      <c r="G1810" s="30"/>
      <c r="H1810" s="30"/>
      <c r="I1810" s="173"/>
      <c r="J1810" s="30"/>
      <c r="K1810" s="30"/>
      <c r="L1810" s="33"/>
      <c r="M1810" s="174"/>
      <c r="N1810" s="175"/>
      <c r="O1810" s="65"/>
      <c r="P1810" s="65"/>
      <c r="Q1810" s="65"/>
      <c r="R1810" s="65"/>
      <c r="S1810" s="65"/>
      <c r="T1810" s="66"/>
      <c r="U1810" s="28"/>
      <c r="V1810" s="28"/>
      <c r="W1810" s="28"/>
      <c r="X1810" s="28"/>
      <c r="Y1810" s="28"/>
      <c r="Z1810" s="28"/>
      <c r="AA1810" s="28"/>
      <c r="AB1810" s="28"/>
      <c r="AC1810" s="28"/>
      <c r="AD1810" s="28"/>
      <c r="AE1810" s="28"/>
      <c r="AT1810" s="11" t="s">
        <v>128</v>
      </c>
      <c r="AU1810" s="11" t="s">
        <v>73</v>
      </c>
    </row>
    <row r="1811" spans="1:65" s="2" customFormat="1" ht="24.2" customHeight="1">
      <c r="A1811" s="28"/>
      <c r="B1811" s="29"/>
      <c r="C1811" s="158" t="s">
        <v>3513</v>
      </c>
      <c r="D1811" s="158" t="s">
        <v>121</v>
      </c>
      <c r="E1811" s="159" t="s">
        <v>3514</v>
      </c>
      <c r="F1811" s="160" t="s">
        <v>3515</v>
      </c>
      <c r="G1811" s="161" t="s">
        <v>131</v>
      </c>
      <c r="H1811" s="162">
        <v>100</v>
      </c>
      <c r="I1811" s="163"/>
      <c r="J1811" s="164">
        <f>ROUND(I1811*H1811,2)</f>
        <v>0</v>
      </c>
      <c r="K1811" s="160" t="s">
        <v>1</v>
      </c>
      <c r="L1811" s="33"/>
      <c r="M1811" s="165" t="s">
        <v>1</v>
      </c>
      <c r="N1811" s="166" t="s">
        <v>38</v>
      </c>
      <c r="O1811" s="65"/>
      <c r="P1811" s="167">
        <f>O1811*H1811</f>
        <v>0</v>
      </c>
      <c r="Q1811" s="167">
        <v>0</v>
      </c>
      <c r="R1811" s="167">
        <f>Q1811*H1811</f>
        <v>0</v>
      </c>
      <c r="S1811" s="167">
        <v>0</v>
      </c>
      <c r="T1811" s="168">
        <f>S1811*H1811</f>
        <v>0</v>
      </c>
      <c r="U1811" s="28"/>
      <c r="V1811" s="28"/>
      <c r="W1811" s="28"/>
      <c r="X1811" s="28"/>
      <c r="Y1811" s="28"/>
      <c r="Z1811" s="28"/>
      <c r="AA1811" s="28"/>
      <c r="AB1811" s="28"/>
      <c r="AC1811" s="28"/>
      <c r="AD1811" s="28"/>
      <c r="AE1811" s="28"/>
      <c r="AR1811" s="169" t="s">
        <v>125</v>
      </c>
      <c r="AT1811" s="169" t="s">
        <v>121</v>
      </c>
      <c r="AU1811" s="169" t="s">
        <v>73</v>
      </c>
      <c r="AY1811" s="11" t="s">
        <v>126</v>
      </c>
      <c r="BE1811" s="170">
        <f>IF(N1811="základní",J1811,0)</f>
        <v>0</v>
      </c>
      <c r="BF1811" s="170">
        <f>IF(N1811="snížená",J1811,0)</f>
        <v>0</v>
      </c>
      <c r="BG1811" s="170">
        <f>IF(N1811="zákl. přenesená",J1811,0)</f>
        <v>0</v>
      </c>
      <c r="BH1811" s="170">
        <f>IF(N1811="sníž. přenesená",J1811,0)</f>
        <v>0</v>
      </c>
      <c r="BI1811" s="170">
        <f>IF(N1811="nulová",J1811,0)</f>
        <v>0</v>
      </c>
      <c r="BJ1811" s="11" t="s">
        <v>80</v>
      </c>
      <c r="BK1811" s="170">
        <f>ROUND(I1811*H1811,2)</f>
        <v>0</v>
      </c>
      <c r="BL1811" s="11" t="s">
        <v>125</v>
      </c>
      <c r="BM1811" s="169" t="s">
        <v>3516</v>
      </c>
    </row>
    <row r="1812" spans="1:65" s="2" customFormat="1" ht="19.5">
      <c r="A1812" s="28"/>
      <c r="B1812" s="29"/>
      <c r="C1812" s="30"/>
      <c r="D1812" s="171" t="s">
        <v>128</v>
      </c>
      <c r="E1812" s="30"/>
      <c r="F1812" s="172" t="s">
        <v>3515</v>
      </c>
      <c r="G1812" s="30"/>
      <c r="H1812" s="30"/>
      <c r="I1812" s="173"/>
      <c r="J1812" s="30"/>
      <c r="K1812" s="30"/>
      <c r="L1812" s="33"/>
      <c r="M1812" s="174"/>
      <c r="N1812" s="175"/>
      <c r="O1812" s="65"/>
      <c r="P1812" s="65"/>
      <c r="Q1812" s="65"/>
      <c r="R1812" s="65"/>
      <c r="S1812" s="65"/>
      <c r="T1812" s="66"/>
      <c r="U1812" s="28"/>
      <c r="V1812" s="28"/>
      <c r="W1812" s="28"/>
      <c r="X1812" s="28"/>
      <c r="Y1812" s="28"/>
      <c r="Z1812" s="28"/>
      <c r="AA1812" s="28"/>
      <c r="AB1812" s="28"/>
      <c r="AC1812" s="28"/>
      <c r="AD1812" s="28"/>
      <c r="AE1812" s="28"/>
      <c r="AT1812" s="11" t="s">
        <v>128</v>
      </c>
      <c r="AU1812" s="11" t="s">
        <v>73</v>
      </c>
    </row>
    <row r="1813" spans="1:65" s="2" customFormat="1" ht="24.2" customHeight="1">
      <c r="A1813" s="28"/>
      <c r="B1813" s="29"/>
      <c r="C1813" s="158" t="s">
        <v>3517</v>
      </c>
      <c r="D1813" s="158" t="s">
        <v>121</v>
      </c>
      <c r="E1813" s="159" t="s">
        <v>3518</v>
      </c>
      <c r="F1813" s="160" t="s">
        <v>3519</v>
      </c>
      <c r="G1813" s="161" t="s">
        <v>131</v>
      </c>
      <c r="H1813" s="162">
        <v>100</v>
      </c>
      <c r="I1813" s="163"/>
      <c r="J1813" s="164">
        <f>ROUND(I1813*H1813,2)</f>
        <v>0</v>
      </c>
      <c r="K1813" s="160" t="s">
        <v>1</v>
      </c>
      <c r="L1813" s="33"/>
      <c r="M1813" s="165" t="s">
        <v>1</v>
      </c>
      <c r="N1813" s="166" t="s">
        <v>38</v>
      </c>
      <c r="O1813" s="65"/>
      <c r="P1813" s="167">
        <f>O1813*H1813</f>
        <v>0</v>
      </c>
      <c r="Q1813" s="167">
        <v>0</v>
      </c>
      <c r="R1813" s="167">
        <f>Q1813*H1813</f>
        <v>0</v>
      </c>
      <c r="S1813" s="167">
        <v>0</v>
      </c>
      <c r="T1813" s="168">
        <f>S1813*H1813</f>
        <v>0</v>
      </c>
      <c r="U1813" s="28"/>
      <c r="V1813" s="28"/>
      <c r="W1813" s="28"/>
      <c r="X1813" s="28"/>
      <c r="Y1813" s="28"/>
      <c r="Z1813" s="28"/>
      <c r="AA1813" s="28"/>
      <c r="AB1813" s="28"/>
      <c r="AC1813" s="28"/>
      <c r="AD1813" s="28"/>
      <c r="AE1813" s="28"/>
      <c r="AR1813" s="169" t="s">
        <v>125</v>
      </c>
      <c r="AT1813" s="169" t="s">
        <v>121</v>
      </c>
      <c r="AU1813" s="169" t="s">
        <v>73</v>
      </c>
      <c r="AY1813" s="11" t="s">
        <v>126</v>
      </c>
      <c r="BE1813" s="170">
        <f>IF(N1813="základní",J1813,0)</f>
        <v>0</v>
      </c>
      <c r="BF1813" s="170">
        <f>IF(N1813="snížená",J1813,0)</f>
        <v>0</v>
      </c>
      <c r="BG1813" s="170">
        <f>IF(N1813="zákl. přenesená",J1813,0)</f>
        <v>0</v>
      </c>
      <c r="BH1813" s="170">
        <f>IF(N1813="sníž. přenesená",J1813,0)</f>
        <v>0</v>
      </c>
      <c r="BI1813" s="170">
        <f>IF(N1813="nulová",J1813,0)</f>
        <v>0</v>
      </c>
      <c r="BJ1813" s="11" t="s">
        <v>80</v>
      </c>
      <c r="BK1813" s="170">
        <f>ROUND(I1813*H1813,2)</f>
        <v>0</v>
      </c>
      <c r="BL1813" s="11" t="s">
        <v>125</v>
      </c>
      <c r="BM1813" s="169" t="s">
        <v>3520</v>
      </c>
    </row>
    <row r="1814" spans="1:65" s="2" customFormat="1" ht="19.5">
      <c r="A1814" s="28"/>
      <c r="B1814" s="29"/>
      <c r="C1814" s="30"/>
      <c r="D1814" s="171" t="s">
        <v>128</v>
      </c>
      <c r="E1814" s="30"/>
      <c r="F1814" s="172" t="s">
        <v>3519</v>
      </c>
      <c r="G1814" s="30"/>
      <c r="H1814" s="30"/>
      <c r="I1814" s="173"/>
      <c r="J1814" s="30"/>
      <c r="K1814" s="30"/>
      <c r="L1814" s="33"/>
      <c r="M1814" s="174"/>
      <c r="N1814" s="175"/>
      <c r="O1814" s="65"/>
      <c r="P1814" s="65"/>
      <c r="Q1814" s="65"/>
      <c r="R1814" s="65"/>
      <c r="S1814" s="65"/>
      <c r="T1814" s="66"/>
      <c r="U1814" s="28"/>
      <c r="V1814" s="28"/>
      <c r="W1814" s="28"/>
      <c r="X1814" s="28"/>
      <c r="Y1814" s="28"/>
      <c r="Z1814" s="28"/>
      <c r="AA1814" s="28"/>
      <c r="AB1814" s="28"/>
      <c r="AC1814" s="28"/>
      <c r="AD1814" s="28"/>
      <c r="AE1814" s="28"/>
      <c r="AT1814" s="11" t="s">
        <v>128</v>
      </c>
      <c r="AU1814" s="11" t="s">
        <v>73</v>
      </c>
    </row>
    <row r="1815" spans="1:65" s="2" customFormat="1" ht="24.2" customHeight="1">
      <c r="A1815" s="28"/>
      <c r="B1815" s="29"/>
      <c r="C1815" s="158" t="s">
        <v>3521</v>
      </c>
      <c r="D1815" s="158" t="s">
        <v>121</v>
      </c>
      <c r="E1815" s="159" t="s">
        <v>3522</v>
      </c>
      <c r="F1815" s="160" t="s">
        <v>3523</v>
      </c>
      <c r="G1815" s="161" t="s">
        <v>131</v>
      </c>
      <c r="H1815" s="162">
        <v>60</v>
      </c>
      <c r="I1815" s="163"/>
      <c r="J1815" s="164">
        <f>ROUND(I1815*H1815,2)</f>
        <v>0</v>
      </c>
      <c r="K1815" s="160" t="s">
        <v>1</v>
      </c>
      <c r="L1815" s="33"/>
      <c r="M1815" s="165" t="s">
        <v>1</v>
      </c>
      <c r="N1815" s="166" t="s">
        <v>38</v>
      </c>
      <c r="O1815" s="65"/>
      <c r="P1815" s="167">
        <f>O1815*H1815</f>
        <v>0</v>
      </c>
      <c r="Q1815" s="167">
        <v>0</v>
      </c>
      <c r="R1815" s="167">
        <f>Q1815*H1815</f>
        <v>0</v>
      </c>
      <c r="S1815" s="167">
        <v>0</v>
      </c>
      <c r="T1815" s="168">
        <f>S1815*H1815</f>
        <v>0</v>
      </c>
      <c r="U1815" s="28"/>
      <c r="V1815" s="28"/>
      <c r="W1815" s="28"/>
      <c r="X1815" s="28"/>
      <c r="Y1815" s="28"/>
      <c r="Z1815" s="28"/>
      <c r="AA1815" s="28"/>
      <c r="AB1815" s="28"/>
      <c r="AC1815" s="28"/>
      <c r="AD1815" s="28"/>
      <c r="AE1815" s="28"/>
      <c r="AR1815" s="169" t="s">
        <v>125</v>
      </c>
      <c r="AT1815" s="169" t="s">
        <v>121</v>
      </c>
      <c r="AU1815" s="169" t="s">
        <v>73</v>
      </c>
      <c r="AY1815" s="11" t="s">
        <v>126</v>
      </c>
      <c r="BE1815" s="170">
        <f>IF(N1815="základní",J1815,0)</f>
        <v>0</v>
      </c>
      <c r="BF1815" s="170">
        <f>IF(N1815="snížená",J1815,0)</f>
        <v>0</v>
      </c>
      <c r="BG1815" s="170">
        <f>IF(N1815="zákl. přenesená",J1815,0)</f>
        <v>0</v>
      </c>
      <c r="BH1815" s="170">
        <f>IF(N1815="sníž. přenesená",J1815,0)</f>
        <v>0</v>
      </c>
      <c r="BI1815" s="170">
        <f>IF(N1815="nulová",J1815,0)</f>
        <v>0</v>
      </c>
      <c r="BJ1815" s="11" t="s">
        <v>80</v>
      </c>
      <c r="BK1815" s="170">
        <f>ROUND(I1815*H1815,2)</f>
        <v>0</v>
      </c>
      <c r="BL1815" s="11" t="s">
        <v>125</v>
      </c>
      <c r="BM1815" s="169" t="s">
        <v>3524</v>
      </c>
    </row>
    <row r="1816" spans="1:65" s="2" customFormat="1" ht="19.5">
      <c r="A1816" s="28"/>
      <c r="B1816" s="29"/>
      <c r="C1816" s="30"/>
      <c r="D1816" s="171" t="s">
        <v>128</v>
      </c>
      <c r="E1816" s="30"/>
      <c r="F1816" s="172" t="s">
        <v>3523</v>
      </c>
      <c r="G1816" s="30"/>
      <c r="H1816" s="30"/>
      <c r="I1816" s="173"/>
      <c r="J1816" s="30"/>
      <c r="K1816" s="30"/>
      <c r="L1816" s="33"/>
      <c r="M1816" s="174"/>
      <c r="N1816" s="175"/>
      <c r="O1816" s="65"/>
      <c r="P1816" s="65"/>
      <c r="Q1816" s="65"/>
      <c r="R1816" s="65"/>
      <c r="S1816" s="65"/>
      <c r="T1816" s="66"/>
      <c r="U1816" s="28"/>
      <c r="V1816" s="28"/>
      <c r="W1816" s="28"/>
      <c r="X1816" s="28"/>
      <c r="Y1816" s="28"/>
      <c r="Z1816" s="28"/>
      <c r="AA1816" s="28"/>
      <c r="AB1816" s="28"/>
      <c r="AC1816" s="28"/>
      <c r="AD1816" s="28"/>
      <c r="AE1816" s="28"/>
      <c r="AT1816" s="11" t="s">
        <v>128</v>
      </c>
      <c r="AU1816" s="11" t="s">
        <v>73</v>
      </c>
    </row>
    <row r="1817" spans="1:65" s="2" customFormat="1" ht="24.2" customHeight="1">
      <c r="A1817" s="28"/>
      <c r="B1817" s="29"/>
      <c r="C1817" s="158" t="s">
        <v>3525</v>
      </c>
      <c r="D1817" s="158" t="s">
        <v>121</v>
      </c>
      <c r="E1817" s="159" t="s">
        <v>3526</v>
      </c>
      <c r="F1817" s="160" t="s">
        <v>3527</v>
      </c>
      <c r="G1817" s="161" t="s">
        <v>131</v>
      </c>
      <c r="H1817" s="162">
        <v>60</v>
      </c>
      <c r="I1817" s="163"/>
      <c r="J1817" s="164">
        <f>ROUND(I1817*H1817,2)</f>
        <v>0</v>
      </c>
      <c r="K1817" s="160" t="s">
        <v>1</v>
      </c>
      <c r="L1817" s="33"/>
      <c r="M1817" s="165" t="s">
        <v>1</v>
      </c>
      <c r="N1817" s="166" t="s">
        <v>38</v>
      </c>
      <c r="O1817" s="65"/>
      <c r="P1817" s="167">
        <f>O1817*H1817</f>
        <v>0</v>
      </c>
      <c r="Q1817" s="167">
        <v>0</v>
      </c>
      <c r="R1817" s="167">
        <f>Q1817*H1817</f>
        <v>0</v>
      </c>
      <c r="S1817" s="167">
        <v>0</v>
      </c>
      <c r="T1817" s="168">
        <f>S1817*H1817</f>
        <v>0</v>
      </c>
      <c r="U1817" s="28"/>
      <c r="V1817" s="28"/>
      <c r="W1817" s="28"/>
      <c r="X1817" s="28"/>
      <c r="Y1817" s="28"/>
      <c r="Z1817" s="28"/>
      <c r="AA1817" s="28"/>
      <c r="AB1817" s="28"/>
      <c r="AC1817" s="28"/>
      <c r="AD1817" s="28"/>
      <c r="AE1817" s="28"/>
      <c r="AR1817" s="169" t="s">
        <v>125</v>
      </c>
      <c r="AT1817" s="169" t="s">
        <v>121</v>
      </c>
      <c r="AU1817" s="169" t="s">
        <v>73</v>
      </c>
      <c r="AY1817" s="11" t="s">
        <v>126</v>
      </c>
      <c r="BE1817" s="170">
        <f>IF(N1817="základní",J1817,0)</f>
        <v>0</v>
      </c>
      <c r="BF1817" s="170">
        <f>IF(N1817="snížená",J1817,0)</f>
        <v>0</v>
      </c>
      <c r="BG1817" s="170">
        <f>IF(N1817="zákl. přenesená",J1817,0)</f>
        <v>0</v>
      </c>
      <c r="BH1817" s="170">
        <f>IF(N1817="sníž. přenesená",J1817,0)</f>
        <v>0</v>
      </c>
      <c r="BI1817" s="170">
        <f>IF(N1817="nulová",J1817,0)</f>
        <v>0</v>
      </c>
      <c r="BJ1817" s="11" t="s">
        <v>80</v>
      </c>
      <c r="BK1817" s="170">
        <f>ROUND(I1817*H1817,2)</f>
        <v>0</v>
      </c>
      <c r="BL1817" s="11" t="s">
        <v>125</v>
      </c>
      <c r="BM1817" s="169" t="s">
        <v>3528</v>
      </c>
    </row>
    <row r="1818" spans="1:65" s="2" customFormat="1" ht="19.5">
      <c r="A1818" s="28"/>
      <c r="B1818" s="29"/>
      <c r="C1818" s="30"/>
      <c r="D1818" s="171" t="s">
        <v>128</v>
      </c>
      <c r="E1818" s="30"/>
      <c r="F1818" s="172" t="s">
        <v>3527</v>
      </c>
      <c r="G1818" s="30"/>
      <c r="H1818" s="30"/>
      <c r="I1818" s="173"/>
      <c r="J1818" s="30"/>
      <c r="K1818" s="30"/>
      <c r="L1818" s="33"/>
      <c r="M1818" s="174"/>
      <c r="N1818" s="175"/>
      <c r="O1818" s="65"/>
      <c r="P1818" s="65"/>
      <c r="Q1818" s="65"/>
      <c r="R1818" s="65"/>
      <c r="S1818" s="65"/>
      <c r="T1818" s="66"/>
      <c r="U1818" s="28"/>
      <c r="V1818" s="28"/>
      <c r="W1818" s="28"/>
      <c r="X1818" s="28"/>
      <c r="Y1818" s="28"/>
      <c r="Z1818" s="28"/>
      <c r="AA1818" s="28"/>
      <c r="AB1818" s="28"/>
      <c r="AC1818" s="28"/>
      <c r="AD1818" s="28"/>
      <c r="AE1818" s="28"/>
      <c r="AT1818" s="11" t="s">
        <v>128</v>
      </c>
      <c r="AU1818" s="11" t="s">
        <v>73</v>
      </c>
    </row>
    <row r="1819" spans="1:65" s="2" customFormat="1" ht="24.2" customHeight="1">
      <c r="A1819" s="28"/>
      <c r="B1819" s="29"/>
      <c r="C1819" s="158" t="s">
        <v>3529</v>
      </c>
      <c r="D1819" s="158" t="s">
        <v>121</v>
      </c>
      <c r="E1819" s="159" t="s">
        <v>3530</v>
      </c>
      <c r="F1819" s="160" t="s">
        <v>3531</v>
      </c>
      <c r="G1819" s="161" t="s">
        <v>131</v>
      </c>
      <c r="H1819" s="162">
        <v>100</v>
      </c>
      <c r="I1819" s="163"/>
      <c r="J1819" s="164">
        <f>ROUND(I1819*H1819,2)</f>
        <v>0</v>
      </c>
      <c r="K1819" s="160" t="s">
        <v>1</v>
      </c>
      <c r="L1819" s="33"/>
      <c r="M1819" s="165" t="s">
        <v>1</v>
      </c>
      <c r="N1819" s="166" t="s">
        <v>38</v>
      </c>
      <c r="O1819" s="65"/>
      <c r="P1819" s="167">
        <f>O1819*H1819</f>
        <v>0</v>
      </c>
      <c r="Q1819" s="167">
        <v>0</v>
      </c>
      <c r="R1819" s="167">
        <f>Q1819*H1819</f>
        <v>0</v>
      </c>
      <c r="S1819" s="167">
        <v>0</v>
      </c>
      <c r="T1819" s="168">
        <f>S1819*H1819</f>
        <v>0</v>
      </c>
      <c r="U1819" s="28"/>
      <c r="V1819" s="28"/>
      <c r="W1819" s="28"/>
      <c r="X1819" s="28"/>
      <c r="Y1819" s="28"/>
      <c r="Z1819" s="28"/>
      <c r="AA1819" s="28"/>
      <c r="AB1819" s="28"/>
      <c r="AC1819" s="28"/>
      <c r="AD1819" s="28"/>
      <c r="AE1819" s="28"/>
      <c r="AR1819" s="169" t="s">
        <v>125</v>
      </c>
      <c r="AT1819" s="169" t="s">
        <v>121</v>
      </c>
      <c r="AU1819" s="169" t="s">
        <v>73</v>
      </c>
      <c r="AY1819" s="11" t="s">
        <v>126</v>
      </c>
      <c r="BE1819" s="170">
        <f>IF(N1819="základní",J1819,0)</f>
        <v>0</v>
      </c>
      <c r="BF1819" s="170">
        <f>IF(N1819="snížená",J1819,0)</f>
        <v>0</v>
      </c>
      <c r="BG1819" s="170">
        <f>IF(N1819="zákl. přenesená",J1819,0)</f>
        <v>0</v>
      </c>
      <c r="BH1819" s="170">
        <f>IF(N1819="sníž. přenesená",J1819,0)</f>
        <v>0</v>
      </c>
      <c r="BI1819" s="170">
        <f>IF(N1819="nulová",J1819,0)</f>
        <v>0</v>
      </c>
      <c r="BJ1819" s="11" t="s">
        <v>80</v>
      </c>
      <c r="BK1819" s="170">
        <f>ROUND(I1819*H1819,2)</f>
        <v>0</v>
      </c>
      <c r="BL1819" s="11" t="s">
        <v>125</v>
      </c>
      <c r="BM1819" s="169" t="s">
        <v>3532</v>
      </c>
    </row>
    <row r="1820" spans="1:65" s="2" customFormat="1" ht="19.5">
      <c r="A1820" s="28"/>
      <c r="B1820" s="29"/>
      <c r="C1820" s="30"/>
      <c r="D1820" s="171" t="s">
        <v>128</v>
      </c>
      <c r="E1820" s="30"/>
      <c r="F1820" s="172" t="s">
        <v>3531</v>
      </c>
      <c r="G1820" s="30"/>
      <c r="H1820" s="30"/>
      <c r="I1820" s="173"/>
      <c r="J1820" s="30"/>
      <c r="K1820" s="30"/>
      <c r="L1820" s="33"/>
      <c r="M1820" s="174"/>
      <c r="N1820" s="175"/>
      <c r="O1820" s="65"/>
      <c r="P1820" s="65"/>
      <c r="Q1820" s="65"/>
      <c r="R1820" s="65"/>
      <c r="S1820" s="65"/>
      <c r="T1820" s="66"/>
      <c r="U1820" s="28"/>
      <c r="V1820" s="28"/>
      <c r="W1820" s="28"/>
      <c r="X1820" s="28"/>
      <c r="Y1820" s="28"/>
      <c r="Z1820" s="28"/>
      <c r="AA1820" s="28"/>
      <c r="AB1820" s="28"/>
      <c r="AC1820" s="28"/>
      <c r="AD1820" s="28"/>
      <c r="AE1820" s="28"/>
      <c r="AT1820" s="11" t="s">
        <v>128</v>
      </c>
      <c r="AU1820" s="11" t="s">
        <v>73</v>
      </c>
    </row>
    <row r="1821" spans="1:65" s="2" customFormat="1" ht="24.2" customHeight="1">
      <c r="A1821" s="28"/>
      <c r="B1821" s="29"/>
      <c r="C1821" s="158" t="s">
        <v>3533</v>
      </c>
      <c r="D1821" s="158" t="s">
        <v>121</v>
      </c>
      <c r="E1821" s="159" t="s">
        <v>3534</v>
      </c>
      <c r="F1821" s="160" t="s">
        <v>3535</v>
      </c>
      <c r="G1821" s="161" t="s">
        <v>131</v>
      </c>
      <c r="H1821" s="162">
        <v>100</v>
      </c>
      <c r="I1821" s="163"/>
      <c r="J1821" s="164">
        <f>ROUND(I1821*H1821,2)</f>
        <v>0</v>
      </c>
      <c r="K1821" s="160" t="s">
        <v>1</v>
      </c>
      <c r="L1821" s="33"/>
      <c r="M1821" s="165" t="s">
        <v>1</v>
      </c>
      <c r="N1821" s="166" t="s">
        <v>38</v>
      </c>
      <c r="O1821" s="65"/>
      <c r="P1821" s="167">
        <f>O1821*H1821</f>
        <v>0</v>
      </c>
      <c r="Q1821" s="167">
        <v>0</v>
      </c>
      <c r="R1821" s="167">
        <f>Q1821*H1821</f>
        <v>0</v>
      </c>
      <c r="S1821" s="167">
        <v>0</v>
      </c>
      <c r="T1821" s="168">
        <f>S1821*H1821</f>
        <v>0</v>
      </c>
      <c r="U1821" s="28"/>
      <c r="V1821" s="28"/>
      <c r="W1821" s="28"/>
      <c r="X1821" s="28"/>
      <c r="Y1821" s="28"/>
      <c r="Z1821" s="28"/>
      <c r="AA1821" s="28"/>
      <c r="AB1821" s="28"/>
      <c r="AC1821" s="28"/>
      <c r="AD1821" s="28"/>
      <c r="AE1821" s="28"/>
      <c r="AR1821" s="169" t="s">
        <v>125</v>
      </c>
      <c r="AT1821" s="169" t="s">
        <v>121</v>
      </c>
      <c r="AU1821" s="169" t="s">
        <v>73</v>
      </c>
      <c r="AY1821" s="11" t="s">
        <v>126</v>
      </c>
      <c r="BE1821" s="170">
        <f>IF(N1821="základní",J1821,0)</f>
        <v>0</v>
      </c>
      <c r="BF1821" s="170">
        <f>IF(N1821="snížená",J1821,0)</f>
        <v>0</v>
      </c>
      <c r="BG1821" s="170">
        <f>IF(N1821="zákl. přenesená",J1821,0)</f>
        <v>0</v>
      </c>
      <c r="BH1821" s="170">
        <f>IF(N1821="sníž. přenesená",J1821,0)</f>
        <v>0</v>
      </c>
      <c r="BI1821" s="170">
        <f>IF(N1821="nulová",J1821,0)</f>
        <v>0</v>
      </c>
      <c r="BJ1821" s="11" t="s">
        <v>80</v>
      </c>
      <c r="BK1821" s="170">
        <f>ROUND(I1821*H1821,2)</f>
        <v>0</v>
      </c>
      <c r="BL1821" s="11" t="s">
        <v>125</v>
      </c>
      <c r="BM1821" s="169" t="s">
        <v>3536</v>
      </c>
    </row>
    <row r="1822" spans="1:65" s="2" customFormat="1" ht="19.5">
      <c r="A1822" s="28"/>
      <c r="B1822" s="29"/>
      <c r="C1822" s="30"/>
      <c r="D1822" s="171" t="s">
        <v>128</v>
      </c>
      <c r="E1822" s="30"/>
      <c r="F1822" s="172" t="s">
        <v>3535</v>
      </c>
      <c r="G1822" s="30"/>
      <c r="H1822" s="30"/>
      <c r="I1822" s="173"/>
      <c r="J1822" s="30"/>
      <c r="K1822" s="30"/>
      <c r="L1822" s="33"/>
      <c r="M1822" s="174"/>
      <c r="N1822" s="175"/>
      <c r="O1822" s="65"/>
      <c r="P1822" s="65"/>
      <c r="Q1822" s="65"/>
      <c r="R1822" s="65"/>
      <c r="S1822" s="65"/>
      <c r="T1822" s="66"/>
      <c r="U1822" s="28"/>
      <c r="V1822" s="28"/>
      <c r="W1822" s="28"/>
      <c r="X1822" s="28"/>
      <c r="Y1822" s="28"/>
      <c r="Z1822" s="28"/>
      <c r="AA1822" s="28"/>
      <c r="AB1822" s="28"/>
      <c r="AC1822" s="28"/>
      <c r="AD1822" s="28"/>
      <c r="AE1822" s="28"/>
      <c r="AT1822" s="11" t="s">
        <v>128</v>
      </c>
      <c r="AU1822" s="11" t="s">
        <v>73</v>
      </c>
    </row>
    <row r="1823" spans="1:65" s="2" customFormat="1" ht="24.2" customHeight="1">
      <c r="A1823" s="28"/>
      <c r="B1823" s="29"/>
      <c r="C1823" s="158" t="s">
        <v>3537</v>
      </c>
      <c r="D1823" s="158" t="s">
        <v>121</v>
      </c>
      <c r="E1823" s="159" t="s">
        <v>3538</v>
      </c>
      <c r="F1823" s="160" t="s">
        <v>3539</v>
      </c>
      <c r="G1823" s="161" t="s">
        <v>131</v>
      </c>
      <c r="H1823" s="162">
        <v>60</v>
      </c>
      <c r="I1823" s="163"/>
      <c r="J1823" s="164">
        <f>ROUND(I1823*H1823,2)</f>
        <v>0</v>
      </c>
      <c r="K1823" s="160" t="s">
        <v>1</v>
      </c>
      <c r="L1823" s="33"/>
      <c r="M1823" s="165" t="s">
        <v>1</v>
      </c>
      <c r="N1823" s="166" t="s">
        <v>38</v>
      </c>
      <c r="O1823" s="65"/>
      <c r="P1823" s="167">
        <f>O1823*H1823</f>
        <v>0</v>
      </c>
      <c r="Q1823" s="167">
        <v>0</v>
      </c>
      <c r="R1823" s="167">
        <f>Q1823*H1823</f>
        <v>0</v>
      </c>
      <c r="S1823" s="167">
        <v>0</v>
      </c>
      <c r="T1823" s="168">
        <f>S1823*H1823</f>
        <v>0</v>
      </c>
      <c r="U1823" s="28"/>
      <c r="V1823" s="28"/>
      <c r="W1823" s="28"/>
      <c r="X1823" s="28"/>
      <c r="Y1823" s="28"/>
      <c r="Z1823" s="28"/>
      <c r="AA1823" s="28"/>
      <c r="AB1823" s="28"/>
      <c r="AC1823" s="28"/>
      <c r="AD1823" s="28"/>
      <c r="AE1823" s="28"/>
      <c r="AR1823" s="169" t="s">
        <v>125</v>
      </c>
      <c r="AT1823" s="169" t="s">
        <v>121</v>
      </c>
      <c r="AU1823" s="169" t="s">
        <v>73</v>
      </c>
      <c r="AY1823" s="11" t="s">
        <v>126</v>
      </c>
      <c r="BE1823" s="170">
        <f>IF(N1823="základní",J1823,0)</f>
        <v>0</v>
      </c>
      <c r="BF1823" s="170">
        <f>IF(N1823="snížená",J1823,0)</f>
        <v>0</v>
      </c>
      <c r="BG1823" s="170">
        <f>IF(N1823="zákl. přenesená",J1823,0)</f>
        <v>0</v>
      </c>
      <c r="BH1823" s="170">
        <f>IF(N1823="sníž. přenesená",J1823,0)</f>
        <v>0</v>
      </c>
      <c r="BI1823" s="170">
        <f>IF(N1823="nulová",J1823,0)</f>
        <v>0</v>
      </c>
      <c r="BJ1823" s="11" t="s">
        <v>80</v>
      </c>
      <c r="BK1823" s="170">
        <f>ROUND(I1823*H1823,2)</f>
        <v>0</v>
      </c>
      <c r="BL1823" s="11" t="s">
        <v>125</v>
      </c>
      <c r="BM1823" s="169" t="s">
        <v>3540</v>
      </c>
    </row>
    <row r="1824" spans="1:65" s="2" customFormat="1" ht="19.5">
      <c r="A1824" s="28"/>
      <c r="B1824" s="29"/>
      <c r="C1824" s="30"/>
      <c r="D1824" s="171" t="s">
        <v>128</v>
      </c>
      <c r="E1824" s="30"/>
      <c r="F1824" s="172" t="s">
        <v>3539</v>
      </c>
      <c r="G1824" s="30"/>
      <c r="H1824" s="30"/>
      <c r="I1824" s="173"/>
      <c r="J1824" s="30"/>
      <c r="K1824" s="30"/>
      <c r="L1824" s="33"/>
      <c r="M1824" s="174"/>
      <c r="N1824" s="175"/>
      <c r="O1824" s="65"/>
      <c r="P1824" s="65"/>
      <c r="Q1824" s="65"/>
      <c r="R1824" s="65"/>
      <c r="S1824" s="65"/>
      <c r="T1824" s="66"/>
      <c r="U1824" s="28"/>
      <c r="V1824" s="28"/>
      <c r="W1824" s="28"/>
      <c r="X1824" s="28"/>
      <c r="Y1824" s="28"/>
      <c r="Z1824" s="28"/>
      <c r="AA1824" s="28"/>
      <c r="AB1824" s="28"/>
      <c r="AC1824" s="28"/>
      <c r="AD1824" s="28"/>
      <c r="AE1824" s="28"/>
      <c r="AT1824" s="11" t="s">
        <v>128</v>
      </c>
      <c r="AU1824" s="11" t="s">
        <v>73</v>
      </c>
    </row>
    <row r="1825" spans="1:65" s="2" customFormat="1" ht="24.2" customHeight="1">
      <c r="A1825" s="28"/>
      <c r="B1825" s="29"/>
      <c r="C1825" s="158" t="s">
        <v>3541</v>
      </c>
      <c r="D1825" s="158" t="s">
        <v>121</v>
      </c>
      <c r="E1825" s="159" t="s">
        <v>3542</v>
      </c>
      <c r="F1825" s="160" t="s">
        <v>3543</v>
      </c>
      <c r="G1825" s="161" t="s">
        <v>131</v>
      </c>
      <c r="H1825" s="162">
        <v>60</v>
      </c>
      <c r="I1825" s="163"/>
      <c r="J1825" s="164">
        <f>ROUND(I1825*H1825,2)</f>
        <v>0</v>
      </c>
      <c r="K1825" s="160" t="s">
        <v>1</v>
      </c>
      <c r="L1825" s="33"/>
      <c r="M1825" s="165" t="s">
        <v>1</v>
      </c>
      <c r="N1825" s="166" t="s">
        <v>38</v>
      </c>
      <c r="O1825" s="65"/>
      <c r="P1825" s="167">
        <f>O1825*H1825</f>
        <v>0</v>
      </c>
      <c r="Q1825" s="167">
        <v>0</v>
      </c>
      <c r="R1825" s="167">
        <f>Q1825*H1825</f>
        <v>0</v>
      </c>
      <c r="S1825" s="167">
        <v>0</v>
      </c>
      <c r="T1825" s="168">
        <f>S1825*H1825</f>
        <v>0</v>
      </c>
      <c r="U1825" s="28"/>
      <c r="V1825" s="28"/>
      <c r="W1825" s="28"/>
      <c r="X1825" s="28"/>
      <c r="Y1825" s="28"/>
      <c r="Z1825" s="28"/>
      <c r="AA1825" s="28"/>
      <c r="AB1825" s="28"/>
      <c r="AC1825" s="28"/>
      <c r="AD1825" s="28"/>
      <c r="AE1825" s="28"/>
      <c r="AR1825" s="169" t="s">
        <v>125</v>
      </c>
      <c r="AT1825" s="169" t="s">
        <v>121</v>
      </c>
      <c r="AU1825" s="169" t="s">
        <v>73</v>
      </c>
      <c r="AY1825" s="11" t="s">
        <v>126</v>
      </c>
      <c r="BE1825" s="170">
        <f>IF(N1825="základní",J1825,0)</f>
        <v>0</v>
      </c>
      <c r="BF1825" s="170">
        <f>IF(N1825="snížená",J1825,0)</f>
        <v>0</v>
      </c>
      <c r="BG1825" s="170">
        <f>IF(N1825="zákl. přenesená",J1825,0)</f>
        <v>0</v>
      </c>
      <c r="BH1825" s="170">
        <f>IF(N1825="sníž. přenesená",J1825,0)</f>
        <v>0</v>
      </c>
      <c r="BI1825" s="170">
        <f>IF(N1825="nulová",J1825,0)</f>
        <v>0</v>
      </c>
      <c r="BJ1825" s="11" t="s">
        <v>80</v>
      </c>
      <c r="BK1825" s="170">
        <f>ROUND(I1825*H1825,2)</f>
        <v>0</v>
      </c>
      <c r="BL1825" s="11" t="s">
        <v>125</v>
      </c>
      <c r="BM1825" s="169" t="s">
        <v>3544</v>
      </c>
    </row>
    <row r="1826" spans="1:65" s="2" customFormat="1" ht="19.5">
      <c r="A1826" s="28"/>
      <c r="B1826" s="29"/>
      <c r="C1826" s="30"/>
      <c r="D1826" s="171" t="s">
        <v>128</v>
      </c>
      <c r="E1826" s="30"/>
      <c r="F1826" s="172" t="s">
        <v>3543</v>
      </c>
      <c r="G1826" s="30"/>
      <c r="H1826" s="30"/>
      <c r="I1826" s="173"/>
      <c r="J1826" s="30"/>
      <c r="K1826" s="30"/>
      <c r="L1826" s="33"/>
      <c r="M1826" s="174"/>
      <c r="N1826" s="175"/>
      <c r="O1826" s="65"/>
      <c r="P1826" s="65"/>
      <c r="Q1826" s="65"/>
      <c r="R1826" s="65"/>
      <c r="S1826" s="65"/>
      <c r="T1826" s="66"/>
      <c r="U1826" s="28"/>
      <c r="V1826" s="28"/>
      <c r="W1826" s="28"/>
      <c r="X1826" s="28"/>
      <c r="Y1826" s="28"/>
      <c r="Z1826" s="28"/>
      <c r="AA1826" s="28"/>
      <c r="AB1826" s="28"/>
      <c r="AC1826" s="28"/>
      <c r="AD1826" s="28"/>
      <c r="AE1826" s="28"/>
      <c r="AT1826" s="11" t="s">
        <v>128</v>
      </c>
      <c r="AU1826" s="11" t="s">
        <v>73</v>
      </c>
    </row>
    <row r="1827" spans="1:65" s="2" customFormat="1" ht="37.9" customHeight="1">
      <c r="A1827" s="28"/>
      <c r="B1827" s="29"/>
      <c r="C1827" s="158" t="s">
        <v>3545</v>
      </c>
      <c r="D1827" s="158" t="s">
        <v>121</v>
      </c>
      <c r="E1827" s="159" t="s">
        <v>3546</v>
      </c>
      <c r="F1827" s="160" t="s">
        <v>3547</v>
      </c>
      <c r="G1827" s="161" t="s">
        <v>131</v>
      </c>
      <c r="H1827" s="162">
        <v>60</v>
      </c>
      <c r="I1827" s="163"/>
      <c r="J1827" s="164">
        <f>ROUND(I1827*H1827,2)</f>
        <v>0</v>
      </c>
      <c r="K1827" s="160" t="s">
        <v>1</v>
      </c>
      <c r="L1827" s="33"/>
      <c r="M1827" s="165" t="s">
        <v>1</v>
      </c>
      <c r="N1827" s="166" t="s">
        <v>38</v>
      </c>
      <c r="O1827" s="65"/>
      <c r="P1827" s="167">
        <f>O1827*H1827</f>
        <v>0</v>
      </c>
      <c r="Q1827" s="167">
        <v>0</v>
      </c>
      <c r="R1827" s="167">
        <f>Q1827*H1827</f>
        <v>0</v>
      </c>
      <c r="S1827" s="167">
        <v>0</v>
      </c>
      <c r="T1827" s="168">
        <f>S1827*H1827</f>
        <v>0</v>
      </c>
      <c r="U1827" s="28"/>
      <c r="V1827" s="28"/>
      <c r="W1827" s="28"/>
      <c r="X1827" s="28"/>
      <c r="Y1827" s="28"/>
      <c r="Z1827" s="28"/>
      <c r="AA1827" s="28"/>
      <c r="AB1827" s="28"/>
      <c r="AC1827" s="28"/>
      <c r="AD1827" s="28"/>
      <c r="AE1827" s="28"/>
      <c r="AR1827" s="169" t="s">
        <v>125</v>
      </c>
      <c r="AT1827" s="169" t="s">
        <v>121</v>
      </c>
      <c r="AU1827" s="169" t="s">
        <v>73</v>
      </c>
      <c r="AY1827" s="11" t="s">
        <v>126</v>
      </c>
      <c r="BE1827" s="170">
        <f>IF(N1827="základní",J1827,0)</f>
        <v>0</v>
      </c>
      <c r="BF1827" s="170">
        <f>IF(N1827="snížená",J1827,0)</f>
        <v>0</v>
      </c>
      <c r="BG1827" s="170">
        <f>IF(N1827="zákl. přenesená",J1827,0)</f>
        <v>0</v>
      </c>
      <c r="BH1827" s="170">
        <f>IF(N1827="sníž. přenesená",J1827,0)</f>
        <v>0</v>
      </c>
      <c r="BI1827" s="170">
        <f>IF(N1827="nulová",J1827,0)</f>
        <v>0</v>
      </c>
      <c r="BJ1827" s="11" t="s">
        <v>80</v>
      </c>
      <c r="BK1827" s="170">
        <f>ROUND(I1827*H1827,2)</f>
        <v>0</v>
      </c>
      <c r="BL1827" s="11" t="s">
        <v>125</v>
      </c>
      <c r="BM1827" s="169" t="s">
        <v>3548</v>
      </c>
    </row>
    <row r="1828" spans="1:65" s="2" customFormat="1" ht="19.5">
      <c r="A1828" s="28"/>
      <c r="B1828" s="29"/>
      <c r="C1828" s="30"/>
      <c r="D1828" s="171" t="s">
        <v>128</v>
      </c>
      <c r="E1828" s="30"/>
      <c r="F1828" s="172" t="s">
        <v>3547</v>
      </c>
      <c r="G1828" s="30"/>
      <c r="H1828" s="30"/>
      <c r="I1828" s="173"/>
      <c r="J1828" s="30"/>
      <c r="K1828" s="30"/>
      <c r="L1828" s="33"/>
      <c r="M1828" s="174"/>
      <c r="N1828" s="175"/>
      <c r="O1828" s="65"/>
      <c r="P1828" s="65"/>
      <c r="Q1828" s="65"/>
      <c r="R1828" s="65"/>
      <c r="S1828" s="65"/>
      <c r="T1828" s="66"/>
      <c r="U1828" s="28"/>
      <c r="V1828" s="28"/>
      <c r="W1828" s="28"/>
      <c r="X1828" s="28"/>
      <c r="Y1828" s="28"/>
      <c r="Z1828" s="28"/>
      <c r="AA1828" s="28"/>
      <c r="AB1828" s="28"/>
      <c r="AC1828" s="28"/>
      <c r="AD1828" s="28"/>
      <c r="AE1828" s="28"/>
      <c r="AT1828" s="11" t="s">
        <v>128</v>
      </c>
      <c r="AU1828" s="11" t="s">
        <v>73</v>
      </c>
    </row>
    <row r="1829" spans="1:65" s="2" customFormat="1" ht="37.9" customHeight="1">
      <c r="A1829" s="28"/>
      <c r="B1829" s="29"/>
      <c r="C1829" s="158" t="s">
        <v>3549</v>
      </c>
      <c r="D1829" s="158" t="s">
        <v>121</v>
      </c>
      <c r="E1829" s="159" t="s">
        <v>3550</v>
      </c>
      <c r="F1829" s="160" t="s">
        <v>3551</v>
      </c>
      <c r="G1829" s="161" t="s">
        <v>131</v>
      </c>
      <c r="H1829" s="162">
        <v>60</v>
      </c>
      <c r="I1829" s="163"/>
      <c r="J1829" s="164">
        <f>ROUND(I1829*H1829,2)</f>
        <v>0</v>
      </c>
      <c r="K1829" s="160" t="s">
        <v>1</v>
      </c>
      <c r="L1829" s="33"/>
      <c r="M1829" s="165" t="s">
        <v>1</v>
      </c>
      <c r="N1829" s="166" t="s">
        <v>38</v>
      </c>
      <c r="O1829" s="65"/>
      <c r="P1829" s="167">
        <f>O1829*H1829</f>
        <v>0</v>
      </c>
      <c r="Q1829" s="167">
        <v>0</v>
      </c>
      <c r="R1829" s="167">
        <f>Q1829*H1829</f>
        <v>0</v>
      </c>
      <c r="S1829" s="167">
        <v>0</v>
      </c>
      <c r="T1829" s="168">
        <f>S1829*H1829</f>
        <v>0</v>
      </c>
      <c r="U1829" s="28"/>
      <c r="V1829" s="28"/>
      <c r="W1829" s="28"/>
      <c r="X1829" s="28"/>
      <c r="Y1829" s="28"/>
      <c r="Z1829" s="28"/>
      <c r="AA1829" s="28"/>
      <c r="AB1829" s="28"/>
      <c r="AC1829" s="28"/>
      <c r="AD1829" s="28"/>
      <c r="AE1829" s="28"/>
      <c r="AR1829" s="169" t="s">
        <v>125</v>
      </c>
      <c r="AT1829" s="169" t="s">
        <v>121</v>
      </c>
      <c r="AU1829" s="169" t="s">
        <v>73</v>
      </c>
      <c r="AY1829" s="11" t="s">
        <v>126</v>
      </c>
      <c r="BE1829" s="170">
        <f>IF(N1829="základní",J1829,0)</f>
        <v>0</v>
      </c>
      <c r="BF1829" s="170">
        <f>IF(N1829="snížená",J1829,0)</f>
        <v>0</v>
      </c>
      <c r="BG1829" s="170">
        <f>IF(N1829="zákl. přenesená",J1829,0)</f>
        <v>0</v>
      </c>
      <c r="BH1829" s="170">
        <f>IF(N1829="sníž. přenesená",J1829,0)</f>
        <v>0</v>
      </c>
      <c r="BI1829" s="170">
        <f>IF(N1829="nulová",J1829,0)</f>
        <v>0</v>
      </c>
      <c r="BJ1829" s="11" t="s">
        <v>80</v>
      </c>
      <c r="BK1829" s="170">
        <f>ROUND(I1829*H1829,2)</f>
        <v>0</v>
      </c>
      <c r="BL1829" s="11" t="s">
        <v>125</v>
      </c>
      <c r="BM1829" s="169" t="s">
        <v>3552</v>
      </c>
    </row>
    <row r="1830" spans="1:65" s="2" customFormat="1" ht="19.5">
      <c r="A1830" s="28"/>
      <c r="B1830" s="29"/>
      <c r="C1830" s="30"/>
      <c r="D1830" s="171" t="s">
        <v>128</v>
      </c>
      <c r="E1830" s="30"/>
      <c r="F1830" s="172" t="s">
        <v>3551</v>
      </c>
      <c r="G1830" s="30"/>
      <c r="H1830" s="30"/>
      <c r="I1830" s="173"/>
      <c r="J1830" s="30"/>
      <c r="K1830" s="30"/>
      <c r="L1830" s="33"/>
      <c r="M1830" s="174"/>
      <c r="N1830" s="175"/>
      <c r="O1830" s="65"/>
      <c r="P1830" s="65"/>
      <c r="Q1830" s="65"/>
      <c r="R1830" s="65"/>
      <c r="S1830" s="65"/>
      <c r="T1830" s="66"/>
      <c r="U1830" s="28"/>
      <c r="V1830" s="28"/>
      <c r="W1830" s="28"/>
      <c r="X1830" s="28"/>
      <c r="Y1830" s="28"/>
      <c r="Z1830" s="28"/>
      <c r="AA1830" s="28"/>
      <c r="AB1830" s="28"/>
      <c r="AC1830" s="28"/>
      <c r="AD1830" s="28"/>
      <c r="AE1830" s="28"/>
      <c r="AT1830" s="11" t="s">
        <v>128</v>
      </c>
      <c r="AU1830" s="11" t="s">
        <v>73</v>
      </c>
    </row>
    <row r="1831" spans="1:65" s="2" customFormat="1" ht="37.9" customHeight="1">
      <c r="A1831" s="28"/>
      <c r="B1831" s="29"/>
      <c r="C1831" s="158" t="s">
        <v>3553</v>
      </c>
      <c r="D1831" s="158" t="s">
        <v>121</v>
      </c>
      <c r="E1831" s="159" t="s">
        <v>3554</v>
      </c>
      <c r="F1831" s="160" t="s">
        <v>3555</v>
      </c>
      <c r="G1831" s="161" t="s">
        <v>131</v>
      </c>
      <c r="H1831" s="162">
        <v>60</v>
      </c>
      <c r="I1831" s="163"/>
      <c r="J1831" s="164">
        <f>ROUND(I1831*H1831,2)</f>
        <v>0</v>
      </c>
      <c r="K1831" s="160" t="s">
        <v>1</v>
      </c>
      <c r="L1831" s="33"/>
      <c r="M1831" s="165" t="s">
        <v>1</v>
      </c>
      <c r="N1831" s="166" t="s">
        <v>38</v>
      </c>
      <c r="O1831" s="65"/>
      <c r="P1831" s="167">
        <f>O1831*H1831</f>
        <v>0</v>
      </c>
      <c r="Q1831" s="167">
        <v>0</v>
      </c>
      <c r="R1831" s="167">
        <f>Q1831*H1831</f>
        <v>0</v>
      </c>
      <c r="S1831" s="167">
        <v>0</v>
      </c>
      <c r="T1831" s="168">
        <f>S1831*H1831</f>
        <v>0</v>
      </c>
      <c r="U1831" s="28"/>
      <c r="V1831" s="28"/>
      <c r="W1831" s="28"/>
      <c r="X1831" s="28"/>
      <c r="Y1831" s="28"/>
      <c r="Z1831" s="28"/>
      <c r="AA1831" s="28"/>
      <c r="AB1831" s="28"/>
      <c r="AC1831" s="28"/>
      <c r="AD1831" s="28"/>
      <c r="AE1831" s="28"/>
      <c r="AR1831" s="169" t="s">
        <v>125</v>
      </c>
      <c r="AT1831" s="169" t="s">
        <v>121</v>
      </c>
      <c r="AU1831" s="169" t="s">
        <v>73</v>
      </c>
      <c r="AY1831" s="11" t="s">
        <v>126</v>
      </c>
      <c r="BE1831" s="170">
        <f>IF(N1831="základní",J1831,0)</f>
        <v>0</v>
      </c>
      <c r="BF1831" s="170">
        <f>IF(N1831="snížená",J1831,0)</f>
        <v>0</v>
      </c>
      <c r="BG1831" s="170">
        <f>IF(N1831="zákl. přenesená",J1831,0)</f>
        <v>0</v>
      </c>
      <c r="BH1831" s="170">
        <f>IF(N1831="sníž. přenesená",J1831,0)</f>
        <v>0</v>
      </c>
      <c r="BI1831" s="170">
        <f>IF(N1831="nulová",J1831,0)</f>
        <v>0</v>
      </c>
      <c r="BJ1831" s="11" t="s">
        <v>80</v>
      </c>
      <c r="BK1831" s="170">
        <f>ROUND(I1831*H1831,2)</f>
        <v>0</v>
      </c>
      <c r="BL1831" s="11" t="s">
        <v>125</v>
      </c>
      <c r="BM1831" s="169" t="s">
        <v>3556</v>
      </c>
    </row>
    <row r="1832" spans="1:65" s="2" customFormat="1" ht="19.5">
      <c r="A1832" s="28"/>
      <c r="B1832" s="29"/>
      <c r="C1832" s="30"/>
      <c r="D1832" s="171" t="s">
        <v>128</v>
      </c>
      <c r="E1832" s="30"/>
      <c r="F1832" s="172" t="s">
        <v>3555</v>
      </c>
      <c r="G1832" s="30"/>
      <c r="H1832" s="30"/>
      <c r="I1832" s="173"/>
      <c r="J1832" s="30"/>
      <c r="K1832" s="30"/>
      <c r="L1832" s="33"/>
      <c r="M1832" s="174"/>
      <c r="N1832" s="175"/>
      <c r="O1832" s="65"/>
      <c r="P1832" s="65"/>
      <c r="Q1832" s="65"/>
      <c r="R1832" s="65"/>
      <c r="S1832" s="65"/>
      <c r="T1832" s="66"/>
      <c r="U1832" s="28"/>
      <c r="V1832" s="28"/>
      <c r="W1832" s="28"/>
      <c r="X1832" s="28"/>
      <c r="Y1832" s="28"/>
      <c r="Z1832" s="28"/>
      <c r="AA1832" s="28"/>
      <c r="AB1832" s="28"/>
      <c r="AC1832" s="28"/>
      <c r="AD1832" s="28"/>
      <c r="AE1832" s="28"/>
      <c r="AT1832" s="11" t="s">
        <v>128</v>
      </c>
      <c r="AU1832" s="11" t="s">
        <v>73</v>
      </c>
    </row>
    <row r="1833" spans="1:65" s="2" customFormat="1" ht="37.9" customHeight="1">
      <c r="A1833" s="28"/>
      <c r="B1833" s="29"/>
      <c r="C1833" s="158" t="s">
        <v>3557</v>
      </c>
      <c r="D1833" s="158" t="s">
        <v>121</v>
      </c>
      <c r="E1833" s="159" t="s">
        <v>3558</v>
      </c>
      <c r="F1833" s="160" t="s">
        <v>3559</v>
      </c>
      <c r="G1833" s="161" t="s">
        <v>131</v>
      </c>
      <c r="H1833" s="162">
        <v>60</v>
      </c>
      <c r="I1833" s="163"/>
      <c r="J1833" s="164">
        <f>ROUND(I1833*H1833,2)</f>
        <v>0</v>
      </c>
      <c r="K1833" s="160" t="s">
        <v>1</v>
      </c>
      <c r="L1833" s="33"/>
      <c r="M1833" s="165" t="s">
        <v>1</v>
      </c>
      <c r="N1833" s="166" t="s">
        <v>38</v>
      </c>
      <c r="O1833" s="65"/>
      <c r="P1833" s="167">
        <f>O1833*H1833</f>
        <v>0</v>
      </c>
      <c r="Q1833" s="167">
        <v>0</v>
      </c>
      <c r="R1833" s="167">
        <f>Q1833*H1833</f>
        <v>0</v>
      </c>
      <c r="S1833" s="167">
        <v>0</v>
      </c>
      <c r="T1833" s="168">
        <f>S1833*H1833</f>
        <v>0</v>
      </c>
      <c r="U1833" s="28"/>
      <c r="V1833" s="28"/>
      <c r="W1833" s="28"/>
      <c r="X1833" s="28"/>
      <c r="Y1833" s="28"/>
      <c r="Z1833" s="28"/>
      <c r="AA1833" s="28"/>
      <c r="AB1833" s="28"/>
      <c r="AC1833" s="28"/>
      <c r="AD1833" s="28"/>
      <c r="AE1833" s="28"/>
      <c r="AR1833" s="169" t="s">
        <v>125</v>
      </c>
      <c r="AT1833" s="169" t="s">
        <v>121</v>
      </c>
      <c r="AU1833" s="169" t="s">
        <v>73</v>
      </c>
      <c r="AY1833" s="11" t="s">
        <v>126</v>
      </c>
      <c r="BE1833" s="170">
        <f>IF(N1833="základní",J1833,0)</f>
        <v>0</v>
      </c>
      <c r="BF1833" s="170">
        <f>IF(N1833="snížená",J1833,0)</f>
        <v>0</v>
      </c>
      <c r="BG1833" s="170">
        <f>IF(N1833="zákl. přenesená",J1833,0)</f>
        <v>0</v>
      </c>
      <c r="BH1833" s="170">
        <f>IF(N1833="sníž. přenesená",J1833,0)</f>
        <v>0</v>
      </c>
      <c r="BI1833" s="170">
        <f>IF(N1833="nulová",J1833,0)</f>
        <v>0</v>
      </c>
      <c r="BJ1833" s="11" t="s">
        <v>80</v>
      </c>
      <c r="BK1833" s="170">
        <f>ROUND(I1833*H1833,2)</f>
        <v>0</v>
      </c>
      <c r="BL1833" s="11" t="s">
        <v>125</v>
      </c>
      <c r="BM1833" s="169" t="s">
        <v>3560</v>
      </c>
    </row>
    <row r="1834" spans="1:65" s="2" customFormat="1" ht="19.5">
      <c r="A1834" s="28"/>
      <c r="B1834" s="29"/>
      <c r="C1834" s="30"/>
      <c r="D1834" s="171" t="s">
        <v>128</v>
      </c>
      <c r="E1834" s="30"/>
      <c r="F1834" s="172" t="s">
        <v>3559</v>
      </c>
      <c r="G1834" s="30"/>
      <c r="H1834" s="30"/>
      <c r="I1834" s="173"/>
      <c r="J1834" s="30"/>
      <c r="K1834" s="30"/>
      <c r="L1834" s="33"/>
      <c r="M1834" s="174"/>
      <c r="N1834" s="175"/>
      <c r="O1834" s="65"/>
      <c r="P1834" s="65"/>
      <c r="Q1834" s="65"/>
      <c r="R1834" s="65"/>
      <c r="S1834" s="65"/>
      <c r="T1834" s="66"/>
      <c r="U1834" s="28"/>
      <c r="V1834" s="28"/>
      <c r="W1834" s="28"/>
      <c r="X1834" s="28"/>
      <c r="Y1834" s="28"/>
      <c r="Z1834" s="28"/>
      <c r="AA1834" s="28"/>
      <c r="AB1834" s="28"/>
      <c r="AC1834" s="28"/>
      <c r="AD1834" s="28"/>
      <c r="AE1834" s="28"/>
      <c r="AT1834" s="11" t="s">
        <v>128</v>
      </c>
      <c r="AU1834" s="11" t="s">
        <v>73</v>
      </c>
    </row>
    <row r="1835" spans="1:65" s="2" customFormat="1" ht="37.9" customHeight="1">
      <c r="A1835" s="28"/>
      <c r="B1835" s="29"/>
      <c r="C1835" s="158" t="s">
        <v>3561</v>
      </c>
      <c r="D1835" s="158" t="s">
        <v>121</v>
      </c>
      <c r="E1835" s="159" t="s">
        <v>3562</v>
      </c>
      <c r="F1835" s="160" t="s">
        <v>3563</v>
      </c>
      <c r="G1835" s="161" t="s">
        <v>131</v>
      </c>
      <c r="H1835" s="162">
        <v>60</v>
      </c>
      <c r="I1835" s="163"/>
      <c r="J1835" s="164">
        <f>ROUND(I1835*H1835,2)</f>
        <v>0</v>
      </c>
      <c r="K1835" s="160" t="s">
        <v>1</v>
      </c>
      <c r="L1835" s="33"/>
      <c r="M1835" s="165" t="s">
        <v>1</v>
      </c>
      <c r="N1835" s="166" t="s">
        <v>38</v>
      </c>
      <c r="O1835" s="65"/>
      <c r="P1835" s="167">
        <f>O1835*H1835</f>
        <v>0</v>
      </c>
      <c r="Q1835" s="167">
        <v>0</v>
      </c>
      <c r="R1835" s="167">
        <f>Q1835*H1835</f>
        <v>0</v>
      </c>
      <c r="S1835" s="167">
        <v>0</v>
      </c>
      <c r="T1835" s="168">
        <f>S1835*H1835</f>
        <v>0</v>
      </c>
      <c r="U1835" s="28"/>
      <c r="V1835" s="28"/>
      <c r="W1835" s="28"/>
      <c r="X1835" s="28"/>
      <c r="Y1835" s="28"/>
      <c r="Z1835" s="28"/>
      <c r="AA1835" s="28"/>
      <c r="AB1835" s="28"/>
      <c r="AC1835" s="28"/>
      <c r="AD1835" s="28"/>
      <c r="AE1835" s="28"/>
      <c r="AR1835" s="169" t="s">
        <v>125</v>
      </c>
      <c r="AT1835" s="169" t="s">
        <v>121</v>
      </c>
      <c r="AU1835" s="169" t="s">
        <v>73</v>
      </c>
      <c r="AY1835" s="11" t="s">
        <v>126</v>
      </c>
      <c r="BE1835" s="170">
        <f>IF(N1835="základní",J1835,0)</f>
        <v>0</v>
      </c>
      <c r="BF1835" s="170">
        <f>IF(N1835="snížená",J1835,0)</f>
        <v>0</v>
      </c>
      <c r="BG1835" s="170">
        <f>IF(N1835="zákl. přenesená",J1835,0)</f>
        <v>0</v>
      </c>
      <c r="BH1835" s="170">
        <f>IF(N1835="sníž. přenesená",J1835,0)</f>
        <v>0</v>
      </c>
      <c r="BI1835" s="170">
        <f>IF(N1835="nulová",J1835,0)</f>
        <v>0</v>
      </c>
      <c r="BJ1835" s="11" t="s">
        <v>80</v>
      </c>
      <c r="BK1835" s="170">
        <f>ROUND(I1835*H1835,2)</f>
        <v>0</v>
      </c>
      <c r="BL1835" s="11" t="s">
        <v>125</v>
      </c>
      <c r="BM1835" s="169" t="s">
        <v>3564</v>
      </c>
    </row>
    <row r="1836" spans="1:65" s="2" customFormat="1" ht="19.5">
      <c r="A1836" s="28"/>
      <c r="B1836" s="29"/>
      <c r="C1836" s="30"/>
      <c r="D1836" s="171" t="s">
        <v>128</v>
      </c>
      <c r="E1836" s="30"/>
      <c r="F1836" s="172" t="s">
        <v>3563</v>
      </c>
      <c r="G1836" s="30"/>
      <c r="H1836" s="30"/>
      <c r="I1836" s="173"/>
      <c r="J1836" s="30"/>
      <c r="K1836" s="30"/>
      <c r="L1836" s="33"/>
      <c r="M1836" s="174"/>
      <c r="N1836" s="175"/>
      <c r="O1836" s="65"/>
      <c r="P1836" s="65"/>
      <c r="Q1836" s="65"/>
      <c r="R1836" s="65"/>
      <c r="S1836" s="65"/>
      <c r="T1836" s="66"/>
      <c r="U1836" s="28"/>
      <c r="V1836" s="28"/>
      <c r="W1836" s="28"/>
      <c r="X1836" s="28"/>
      <c r="Y1836" s="28"/>
      <c r="Z1836" s="28"/>
      <c r="AA1836" s="28"/>
      <c r="AB1836" s="28"/>
      <c r="AC1836" s="28"/>
      <c r="AD1836" s="28"/>
      <c r="AE1836" s="28"/>
      <c r="AT1836" s="11" t="s">
        <v>128</v>
      </c>
      <c r="AU1836" s="11" t="s">
        <v>73</v>
      </c>
    </row>
    <row r="1837" spans="1:65" s="2" customFormat="1" ht="37.9" customHeight="1">
      <c r="A1837" s="28"/>
      <c r="B1837" s="29"/>
      <c r="C1837" s="158" t="s">
        <v>3565</v>
      </c>
      <c r="D1837" s="158" t="s">
        <v>121</v>
      </c>
      <c r="E1837" s="159" t="s">
        <v>3566</v>
      </c>
      <c r="F1837" s="160" t="s">
        <v>3567</v>
      </c>
      <c r="G1837" s="161" t="s">
        <v>131</v>
      </c>
      <c r="H1837" s="162">
        <v>60</v>
      </c>
      <c r="I1837" s="163"/>
      <c r="J1837" s="164">
        <f>ROUND(I1837*H1837,2)</f>
        <v>0</v>
      </c>
      <c r="K1837" s="160" t="s">
        <v>1</v>
      </c>
      <c r="L1837" s="33"/>
      <c r="M1837" s="165" t="s">
        <v>1</v>
      </c>
      <c r="N1837" s="166" t="s">
        <v>38</v>
      </c>
      <c r="O1837" s="65"/>
      <c r="P1837" s="167">
        <f>O1837*H1837</f>
        <v>0</v>
      </c>
      <c r="Q1837" s="167">
        <v>0</v>
      </c>
      <c r="R1837" s="167">
        <f>Q1837*H1837</f>
        <v>0</v>
      </c>
      <c r="S1837" s="167">
        <v>0</v>
      </c>
      <c r="T1837" s="168">
        <f>S1837*H1837</f>
        <v>0</v>
      </c>
      <c r="U1837" s="28"/>
      <c r="V1837" s="28"/>
      <c r="W1837" s="28"/>
      <c r="X1837" s="28"/>
      <c r="Y1837" s="28"/>
      <c r="Z1837" s="28"/>
      <c r="AA1837" s="28"/>
      <c r="AB1837" s="28"/>
      <c r="AC1837" s="28"/>
      <c r="AD1837" s="28"/>
      <c r="AE1837" s="28"/>
      <c r="AR1837" s="169" t="s">
        <v>125</v>
      </c>
      <c r="AT1837" s="169" t="s">
        <v>121</v>
      </c>
      <c r="AU1837" s="169" t="s">
        <v>73</v>
      </c>
      <c r="AY1837" s="11" t="s">
        <v>126</v>
      </c>
      <c r="BE1837" s="170">
        <f>IF(N1837="základní",J1837,0)</f>
        <v>0</v>
      </c>
      <c r="BF1837" s="170">
        <f>IF(N1837="snížená",J1837,0)</f>
        <v>0</v>
      </c>
      <c r="BG1837" s="170">
        <f>IF(N1837="zákl. přenesená",J1837,0)</f>
        <v>0</v>
      </c>
      <c r="BH1837" s="170">
        <f>IF(N1837="sníž. přenesená",J1837,0)</f>
        <v>0</v>
      </c>
      <c r="BI1837" s="170">
        <f>IF(N1837="nulová",J1837,0)</f>
        <v>0</v>
      </c>
      <c r="BJ1837" s="11" t="s">
        <v>80</v>
      </c>
      <c r="BK1837" s="170">
        <f>ROUND(I1837*H1837,2)</f>
        <v>0</v>
      </c>
      <c r="BL1837" s="11" t="s">
        <v>125</v>
      </c>
      <c r="BM1837" s="169" t="s">
        <v>3568</v>
      </c>
    </row>
    <row r="1838" spans="1:65" s="2" customFormat="1" ht="19.5">
      <c r="A1838" s="28"/>
      <c r="B1838" s="29"/>
      <c r="C1838" s="30"/>
      <c r="D1838" s="171" t="s">
        <v>128</v>
      </c>
      <c r="E1838" s="30"/>
      <c r="F1838" s="172" t="s">
        <v>3567</v>
      </c>
      <c r="G1838" s="30"/>
      <c r="H1838" s="30"/>
      <c r="I1838" s="173"/>
      <c r="J1838" s="30"/>
      <c r="K1838" s="30"/>
      <c r="L1838" s="33"/>
      <c r="M1838" s="174"/>
      <c r="N1838" s="175"/>
      <c r="O1838" s="65"/>
      <c r="P1838" s="65"/>
      <c r="Q1838" s="65"/>
      <c r="R1838" s="65"/>
      <c r="S1838" s="65"/>
      <c r="T1838" s="66"/>
      <c r="U1838" s="28"/>
      <c r="V1838" s="28"/>
      <c r="W1838" s="28"/>
      <c r="X1838" s="28"/>
      <c r="Y1838" s="28"/>
      <c r="Z1838" s="28"/>
      <c r="AA1838" s="28"/>
      <c r="AB1838" s="28"/>
      <c r="AC1838" s="28"/>
      <c r="AD1838" s="28"/>
      <c r="AE1838" s="28"/>
      <c r="AT1838" s="11" t="s">
        <v>128</v>
      </c>
      <c r="AU1838" s="11" t="s">
        <v>73</v>
      </c>
    </row>
    <row r="1839" spans="1:65" s="2" customFormat="1" ht="33" customHeight="1">
      <c r="A1839" s="28"/>
      <c r="B1839" s="29"/>
      <c r="C1839" s="158" t="s">
        <v>3569</v>
      </c>
      <c r="D1839" s="158" t="s">
        <v>121</v>
      </c>
      <c r="E1839" s="159" t="s">
        <v>3570</v>
      </c>
      <c r="F1839" s="160" t="s">
        <v>3571</v>
      </c>
      <c r="G1839" s="161" t="s">
        <v>131</v>
      </c>
      <c r="H1839" s="162">
        <v>60</v>
      </c>
      <c r="I1839" s="163"/>
      <c r="J1839" s="164">
        <f>ROUND(I1839*H1839,2)</f>
        <v>0</v>
      </c>
      <c r="K1839" s="160" t="s">
        <v>1</v>
      </c>
      <c r="L1839" s="33"/>
      <c r="M1839" s="165" t="s">
        <v>1</v>
      </c>
      <c r="N1839" s="166" t="s">
        <v>38</v>
      </c>
      <c r="O1839" s="65"/>
      <c r="P1839" s="167">
        <f>O1839*H1839</f>
        <v>0</v>
      </c>
      <c r="Q1839" s="167">
        <v>0</v>
      </c>
      <c r="R1839" s="167">
        <f>Q1839*H1839</f>
        <v>0</v>
      </c>
      <c r="S1839" s="167">
        <v>0</v>
      </c>
      <c r="T1839" s="168">
        <f>S1839*H1839</f>
        <v>0</v>
      </c>
      <c r="U1839" s="28"/>
      <c r="V1839" s="28"/>
      <c r="W1839" s="28"/>
      <c r="X1839" s="28"/>
      <c r="Y1839" s="28"/>
      <c r="Z1839" s="28"/>
      <c r="AA1839" s="28"/>
      <c r="AB1839" s="28"/>
      <c r="AC1839" s="28"/>
      <c r="AD1839" s="28"/>
      <c r="AE1839" s="28"/>
      <c r="AR1839" s="169" t="s">
        <v>125</v>
      </c>
      <c r="AT1839" s="169" t="s">
        <v>121</v>
      </c>
      <c r="AU1839" s="169" t="s">
        <v>73</v>
      </c>
      <c r="AY1839" s="11" t="s">
        <v>126</v>
      </c>
      <c r="BE1839" s="170">
        <f>IF(N1839="základní",J1839,0)</f>
        <v>0</v>
      </c>
      <c r="BF1839" s="170">
        <f>IF(N1839="snížená",J1839,0)</f>
        <v>0</v>
      </c>
      <c r="BG1839" s="170">
        <f>IF(N1839="zákl. přenesená",J1839,0)</f>
        <v>0</v>
      </c>
      <c r="BH1839" s="170">
        <f>IF(N1839="sníž. přenesená",J1839,0)</f>
        <v>0</v>
      </c>
      <c r="BI1839" s="170">
        <f>IF(N1839="nulová",J1839,0)</f>
        <v>0</v>
      </c>
      <c r="BJ1839" s="11" t="s">
        <v>80</v>
      </c>
      <c r="BK1839" s="170">
        <f>ROUND(I1839*H1839,2)</f>
        <v>0</v>
      </c>
      <c r="BL1839" s="11" t="s">
        <v>125</v>
      </c>
      <c r="BM1839" s="169" t="s">
        <v>3572</v>
      </c>
    </row>
    <row r="1840" spans="1:65" s="2" customFormat="1" ht="19.5">
      <c r="A1840" s="28"/>
      <c r="B1840" s="29"/>
      <c r="C1840" s="30"/>
      <c r="D1840" s="171" t="s">
        <v>128</v>
      </c>
      <c r="E1840" s="30"/>
      <c r="F1840" s="172" t="s">
        <v>3571</v>
      </c>
      <c r="G1840" s="30"/>
      <c r="H1840" s="30"/>
      <c r="I1840" s="173"/>
      <c r="J1840" s="30"/>
      <c r="K1840" s="30"/>
      <c r="L1840" s="33"/>
      <c r="M1840" s="174"/>
      <c r="N1840" s="175"/>
      <c r="O1840" s="65"/>
      <c r="P1840" s="65"/>
      <c r="Q1840" s="65"/>
      <c r="R1840" s="65"/>
      <c r="S1840" s="65"/>
      <c r="T1840" s="66"/>
      <c r="U1840" s="28"/>
      <c r="V1840" s="28"/>
      <c r="W1840" s="28"/>
      <c r="X1840" s="28"/>
      <c r="Y1840" s="28"/>
      <c r="Z1840" s="28"/>
      <c r="AA1840" s="28"/>
      <c r="AB1840" s="28"/>
      <c r="AC1840" s="28"/>
      <c r="AD1840" s="28"/>
      <c r="AE1840" s="28"/>
      <c r="AT1840" s="11" t="s">
        <v>128</v>
      </c>
      <c r="AU1840" s="11" t="s">
        <v>73</v>
      </c>
    </row>
    <row r="1841" spans="1:65" s="2" customFormat="1" ht="33" customHeight="1">
      <c r="A1841" s="28"/>
      <c r="B1841" s="29"/>
      <c r="C1841" s="158" t="s">
        <v>3573</v>
      </c>
      <c r="D1841" s="158" t="s">
        <v>121</v>
      </c>
      <c r="E1841" s="159" t="s">
        <v>3574</v>
      </c>
      <c r="F1841" s="160" t="s">
        <v>3575</v>
      </c>
      <c r="G1841" s="161" t="s">
        <v>131</v>
      </c>
      <c r="H1841" s="162">
        <v>60</v>
      </c>
      <c r="I1841" s="163"/>
      <c r="J1841" s="164">
        <f>ROUND(I1841*H1841,2)</f>
        <v>0</v>
      </c>
      <c r="K1841" s="160" t="s">
        <v>1</v>
      </c>
      <c r="L1841" s="33"/>
      <c r="M1841" s="165" t="s">
        <v>1</v>
      </c>
      <c r="N1841" s="166" t="s">
        <v>38</v>
      </c>
      <c r="O1841" s="65"/>
      <c r="P1841" s="167">
        <f>O1841*H1841</f>
        <v>0</v>
      </c>
      <c r="Q1841" s="167">
        <v>0</v>
      </c>
      <c r="R1841" s="167">
        <f>Q1841*H1841</f>
        <v>0</v>
      </c>
      <c r="S1841" s="167">
        <v>0</v>
      </c>
      <c r="T1841" s="168">
        <f>S1841*H1841</f>
        <v>0</v>
      </c>
      <c r="U1841" s="28"/>
      <c r="V1841" s="28"/>
      <c r="W1841" s="28"/>
      <c r="X1841" s="28"/>
      <c r="Y1841" s="28"/>
      <c r="Z1841" s="28"/>
      <c r="AA1841" s="28"/>
      <c r="AB1841" s="28"/>
      <c r="AC1841" s="28"/>
      <c r="AD1841" s="28"/>
      <c r="AE1841" s="28"/>
      <c r="AR1841" s="169" t="s">
        <v>125</v>
      </c>
      <c r="AT1841" s="169" t="s">
        <v>121</v>
      </c>
      <c r="AU1841" s="169" t="s">
        <v>73</v>
      </c>
      <c r="AY1841" s="11" t="s">
        <v>126</v>
      </c>
      <c r="BE1841" s="170">
        <f>IF(N1841="základní",J1841,0)</f>
        <v>0</v>
      </c>
      <c r="BF1841" s="170">
        <f>IF(N1841="snížená",J1841,0)</f>
        <v>0</v>
      </c>
      <c r="BG1841" s="170">
        <f>IF(N1841="zákl. přenesená",J1841,0)</f>
        <v>0</v>
      </c>
      <c r="BH1841" s="170">
        <f>IF(N1841="sníž. přenesená",J1841,0)</f>
        <v>0</v>
      </c>
      <c r="BI1841" s="170">
        <f>IF(N1841="nulová",J1841,0)</f>
        <v>0</v>
      </c>
      <c r="BJ1841" s="11" t="s">
        <v>80</v>
      </c>
      <c r="BK1841" s="170">
        <f>ROUND(I1841*H1841,2)</f>
        <v>0</v>
      </c>
      <c r="BL1841" s="11" t="s">
        <v>125</v>
      </c>
      <c r="BM1841" s="169" t="s">
        <v>3576</v>
      </c>
    </row>
    <row r="1842" spans="1:65" s="2" customFormat="1" ht="19.5">
      <c r="A1842" s="28"/>
      <c r="B1842" s="29"/>
      <c r="C1842" s="30"/>
      <c r="D1842" s="171" t="s">
        <v>128</v>
      </c>
      <c r="E1842" s="30"/>
      <c r="F1842" s="172" t="s">
        <v>3575</v>
      </c>
      <c r="G1842" s="30"/>
      <c r="H1842" s="30"/>
      <c r="I1842" s="173"/>
      <c r="J1842" s="30"/>
      <c r="K1842" s="30"/>
      <c r="L1842" s="33"/>
      <c r="M1842" s="174"/>
      <c r="N1842" s="175"/>
      <c r="O1842" s="65"/>
      <c r="P1842" s="65"/>
      <c r="Q1842" s="65"/>
      <c r="R1842" s="65"/>
      <c r="S1842" s="65"/>
      <c r="T1842" s="66"/>
      <c r="U1842" s="28"/>
      <c r="V1842" s="28"/>
      <c r="W1842" s="28"/>
      <c r="X1842" s="28"/>
      <c r="Y1842" s="28"/>
      <c r="Z1842" s="28"/>
      <c r="AA1842" s="28"/>
      <c r="AB1842" s="28"/>
      <c r="AC1842" s="28"/>
      <c r="AD1842" s="28"/>
      <c r="AE1842" s="28"/>
      <c r="AT1842" s="11" t="s">
        <v>128</v>
      </c>
      <c r="AU1842" s="11" t="s">
        <v>73</v>
      </c>
    </row>
    <row r="1843" spans="1:65" s="2" customFormat="1" ht="33" customHeight="1">
      <c r="A1843" s="28"/>
      <c r="B1843" s="29"/>
      <c r="C1843" s="158" t="s">
        <v>3577</v>
      </c>
      <c r="D1843" s="158" t="s">
        <v>121</v>
      </c>
      <c r="E1843" s="159" t="s">
        <v>3578</v>
      </c>
      <c r="F1843" s="160" t="s">
        <v>3579</v>
      </c>
      <c r="G1843" s="161" t="s">
        <v>131</v>
      </c>
      <c r="H1843" s="162">
        <v>60</v>
      </c>
      <c r="I1843" s="163"/>
      <c r="J1843" s="164">
        <f>ROUND(I1843*H1843,2)</f>
        <v>0</v>
      </c>
      <c r="K1843" s="160" t="s">
        <v>1</v>
      </c>
      <c r="L1843" s="33"/>
      <c r="M1843" s="165" t="s">
        <v>1</v>
      </c>
      <c r="N1843" s="166" t="s">
        <v>38</v>
      </c>
      <c r="O1843" s="65"/>
      <c r="P1843" s="167">
        <f>O1843*H1843</f>
        <v>0</v>
      </c>
      <c r="Q1843" s="167">
        <v>0</v>
      </c>
      <c r="R1843" s="167">
        <f>Q1843*H1843</f>
        <v>0</v>
      </c>
      <c r="S1843" s="167">
        <v>0</v>
      </c>
      <c r="T1843" s="168">
        <f>S1843*H1843</f>
        <v>0</v>
      </c>
      <c r="U1843" s="28"/>
      <c r="V1843" s="28"/>
      <c r="W1843" s="28"/>
      <c r="X1843" s="28"/>
      <c r="Y1843" s="28"/>
      <c r="Z1843" s="28"/>
      <c r="AA1843" s="28"/>
      <c r="AB1843" s="28"/>
      <c r="AC1843" s="28"/>
      <c r="AD1843" s="28"/>
      <c r="AE1843" s="28"/>
      <c r="AR1843" s="169" t="s">
        <v>125</v>
      </c>
      <c r="AT1843" s="169" t="s">
        <v>121</v>
      </c>
      <c r="AU1843" s="169" t="s">
        <v>73</v>
      </c>
      <c r="AY1843" s="11" t="s">
        <v>126</v>
      </c>
      <c r="BE1843" s="170">
        <f>IF(N1843="základní",J1843,0)</f>
        <v>0</v>
      </c>
      <c r="BF1843" s="170">
        <f>IF(N1843="snížená",J1843,0)</f>
        <v>0</v>
      </c>
      <c r="BG1843" s="170">
        <f>IF(N1843="zákl. přenesená",J1843,0)</f>
        <v>0</v>
      </c>
      <c r="BH1843" s="170">
        <f>IF(N1843="sníž. přenesená",J1843,0)</f>
        <v>0</v>
      </c>
      <c r="BI1843" s="170">
        <f>IF(N1843="nulová",J1843,0)</f>
        <v>0</v>
      </c>
      <c r="BJ1843" s="11" t="s">
        <v>80</v>
      </c>
      <c r="BK1843" s="170">
        <f>ROUND(I1843*H1843,2)</f>
        <v>0</v>
      </c>
      <c r="BL1843" s="11" t="s">
        <v>125</v>
      </c>
      <c r="BM1843" s="169" t="s">
        <v>3580</v>
      </c>
    </row>
    <row r="1844" spans="1:65" s="2" customFormat="1" ht="19.5">
      <c r="A1844" s="28"/>
      <c r="B1844" s="29"/>
      <c r="C1844" s="30"/>
      <c r="D1844" s="171" t="s">
        <v>128</v>
      </c>
      <c r="E1844" s="30"/>
      <c r="F1844" s="172" t="s">
        <v>3579</v>
      </c>
      <c r="G1844" s="30"/>
      <c r="H1844" s="30"/>
      <c r="I1844" s="173"/>
      <c r="J1844" s="30"/>
      <c r="K1844" s="30"/>
      <c r="L1844" s="33"/>
      <c r="M1844" s="174"/>
      <c r="N1844" s="175"/>
      <c r="O1844" s="65"/>
      <c r="P1844" s="65"/>
      <c r="Q1844" s="65"/>
      <c r="R1844" s="65"/>
      <c r="S1844" s="65"/>
      <c r="T1844" s="66"/>
      <c r="U1844" s="28"/>
      <c r="V1844" s="28"/>
      <c r="W1844" s="28"/>
      <c r="X1844" s="28"/>
      <c r="Y1844" s="28"/>
      <c r="Z1844" s="28"/>
      <c r="AA1844" s="28"/>
      <c r="AB1844" s="28"/>
      <c r="AC1844" s="28"/>
      <c r="AD1844" s="28"/>
      <c r="AE1844" s="28"/>
      <c r="AT1844" s="11" t="s">
        <v>128</v>
      </c>
      <c r="AU1844" s="11" t="s">
        <v>73</v>
      </c>
    </row>
    <row r="1845" spans="1:65" s="2" customFormat="1" ht="33" customHeight="1">
      <c r="A1845" s="28"/>
      <c r="B1845" s="29"/>
      <c r="C1845" s="158" t="s">
        <v>3581</v>
      </c>
      <c r="D1845" s="158" t="s">
        <v>121</v>
      </c>
      <c r="E1845" s="159" t="s">
        <v>3582</v>
      </c>
      <c r="F1845" s="160" t="s">
        <v>3583</v>
      </c>
      <c r="G1845" s="161" t="s">
        <v>131</v>
      </c>
      <c r="H1845" s="162">
        <v>60</v>
      </c>
      <c r="I1845" s="163"/>
      <c r="J1845" s="164">
        <f>ROUND(I1845*H1845,2)</f>
        <v>0</v>
      </c>
      <c r="K1845" s="160" t="s">
        <v>1</v>
      </c>
      <c r="L1845" s="33"/>
      <c r="M1845" s="165" t="s">
        <v>1</v>
      </c>
      <c r="N1845" s="166" t="s">
        <v>38</v>
      </c>
      <c r="O1845" s="65"/>
      <c r="P1845" s="167">
        <f>O1845*H1845</f>
        <v>0</v>
      </c>
      <c r="Q1845" s="167">
        <v>0</v>
      </c>
      <c r="R1845" s="167">
        <f>Q1845*H1845</f>
        <v>0</v>
      </c>
      <c r="S1845" s="167">
        <v>0</v>
      </c>
      <c r="T1845" s="168">
        <f>S1845*H1845</f>
        <v>0</v>
      </c>
      <c r="U1845" s="28"/>
      <c r="V1845" s="28"/>
      <c r="W1845" s="28"/>
      <c r="X1845" s="28"/>
      <c r="Y1845" s="28"/>
      <c r="Z1845" s="28"/>
      <c r="AA1845" s="28"/>
      <c r="AB1845" s="28"/>
      <c r="AC1845" s="28"/>
      <c r="AD1845" s="28"/>
      <c r="AE1845" s="28"/>
      <c r="AR1845" s="169" t="s">
        <v>125</v>
      </c>
      <c r="AT1845" s="169" t="s">
        <v>121</v>
      </c>
      <c r="AU1845" s="169" t="s">
        <v>73</v>
      </c>
      <c r="AY1845" s="11" t="s">
        <v>126</v>
      </c>
      <c r="BE1845" s="170">
        <f>IF(N1845="základní",J1845,0)</f>
        <v>0</v>
      </c>
      <c r="BF1845" s="170">
        <f>IF(N1845="snížená",J1845,0)</f>
        <v>0</v>
      </c>
      <c r="BG1845" s="170">
        <f>IF(N1845="zákl. přenesená",J1845,0)</f>
        <v>0</v>
      </c>
      <c r="BH1845" s="170">
        <f>IF(N1845="sníž. přenesená",J1845,0)</f>
        <v>0</v>
      </c>
      <c r="BI1845" s="170">
        <f>IF(N1845="nulová",J1845,0)</f>
        <v>0</v>
      </c>
      <c r="BJ1845" s="11" t="s">
        <v>80</v>
      </c>
      <c r="BK1845" s="170">
        <f>ROUND(I1845*H1845,2)</f>
        <v>0</v>
      </c>
      <c r="BL1845" s="11" t="s">
        <v>125</v>
      </c>
      <c r="BM1845" s="169" t="s">
        <v>3584</v>
      </c>
    </row>
    <row r="1846" spans="1:65" s="2" customFormat="1" ht="19.5">
      <c r="A1846" s="28"/>
      <c r="B1846" s="29"/>
      <c r="C1846" s="30"/>
      <c r="D1846" s="171" t="s">
        <v>128</v>
      </c>
      <c r="E1846" s="30"/>
      <c r="F1846" s="172" t="s">
        <v>3583</v>
      </c>
      <c r="G1846" s="30"/>
      <c r="H1846" s="30"/>
      <c r="I1846" s="173"/>
      <c r="J1846" s="30"/>
      <c r="K1846" s="30"/>
      <c r="L1846" s="33"/>
      <c r="M1846" s="174"/>
      <c r="N1846" s="175"/>
      <c r="O1846" s="65"/>
      <c r="P1846" s="65"/>
      <c r="Q1846" s="65"/>
      <c r="R1846" s="65"/>
      <c r="S1846" s="65"/>
      <c r="T1846" s="66"/>
      <c r="U1846" s="28"/>
      <c r="V1846" s="28"/>
      <c r="W1846" s="28"/>
      <c r="X1846" s="28"/>
      <c r="Y1846" s="28"/>
      <c r="Z1846" s="28"/>
      <c r="AA1846" s="28"/>
      <c r="AB1846" s="28"/>
      <c r="AC1846" s="28"/>
      <c r="AD1846" s="28"/>
      <c r="AE1846" s="28"/>
      <c r="AT1846" s="11" t="s">
        <v>128</v>
      </c>
      <c r="AU1846" s="11" t="s">
        <v>73</v>
      </c>
    </row>
    <row r="1847" spans="1:65" s="2" customFormat="1" ht="33" customHeight="1">
      <c r="A1847" s="28"/>
      <c r="B1847" s="29"/>
      <c r="C1847" s="158" t="s">
        <v>3585</v>
      </c>
      <c r="D1847" s="158" t="s">
        <v>121</v>
      </c>
      <c r="E1847" s="159" t="s">
        <v>3586</v>
      </c>
      <c r="F1847" s="160" t="s">
        <v>3587</v>
      </c>
      <c r="G1847" s="161" t="s">
        <v>131</v>
      </c>
      <c r="H1847" s="162">
        <v>60</v>
      </c>
      <c r="I1847" s="163"/>
      <c r="J1847" s="164">
        <f>ROUND(I1847*H1847,2)</f>
        <v>0</v>
      </c>
      <c r="K1847" s="160" t="s">
        <v>1</v>
      </c>
      <c r="L1847" s="33"/>
      <c r="M1847" s="165" t="s">
        <v>1</v>
      </c>
      <c r="N1847" s="166" t="s">
        <v>38</v>
      </c>
      <c r="O1847" s="65"/>
      <c r="P1847" s="167">
        <f>O1847*H1847</f>
        <v>0</v>
      </c>
      <c r="Q1847" s="167">
        <v>0</v>
      </c>
      <c r="R1847" s="167">
        <f>Q1847*H1847</f>
        <v>0</v>
      </c>
      <c r="S1847" s="167">
        <v>0</v>
      </c>
      <c r="T1847" s="168">
        <f>S1847*H1847</f>
        <v>0</v>
      </c>
      <c r="U1847" s="28"/>
      <c r="V1847" s="28"/>
      <c r="W1847" s="28"/>
      <c r="X1847" s="28"/>
      <c r="Y1847" s="28"/>
      <c r="Z1847" s="28"/>
      <c r="AA1847" s="28"/>
      <c r="AB1847" s="28"/>
      <c r="AC1847" s="28"/>
      <c r="AD1847" s="28"/>
      <c r="AE1847" s="28"/>
      <c r="AR1847" s="169" t="s">
        <v>125</v>
      </c>
      <c r="AT1847" s="169" t="s">
        <v>121</v>
      </c>
      <c r="AU1847" s="169" t="s">
        <v>73</v>
      </c>
      <c r="AY1847" s="11" t="s">
        <v>126</v>
      </c>
      <c r="BE1847" s="170">
        <f>IF(N1847="základní",J1847,0)</f>
        <v>0</v>
      </c>
      <c r="BF1847" s="170">
        <f>IF(N1847="snížená",J1847,0)</f>
        <v>0</v>
      </c>
      <c r="BG1847" s="170">
        <f>IF(N1847="zákl. přenesená",J1847,0)</f>
        <v>0</v>
      </c>
      <c r="BH1847" s="170">
        <f>IF(N1847="sníž. přenesená",J1847,0)</f>
        <v>0</v>
      </c>
      <c r="BI1847" s="170">
        <f>IF(N1847="nulová",J1847,0)</f>
        <v>0</v>
      </c>
      <c r="BJ1847" s="11" t="s">
        <v>80</v>
      </c>
      <c r="BK1847" s="170">
        <f>ROUND(I1847*H1847,2)</f>
        <v>0</v>
      </c>
      <c r="BL1847" s="11" t="s">
        <v>125</v>
      </c>
      <c r="BM1847" s="169" t="s">
        <v>3588</v>
      </c>
    </row>
    <row r="1848" spans="1:65" s="2" customFormat="1" ht="19.5">
      <c r="A1848" s="28"/>
      <c r="B1848" s="29"/>
      <c r="C1848" s="30"/>
      <c r="D1848" s="171" t="s">
        <v>128</v>
      </c>
      <c r="E1848" s="30"/>
      <c r="F1848" s="172" t="s">
        <v>3587</v>
      </c>
      <c r="G1848" s="30"/>
      <c r="H1848" s="30"/>
      <c r="I1848" s="173"/>
      <c r="J1848" s="30"/>
      <c r="K1848" s="30"/>
      <c r="L1848" s="33"/>
      <c r="M1848" s="174"/>
      <c r="N1848" s="175"/>
      <c r="O1848" s="65"/>
      <c r="P1848" s="65"/>
      <c r="Q1848" s="65"/>
      <c r="R1848" s="65"/>
      <c r="S1848" s="65"/>
      <c r="T1848" s="66"/>
      <c r="U1848" s="28"/>
      <c r="V1848" s="28"/>
      <c r="W1848" s="28"/>
      <c r="X1848" s="28"/>
      <c r="Y1848" s="28"/>
      <c r="Z1848" s="28"/>
      <c r="AA1848" s="28"/>
      <c r="AB1848" s="28"/>
      <c r="AC1848" s="28"/>
      <c r="AD1848" s="28"/>
      <c r="AE1848" s="28"/>
      <c r="AT1848" s="11" t="s">
        <v>128</v>
      </c>
      <c r="AU1848" s="11" t="s">
        <v>73</v>
      </c>
    </row>
    <row r="1849" spans="1:65" s="2" customFormat="1" ht="33" customHeight="1">
      <c r="A1849" s="28"/>
      <c r="B1849" s="29"/>
      <c r="C1849" s="158" t="s">
        <v>3589</v>
      </c>
      <c r="D1849" s="158" t="s">
        <v>121</v>
      </c>
      <c r="E1849" s="159" t="s">
        <v>3590</v>
      </c>
      <c r="F1849" s="160" t="s">
        <v>3591</v>
      </c>
      <c r="G1849" s="161" t="s">
        <v>131</v>
      </c>
      <c r="H1849" s="162">
        <v>60</v>
      </c>
      <c r="I1849" s="163"/>
      <c r="J1849" s="164">
        <f>ROUND(I1849*H1849,2)</f>
        <v>0</v>
      </c>
      <c r="K1849" s="160" t="s">
        <v>1</v>
      </c>
      <c r="L1849" s="33"/>
      <c r="M1849" s="165" t="s">
        <v>1</v>
      </c>
      <c r="N1849" s="166" t="s">
        <v>38</v>
      </c>
      <c r="O1849" s="65"/>
      <c r="P1849" s="167">
        <f>O1849*H1849</f>
        <v>0</v>
      </c>
      <c r="Q1849" s="167">
        <v>0</v>
      </c>
      <c r="R1849" s="167">
        <f>Q1849*H1849</f>
        <v>0</v>
      </c>
      <c r="S1849" s="167">
        <v>0</v>
      </c>
      <c r="T1849" s="168">
        <f>S1849*H1849</f>
        <v>0</v>
      </c>
      <c r="U1849" s="28"/>
      <c r="V1849" s="28"/>
      <c r="W1849" s="28"/>
      <c r="X1849" s="28"/>
      <c r="Y1849" s="28"/>
      <c r="Z1849" s="28"/>
      <c r="AA1849" s="28"/>
      <c r="AB1849" s="28"/>
      <c r="AC1849" s="28"/>
      <c r="AD1849" s="28"/>
      <c r="AE1849" s="28"/>
      <c r="AR1849" s="169" t="s">
        <v>125</v>
      </c>
      <c r="AT1849" s="169" t="s">
        <v>121</v>
      </c>
      <c r="AU1849" s="169" t="s">
        <v>73</v>
      </c>
      <c r="AY1849" s="11" t="s">
        <v>126</v>
      </c>
      <c r="BE1849" s="170">
        <f>IF(N1849="základní",J1849,0)</f>
        <v>0</v>
      </c>
      <c r="BF1849" s="170">
        <f>IF(N1849="snížená",J1849,0)</f>
        <v>0</v>
      </c>
      <c r="BG1849" s="170">
        <f>IF(N1849="zákl. přenesená",J1849,0)</f>
        <v>0</v>
      </c>
      <c r="BH1849" s="170">
        <f>IF(N1849="sníž. přenesená",J1849,0)</f>
        <v>0</v>
      </c>
      <c r="BI1849" s="170">
        <f>IF(N1849="nulová",J1849,0)</f>
        <v>0</v>
      </c>
      <c r="BJ1849" s="11" t="s">
        <v>80</v>
      </c>
      <c r="BK1849" s="170">
        <f>ROUND(I1849*H1849,2)</f>
        <v>0</v>
      </c>
      <c r="BL1849" s="11" t="s">
        <v>125</v>
      </c>
      <c r="BM1849" s="169" t="s">
        <v>3592</v>
      </c>
    </row>
    <row r="1850" spans="1:65" s="2" customFormat="1" ht="19.5">
      <c r="A1850" s="28"/>
      <c r="B1850" s="29"/>
      <c r="C1850" s="30"/>
      <c r="D1850" s="171" t="s">
        <v>128</v>
      </c>
      <c r="E1850" s="30"/>
      <c r="F1850" s="172" t="s">
        <v>3591</v>
      </c>
      <c r="G1850" s="30"/>
      <c r="H1850" s="30"/>
      <c r="I1850" s="173"/>
      <c r="J1850" s="30"/>
      <c r="K1850" s="30"/>
      <c r="L1850" s="33"/>
      <c r="M1850" s="174"/>
      <c r="N1850" s="175"/>
      <c r="O1850" s="65"/>
      <c r="P1850" s="65"/>
      <c r="Q1850" s="65"/>
      <c r="R1850" s="65"/>
      <c r="S1850" s="65"/>
      <c r="T1850" s="66"/>
      <c r="U1850" s="28"/>
      <c r="V1850" s="28"/>
      <c r="W1850" s="28"/>
      <c r="X1850" s="28"/>
      <c r="Y1850" s="28"/>
      <c r="Z1850" s="28"/>
      <c r="AA1850" s="28"/>
      <c r="AB1850" s="28"/>
      <c r="AC1850" s="28"/>
      <c r="AD1850" s="28"/>
      <c r="AE1850" s="28"/>
      <c r="AT1850" s="11" t="s">
        <v>128</v>
      </c>
      <c r="AU1850" s="11" t="s">
        <v>73</v>
      </c>
    </row>
    <row r="1851" spans="1:65" s="2" customFormat="1" ht="24.2" customHeight="1">
      <c r="A1851" s="28"/>
      <c r="B1851" s="29"/>
      <c r="C1851" s="158" t="s">
        <v>3593</v>
      </c>
      <c r="D1851" s="158" t="s">
        <v>121</v>
      </c>
      <c r="E1851" s="159" t="s">
        <v>3594</v>
      </c>
      <c r="F1851" s="160" t="s">
        <v>3595</v>
      </c>
      <c r="G1851" s="161" t="s">
        <v>131</v>
      </c>
      <c r="H1851" s="162">
        <v>60</v>
      </c>
      <c r="I1851" s="163"/>
      <c r="J1851" s="164">
        <f>ROUND(I1851*H1851,2)</f>
        <v>0</v>
      </c>
      <c r="K1851" s="160" t="s">
        <v>1</v>
      </c>
      <c r="L1851" s="33"/>
      <c r="M1851" s="165" t="s">
        <v>1</v>
      </c>
      <c r="N1851" s="166" t="s">
        <v>38</v>
      </c>
      <c r="O1851" s="65"/>
      <c r="P1851" s="167">
        <f>O1851*H1851</f>
        <v>0</v>
      </c>
      <c r="Q1851" s="167">
        <v>0</v>
      </c>
      <c r="R1851" s="167">
        <f>Q1851*H1851</f>
        <v>0</v>
      </c>
      <c r="S1851" s="167">
        <v>0</v>
      </c>
      <c r="T1851" s="168">
        <f>S1851*H1851</f>
        <v>0</v>
      </c>
      <c r="U1851" s="28"/>
      <c r="V1851" s="28"/>
      <c r="W1851" s="28"/>
      <c r="X1851" s="28"/>
      <c r="Y1851" s="28"/>
      <c r="Z1851" s="28"/>
      <c r="AA1851" s="28"/>
      <c r="AB1851" s="28"/>
      <c r="AC1851" s="28"/>
      <c r="AD1851" s="28"/>
      <c r="AE1851" s="28"/>
      <c r="AR1851" s="169" t="s">
        <v>125</v>
      </c>
      <c r="AT1851" s="169" t="s">
        <v>121</v>
      </c>
      <c r="AU1851" s="169" t="s">
        <v>73</v>
      </c>
      <c r="AY1851" s="11" t="s">
        <v>126</v>
      </c>
      <c r="BE1851" s="170">
        <f>IF(N1851="základní",J1851,0)</f>
        <v>0</v>
      </c>
      <c r="BF1851" s="170">
        <f>IF(N1851="snížená",J1851,0)</f>
        <v>0</v>
      </c>
      <c r="BG1851" s="170">
        <f>IF(N1851="zákl. přenesená",J1851,0)</f>
        <v>0</v>
      </c>
      <c r="BH1851" s="170">
        <f>IF(N1851="sníž. přenesená",J1851,0)</f>
        <v>0</v>
      </c>
      <c r="BI1851" s="170">
        <f>IF(N1851="nulová",J1851,0)</f>
        <v>0</v>
      </c>
      <c r="BJ1851" s="11" t="s">
        <v>80</v>
      </c>
      <c r="BK1851" s="170">
        <f>ROUND(I1851*H1851,2)</f>
        <v>0</v>
      </c>
      <c r="BL1851" s="11" t="s">
        <v>125</v>
      </c>
      <c r="BM1851" s="169" t="s">
        <v>3596</v>
      </c>
    </row>
    <row r="1852" spans="1:65" s="2" customFormat="1" ht="19.5">
      <c r="A1852" s="28"/>
      <c r="B1852" s="29"/>
      <c r="C1852" s="30"/>
      <c r="D1852" s="171" t="s">
        <v>128</v>
      </c>
      <c r="E1852" s="30"/>
      <c r="F1852" s="172" t="s">
        <v>3595</v>
      </c>
      <c r="G1852" s="30"/>
      <c r="H1852" s="30"/>
      <c r="I1852" s="173"/>
      <c r="J1852" s="30"/>
      <c r="K1852" s="30"/>
      <c r="L1852" s="33"/>
      <c r="M1852" s="174"/>
      <c r="N1852" s="175"/>
      <c r="O1852" s="65"/>
      <c r="P1852" s="65"/>
      <c r="Q1852" s="65"/>
      <c r="R1852" s="65"/>
      <c r="S1852" s="65"/>
      <c r="T1852" s="66"/>
      <c r="U1852" s="28"/>
      <c r="V1852" s="28"/>
      <c r="W1852" s="28"/>
      <c r="X1852" s="28"/>
      <c r="Y1852" s="28"/>
      <c r="Z1852" s="28"/>
      <c r="AA1852" s="28"/>
      <c r="AB1852" s="28"/>
      <c r="AC1852" s="28"/>
      <c r="AD1852" s="28"/>
      <c r="AE1852" s="28"/>
      <c r="AT1852" s="11" t="s">
        <v>128</v>
      </c>
      <c r="AU1852" s="11" t="s">
        <v>73</v>
      </c>
    </row>
    <row r="1853" spans="1:65" s="2" customFormat="1" ht="24.2" customHeight="1">
      <c r="A1853" s="28"/>
      <c r="B1853" s="29"/>
      <c r="C1853" s="158" t="s">
        <v>3597</v>
      </c>
      <c r="D1853" s="158" t="s">
        <v>121</v>
      </c>
      <c r="E1853" s="159" t="s">
        <v>3598</v>
      </c>
      <c r="F1853" s="160" t="s">
        <v>3599</v>
      </c>
      <c r="G1853" s="161" t="s">
        <v>131</v>
      </c>
      <c r="H1853" s="162">
        <v>60</v>
      </c>
      <c r="I1853" s="163"/>
      <c r="J1853" s="164">
        <f>ROUND(I1853*H1853,2)</f>
        <v>0</v>
      </c>
      <c r="K1853" s="160" t="s">
        <v>1</v>
      </c>
      <c r="L1853" s="33"/>
      <c r="M1853" s="165" t="s">
        <v>1</v>
      </c>
      <c r="N1853" s="166" t="s">
        <v>38</v>
      </c>
      <c r="O1853" s="65"/>
      <c r="P1853" s="167">
        <f>O1853*H1853</f>
        <v>0</v>
      </c>
      <c r="Q1853" s="167">
        <v>0</v>
      </c>
      <c r="R1853" s="167">
        <f>Q1853*H1853</f>
        <v>0</v>
      </c>
      <c r="S1853" s="167">
        <v>0</v>
      </c>
      <c r="T1853" s="168">
        <f>S1853*H1853</f>
        <v>0</v>
      </c>
      <c r="U1853" s="28"/>
      <c r="V1853" s="28"/>
      <c r="W1853" s="28"/>
      <c r="X1853" s="28"/>
      <c r="Y1853" s="28"/>
      <c r="Z1853" s="28"/>
      <c r="AA1853" s="28"/>
      <c r="AB1853" s="28"/>
      <c r="AC1853" s="28"/>
      <c r="AD1853" s="28"/>
      <c r="AE1853" s="28"/>
      <c r="AR1853" s="169" t="s">
        <v>125</v>
      </c>
      <c r="AT1853" s="169" t="s">
        <v>121</v>
      </c>
      <c r="AU1853" s="169" t="s">
        <v>73</v>
      </c>
      <c r="AY1853" s="11" t="s">
        <v>126</v>
      </c>
      <c r="BE1853" s="170">
        <f>IF(N1853="základní",J1853,0)</f>
        <v>0</v>
      </c>
      <c r="BF1853" s="170">
        <f>IF(N1853="snížená",J1853,0)</f>
        <v>0</v>
      </c>
      <c r="BG1853" s="170">
        <f>IF(N1853="zákl. přenesená",J1853,0)</f>
        <v>0</v>
      </c>
      <c r="BH1853" s="170">
        <f>IF(N1853="sníž. přenesená",J1853,0)</f>
        <v>0</v>
      </c>
      <c r="BI1853" s="170">
        <f>IF(N1853="nulová",J1853,0)</f>
        <v>0</v>
      </c>
      <c r="BJ1853" s="11" t="s">
        <v>80</v>
      </c>
      <c r="BK1853" s="170">
        <f>ROUND(I1853*H1853,2)</f>
        <v>0</v>
      </c>
      <c r="BL1853" s="11" t="s">
        <v>125</v>
      </c>
      <c r="BM1853" s="169" t="s">
        <v>3600</v>
      </c>
    </row>
    <row r="1854" spans="1:65" s="2" customFormat="1" ht="19.5">
      <c r="A1854" s="28"/>
      <c r="B1854" s="29"/>
      <c r="C1854" s="30"/>
      <c r="D1854" s="171" t="s">
        <v>128</v>
      </c>
      <c r="E1854" s="30"/>
      <c r="F1854" s="172" t="s">
        <v>3599</v>
      </c>
      <c r="G1854" s="30"/>
      <c r="H1854" s="30"/>
      <c r="I1854" s="173"/>
      <c r="J1854" s="30"/>
      <c r="K1854" s="30"/>
      <c r="L1854" s="33"/>
      <c r="M1854" s="174"/>
      <c r="N1854" s="175"/>
      <c r="O1854" s="65"/>
      <c r="P1854" s="65"/>
      <c r="Q1854" s="65"/>
      <c r="R1854" s="65"/>
      <c r="S1854" s="65"/>
      <c r="T1854" s="66"/>
      <c r="U1854" s="28"/>
      <c r="V1854" s="28"/>
      <c r="W1854" s="28"/>
      <c r="X1854" s="28"/>
      <c r="Y1854" s="28"/>
      <c r="Z1854" s="28"/>
      <c r="AA1854" s="28"/>
      <c r="AB1854" s="28"/>
      <c r="AC1854" s="28"/>
      <c r="AD1854" s="28"/>
      <c r="AE1854" s="28"/>
      <c r="AT1854" s="11" t="s">
        <v>128</v>
      </c>
      <c r="AU1854" s="11" t="s">
        <v>73</v>
      </c>
    </row>
    <row r="1855" spans="1:65" s="2" customFormat="1" ht="24.2" customHeight="1">
      <c r="A1855" s="28"/>
      <c r="B1855" s="29"/>
      <c r="C1855" s="158" t="s">
        <v>3601</v>
      </c>
      <c r="D1855" s="158" t="s">
        <v>121</v>
      </c>
      <c r="E1855" s="159" t="s">
        <v>3602</v>
      </c>
      <c r="F1855" s="160" t="s">
        <v>3603</v>
      </c>
      <c r="G1855" s="161" t="s">
        <v>131</v>
      </c>
      <c r="H1855" s="162">
        <v>60</v>
      </c>
      <c r="I1855" s="163"/>
      <c r="J1855" s="164">
        <f>ROUND(I1855*H1855,2)</f>
        <v>0</v>
      </c>
      <c r="K1855" s="160" t="s">
        <v>1</v>
      </c>
      <c r="L1855" s="33"/>
      <c r="M1855" s="165" t="s">
        <v>1</v>
      </c>
      <c r="N1855" s="166" t="s">
        <v>38</v>
      </c>
      <c r="O1855" s="65"/>
      <c r="P1855" s="167">
        <f>O1855*H1855</f>
        <v>0</v>
      </c>
      <c r="Q1855" s="167">
        <v>0</v>
      </c>
      <c r="R1855" s="167">
        <f>Q1855*H1855</f>
        <v>0</v>
      </c>
      <c r="S1855" s="167">
        <v>0</v>
      </c>
      <c r="T1855" s="168">
        <f>S1855*H1855</f>
        <v>0</v>
      </c>
      <c r="U1855" s="28"/>
      <c r="V1855" s="28"/>
      <c r="W1855" s="28"/>
      <c r="X1855" s="28"/>
      <c r="Y1855" s="28"/>
      <c r="Z1855" s="28"/>
      <c r="AA1855" s="28"/>
      <c r="AB1855" s="28"/>
      <c r="AC1855" s="28"/>
      <c r="AD1855" s="28"/>
      <c r="AE1855" s="28"/>
      <c r="AR1855" s="169" t="s">
        <v>125</v>
      </c>
      <c r="AT1855" s="169" t="s">
        <v>121</v>
      </c>
      <c r="AU1855" s="169" t="s">
        <v>73</v>
      </c>
      <c r="AY1855" s="11" t="s">
        <v>126</v>
      </c>
      <c r="BE1855" s="170">
        <f>IF(N1855="základní",J1855,0)</f>
        <v>0</v>
      </c>
      <c r="BF1855" s="170">
        <f>IF(N1855="snížená",J1855,0)</f>
        <v>0</v>
      </c>
      <c r="BG1855" s="170">
        <f>IF(N1855="zákl. přenesená",J1855,0)</f>
        <v>0</v>
      </c>
      <c r="BH1855" s="170">
        <f>IF(N1855="sníž. přenesená",J1855,0)</f>
        <v>0</v>
      </c>
      <c r="BI1855" s="170">
        <f>IF(N1855="nulová",J1855,0)</f>
        <v>0</v>
      </c>
      <c r="BJ1855" s="11" t="s">
        <v>80</v>
      </c>
      <c r="BK1855" s="170">
        <f>ROUND(I1855*H1855,2)</f>
        <v>0</v>
      </c>
      <c r="BL1855" s="11" t="s">
        <v>125</v>
      </c>
      <c r="BM1855" s="169" t="s">
        <v>3604</v>
      </c>
    </row>
    <row r="1856" spans="1:65" s="2" customFormat="1" ht="19.5">
      <c r="A1856" s="28"/>
      <c r="B1856" s="29"/>
      <c r="C1856" s="30"/>
      <c r="D1856" s="171" t="s">
        <v>128</v>
      </c>
      <c r="E1856" s="30"/>
      <c r="F1856" s="172" t="s">
        <v>3603</v>
      </c>
      <c r="G1856" s="30"/>
      <c r="H1856" s="30"/>
      <c r="I1856" s="173"/>
      <c r="J1856" s="30"/>
      <c r="K1856" s="30"/>
      <c r="L1856" s="33"/>
      <c r="M1856" s="174"/>
      <c r="N1856" s="175"/>
      <c r="O1856" s="65"/>
      <c r="P1856" s="65"/>
      <c r="Q1856" s="65"/>
      <c r="R1856" s="65"/>
      <c r="S1856" s="65"/>
      <c r="T1856" s="66"/>
      <c r="U1856" s="28"/>
      <c r="V1856" s="28"/>
      <c r="W1856" s="28"/>
      <c r="X1856" s="28"/>
      <c r="Y1856" s="28"/>
      <c r="Z1856" s="28"/>
      <c r="AA1856" s="28"/>
      <c r="AB1856" s="28"/>
      <c r="AC1856" s="28"/>
      <c r="AD1856" s="28"/>
      <c r="AE1856" s="28"/>
      <c r="AT1856" s="11" t="s">
        <v>128</v>
      </c>
      <c r="AU1856" s="11" t="s">
        <v>73</v>
      </c>
    </row>
    <row r="1857" spans="1:65" s="2" customFormat="1" ht="24.2" customHeight="1">
      <c r="A1857" s="28"/>
      <c r="B1857" s="29"/>
      <c r="C1857" s="158" t="s">
        <v>3605</v>
      </c>
      <c r="D1857" s="158" t="s">
        <v>121</v>
      </c>
      <c r="E1857" s="159" t="s">
        <v>3606</v>
      </c>
      <c r="F1857" s="160" t="s">
        <v>3607</v>
      </c>
      <c r="G1857" s="161" t="s">
        <v>131</v>
      </c>
      <c r="H1857" s="162">
        <v>60</v>
      </c>
      <c r="I1857" s="163"/>
      <c r="J1857" s="164">
        <f>ROUND(I1857*H1857,2)</f>
        <v>0</v>
      </c>
      <c r="K1857" s="160" t="s">
        <v>1</v>
      </c>
      <c r="L1857" s="33"/>
      <c r="M1857" s="165" t="s">
        <v>1</v>
      </c>
      <c r="N1857" s="166" t="s">
        <v>38</v>
      </c>
      <c r="O1857" s="65"/>
      <c r="P1857" s="167">
        <f>O1857*H1857</f>
        <v>0</v>
      </c>
      <c r="Q1857" s="167">
        <v>0</v>
      </c>
      <c r="R1857" s="167">
        <f>Q1857*H1857</f>
        <v>0</v>
      </c>
      <c r="S1857" s="167">
        <v>0</v>
      </c>
      <c r="T1857" s="168">
        <f>S1857*H1857</f>
        <v>0</v>
      </c>
      <c r="U1857" s="28"/>
      <c r="V1857" s="28"/>
      <c r="W1857" s="28"/>
      <c r="X1857" s="28"/>
      <c r="Y1857" s="28"/>
      <c r="Z1857" s="28"/>
      <c r="AA1857" s="28"/>
      <c r="AB1857" s="28"/>
      <c r="AC1857" s="28"/>
      <c r="AD1857" s="28"/>
      <c r="AE1857" s="28"/>
      <c r="AR1857" s="169" t="s">
        <v>125</v>
      </c>
      <c r="AT1857" s="169" t="s">
        <v>121</v>
      </c>
      <c r="AU1857" s="169" t="s">
        <v>73</v>
      </c>
      <c r="AY1857" s="11" t="s">
        <v>126</v>
      </c>
      <c r="BE1857" s="170">
        <f>IF(N1857="základní",J1857,0)</f>
        <v>0</v>
      </c>
      <c r="BF1857" s="170">
        <f>IF(N1857="snížená",J1857,0)</f>
        <v>0</v>
      </c>
      <c r="BG1857" s="170">
        <f>IF(N1857="zákl. přenesená",J1857,0)</f>
        <v>0</v>
      </c>
      <c r="BH1857" s="170">
        <f>IF(N1857="sníž. přenesená",J1857,0)</f>
        <v>0</v>
      </c>
      <c r="BI1857" s="170">
        <f>IF(N1857="nulová",J1857,0)</f>
        <v>0</v>
      </c>
      <c r="BJ1857" s="11" t="s">
        <v>80</v>
      </c>
      <c r="BK1857" s="170">
        <f>ROUND(I1857*H1857,2)</f>
        <v>0</v>
      </c>
      <c r="BL1857" s="11" t="s">
        <v>125</v>
      </c>
      <c r="BM1857" s="169" t="s">
        <v>3608</v>
      </c>
    </row>
    <row r="1858" spans="1:65" s="2" customFormat="1" ht="19.5">
      <c r="A1858" s="28"/>
      <c r="B1858" s="29"/>
      <c r="C1858" s="30"/>
      <c r="D1858" s="171" t="s">
        <v>128</v>
      </c>
      <c r="E1858" s="30"/>
      <c r="F1858" s="172" t="s">
        <v>3607</v>
      </c>
      <c r="G1858" s="30"/>
      <c r="H1858" s="30"/>
      <c r="I1858" s="173"/>
      <c r="J1858" s="30"/>
      <c r="K1858" s="30"/>
      <c r="L1858" s="33"/>
      <c r="M1858" s="174"/>
      <c r="N1858" s="175"/>
      <c r="O1858" s="65"/>
      <c r="P1858" s="65"/>
      <c r="Q1858" s="65"/>
      <c r="R1858" s="65"/>
      <c r="S1858" s="65"/>
      <c r="T1858" s="66"/>
      <c r="U1858" s="28"/>
      <c r="V1858" s="28"/>
      <c r="W1858" s="28"/>
      <c r="X1858" s="28"/>
      <c r="Y1858" s="28"/>
      <c r="Z1858" s="28"/>
      <c r="AA1858" s="28"/>
      <c r="AB1858" s="28"/>
      <c r="AC1858" s="28"/>
      <c r="AD1858" s="28"/>
      <c r="AE1858" s="28"/>
      <c r="AT1858" s="11" t="s">
        <v>128</v>
      </c>
      <c r="AU1858" s="11" t="s">
        <v>73</v>
      </c>
    </row>
    <row r="1859" spans="1:65" s="2" customFormat="1" ht="24.2" customHeight="1">
      <c r="A1859" s="28"/>
      <c r="B1859" s="29"/>
      <c r="C1859" s="158" t="s">
        <v>3609</v>
      </c>
      <c r="D1859" s="158" t="s">
        <v>121</v>
      </c>
      <c r="E1859" s="159" t="s">
        <v>3610</v>
      </c>
      <c r="F1859" s="160" t="s">
        <v>3611</v>
      </c>
      <c r="G1859" s="161" t="s">
        <v>131</v>
      </c>
      <c r="H1859" s="162">
        <v>60</v>
      </c>
      <c r="I1859" s="163"/>
      <c r="J1859" s="164">
        <f>ROUND(I1859*H1859,2)</f>
        <v>0</v>
      </c>
      <c r="K1859" s="160" t="s">
        <v>1</v>
      </c>
      <c r="L1859" s="33"/>
      <c r="M1859" s="165" t="s">
        <v>1</v>
      </c>
      <c r="N1859" s="166" t="s">
        <v>38</v>
      </c>
      <c r="O1859" s="65"/>
      <c r="P1859" s="167">
        <f>O1859*H1859</f>
        <v>0</v>
      </c>
      <c r="Q1859" s="167">
        <v>0</v>
      </c>
      <c r="R1859" s="167">
        <f>Q1859*H1859</f>
        <v>0</v>
      </c>
      <c r="S1859" s="167">
        <v>0</v>
      </c>
      <c r="T1859" s="168">
        <f>S1859*H1859</f>
        <v>0</v>
      </c>
      <c r="U1859" s="28"/>
      <c r="V1859" s="28"/>
      <c r="W1859" s="28"/>
      <c r="X1859" s="28"/>
      <c r="Y1859" s="28"/>
      <c r="Z1859" s="28"/>
      <c r="AA1859" s="28"/>
      <c r="AB1859" s="28"/>
      <c r="AC1859" s="28"/>
      <c r="AD1859" s="28"/>
      <c r="AE1859" s="28"/>
      <c r="AR1859" s="169" t="s">
        <v>125</v>
      </c>
      <c r="AT1859" s="169" t="s">
        <v>121</v>
      </c>
      <c r="AU1859" s="169" t="s">
        <v>73</v>
      </c>
      <c r="AY1859" s="11" t="s">
        <v>126</v>
      </c>
      <c r="BE1859" s="170">
        <f>IF(N1859="základní",J1859,0)</f>
        <v>0</v>
      </c>
      <c r="BF1859" s="170">
        <f>IF(N1859="snížená",J1859,0)</f>
        <v>0</v>
      </c>
      <c r="BG1859" s="170">
        <f>IF(N1859="zákl. přenesená",J1859,0)</f>
        <v>0</v>
      </c>
      <c r="BH1859" s="170">
        <f>IF(N1859="sníž. přenesená",J1859,0)</f>
        <v>0</v>
      </c>
      <c r="BI1859" s="170">
        <f>IF(N1859="nulová",J1859,0)</f>
        <v>0</v>
      </c>
      <c r="BJ1859" s="11" t="s">
        <v>80</v>
      </c>
      <c r="BK1859" s="170">
        <f>ROUND(I1859*H1859,2)</f>
        <v>0</v>
      </c>
      <c r="BL1859" s="11" t="s">
        <v>125</v>
      </c>
      <c r="BM1859" s="169" t="s">
        <v>3612</v>
      </c>
    </row>
    <row r="1860" spans="1:65" s="2" customFormat="1" ht="19.5">
      <c r="A1860" s="28"/>
      <c r="B1860" s="29"/>
      <c r="C1860" s="30"/>
      <c r="D1860" s="171" t="s">
        <v>128</v>
      </c>
      <c r="E1860" s="30"/>
      <c r="F1860" s="172" t="s">
        <v>3611</v>
      </c>
      <c r="G1860" s="30"/>
      <c r="H1860" s="30"/>
      <c r="I1860" s="173"/>
      <c r="J1860" s="30"/>
      <c r="K1860" s="30"/>
      <c r="L1860" s="33"/>
      <c r="M1860" s="174"/>
      <c r="N1860" s="175"/>
      <c r="O1860" s="65"/>
      <c r="P1860" s="65"/>
      <c r="Q1860" s="65"/>
      <c r="R1860" s="65"/>
      <c r="S1860" s="65"/>
      <c r="T1860" s="66"/>
      <c r="U1860" s="28"/>
      <c r="V1860" s="28"/>
      <c r="W1860" s="28"/>
      <c r="X1860" s="28"/>
      <c r="Y1860" s="28"/>
      <c r="Z1860" s="28"/>
      <c r="AA1860" s="28"/>
      <c r="AB1860" s="28"/>
      <c r="AC1860" s="28"/>
      <c r="AD1860" s="28"/>
      <c r="AE1860" s="28"/>
      <c r="AT1860" s="11" t="s">
        <v>128</v>
      </c>
      <c r="AU1860" s="11" t="s">
        <v>73</v>
      </c>
    </row>
    <row r="1861" spans="1:65" s="2" customFormat="1" ht="24.2" customHeight="1">
      <c r="A1861" s="28"/>
      <c r="B1861" s="29"/>
      <c r="C1861" s="158" t="s">
        <v>3613</v>
      </c>
      <c r="D1861" s="158" t="s">
        <v>121</v>
      </c>
      <c r="E1861" s="159" t="s">
        <v>3614</v>
      </c>
      <c r="F1861" s="160" t="s">
        <v>3615</v>
      </c>
      <c r="G1861" s="161" t="s">
        <v>131</v>
      </c>
      <c r="H1861" s="162">
        <v>60</v>
      </c>
      <c r="I1861" s="163"/>
      <c r="J1861" s="164">
        <f>ROUND(I1861*H1861,2)</f>
        <v>0</v>
      </c>
      <c r="K1861" s="160" t="s">
        <v>1</v>
      </c>
      <c r="L1861" s="33"/>
      <c r="M1861" s="165" t="s">
        <v>1</v>
      </c>
      <c r="N1861" s="166" t="s">
        <v>38</v>
      </c>
      <c r="O1861" s="65"/>
      <c r="P1861" s="167">
        <f>O1861*H1861</f>
        <v>0</v>
      </c>
      <c r="Q1861" s="167">
        <v>0</v>
      </c>
      <c r="R1861" s="167">
        <f>Q1861*H1861</f>
        <v>0</v>
      </c>
      <c r="S1861" s="167">
        <v>0</v>
      </c>
      <c r="T1861" s="168">
        <f>S1861*H1861</f>
        <v>0</v>
      </c>
      <c r="U1861" s="28"/>
      <c r="V1861" s="28"/>
      <c r="W1861" s="28"/>
      <c r="X1861" s="28"/>
      <c r="Y1861" s="28"/>
      <c r="Z1861" s="28"/>
      <c r="AA1861" s="28"/>
      <c r="AB1861" s="28"/>
      <c r="AC1861" s="28"/>
      <c r="AD1861" s="28"/>
      <c r="AE1861" s="28"/>
      <c r="AR1861" s="169" t="s">
        <v>125</v>
      </c>
      <c r="AT1861" s="169" t="s">
        <v>121</v>
      </c>
      <c r="AU1861" s="169" t="s">
        <v>73</v>
      </c>
      <c r="AY1861" s="11" t="s">
        <v>126</v>
      </c>
      <c r="BE1861" s="170">
        <f>IF(N1861="základní",J1861,0)</f>
        <v>0</v>
      </c>
      <c r="BF1861" s="170">
        <f>IF(N1861="snížená",J1861,0)</f>
        <v>0</v>
      </c>
      <c r="BG1861" s="170">
        <f>IF(N1861="zákl. přenesená",J1861,0)</f>
        <v>0</v>
      </c>
      <c r="BH1861" s="170">
        <f>IF(N1861="sníž. přenesená",J1861,0)</f>
        <v>0</v>
      </c>
      <c r="BI1861" s="170">
        <f>IF(N1861="nulová",J1861,0)</f>
        <v>0</v>
      </c>
      <c r="BJ1861" s="11" t="s">
        <v>80</v>
      </c>
      <c r="BK1861" s="170">
        <f>ROUND(I1861*H1861,2)</f>
        <v>0</v>
      </c>
      <c r="BL1861" s="11" t="s">
        <v>125</v>
      </c>
      <c r="BM1861" s="169" t="s">
        <v>3616</v>
      </c>
    </row>
    <row r="1862" spans="1:65" s="2" customFormat="1" ht="19.5">
      <c r="A1862" s="28"/>
      <c r="B1862" s="29"/>
      <c r="C1862" s="30"/>
      <c r="D1862" s="171" t="s">
        <v>128</v>
      </c>
      <c r="E1862" s="30"/>
      <c r="F1862" s="172" t="s">
        <v>3615</v>
      </c>
      <c r="G1862" s="30"/>
      <c r="H1862" s="30"/>
      <c r="I1862" s="173"/>
      <c r="J1862" s="30"/>
      <c r="K1862" s="30"/>
      <c r="L1862" s="33"/>
      <c r="M1862" s="174"/>
      <c r="N1862" s="175"/>
      <c r="O1862" s="65"/>
      <c r="P1862" s="65"/>
      <c r="Q1862" s="65"/>
      <c r="R1862" s="65"/>
      <c r="S1862" s="65"/>
      <c r="T1862" s="66"/>
      <c r="U1862" s="28"/>
      <c r="V1862" s="28"/>
      <c r="W1862" s="28"/>
      <c r="X1862" s="28"/>
      <c r="Y1862" s="28"/>
      <c r="Z1862" s="28"/>
      <c r="AA1862" s="28"/>
      <c r="AB1862" s="28"/>
      <c r="AC1862" s="28"/>
      <c r="AD1862" s="28"/>
      <c r="AE1862" s="28"/>
      <c r="AT1862" s="11" t="s">
        <v>128</v>
      </c>
      <c r="AU1862" s="11" t="s">
        <v>73</v>
      </c>
    </row>
    <row r="1863" spans="1:65" s="2" customFormat="1" ht="24.2" customHeight="1">
      <c r="A1863" s="28"/>
      <c r="B1863" s="29"/>
      <c r="C1863" s="158" t="s">
        <v>3617</v>
      </c>
      <c r="D1863" s="158" t="s">
        <v>121</v>
      </c>
      <c r="E1863" s="159" t="s">
        <v>3618</v>
      </c>
      <c r="F1863" s="160" t="s">
        <v>3619</v>
      </c>
      <c r="G1863" s="161" t="s">
        <v>131</v>
      </c>
      <c r="H1863" s="162">
        <v>60</v>
      </c>
      <c r="I1863" s="163"/>
      <c r="J1863" s="164">
        <f>ROUND(I1863*H1863,2)</f>
        <v>0</v>
      </c>
      <c r="K1863" s="160" t="s">
        <v>1</v>
      </c>
      <c r="L1863" s="33"/>
      <c r="M1863" s="165" t="s">
        <v>1</v>
      </c>
      <c r="N1863" s="166" t="s">
        <v>38</v>
      </c>
      <c r="O1863" s="65"/>
      <c r="P1863" s="167">
        <f>O1863*H1863</f>
        <v>0</v>
      </c>
      <c r="Q1863" s="167">
        <v>0</v>
      </c>
      <c r="R1863" s="167">
        <f>Q1863*H1863</f>
        <v>0</v>
      </c>
      <c r="S1863" s="167">
        <v>0</v>
      </c>
      <c r="T1863" s="168">
        <f>S1863*H1863</f>
        <v>0</v>
      </c>
      <c r="U1863" s="28"/>
      <c r="V1863" s="28"/>
      <c r="W1863" s="28"/>
      <c r="X1863" s="28"/>
      <c r="Y1863" s="28"/>
      <c r="Z1863" s="28"/>
      <c r="AA1863" s="28"/>
      <c r="AB1863" s="28"/>
      <c r="AC1863" s="28"/>
      <c r="AD1863" s="28"/>
      <c r="AE1863" s="28"/>
      <c r="AR1863" s="169" t="s">
        <v>125</v>
      </c>
      <c r="AT1863" s="169" t="s">
        <v>121</v>
      </c>
      <c r="AU1863" s="169" t="s">
        <v>73</v>
      </c>
      <c r="AY1863" s="11" t="s">
        <v>126</v>
      </c>
      <c r="BE1863" s="170">
        <f>IF(N1863="základní",J1863,0)</f>
        <v>0</v>
      </c>
      <c r="BF1863" s="170">
        <f>IF(N1863="snížená",J1863,0)</f>
        <v>0</v>
      </c>
      <c r="BG1863" s="170">
        <f>IF(N1863="zákl. přenesená",J1863,0)</f>
        <v>0</v>
      </c>
      <c r="BH1863" s="170">
        <f>IF(N1863="sníž. přenesená",J1863,0)</f>
        <v>0</v>
      </c>
      <c r="BI1863" s="170">
        <f>IF(N1863="nulová",J1863,0)</f>
        <v>0</v>
      </c>
      <c r="BJ1863" s="11" t="s">
        <v>80</v>
      </c>
      <c r="BK1863" s="170">
        <f>ROUND(I1863*H1863,2)</f>
        <v>0</v>
      </c>
      <c r="BL1863" s="11" t="s">
        <v>125</v>
      </c>
      <c r="BM1863" s="169" t="s">
        <v>3620</v>
      </c>
    </row>
    <row r="1864" spans="1:65" s="2" customFormat="1" ht="19.5">
      <c r="A1864" s="28"/>
      <c r="B1864" s="29"/>
      <c r="C1864" s="30"/>
      <c r="D1864" s="171" t="s">
        <v>128</v>
      </c>
      <c r="E1864" s="30"/>
      <c r="F1864" s="172" t="s">
        <v>3619</v>
      </c>
      <c r="G1864" s="30"/>
      <c r="H1864" s="30"/>
      <c r="I1864" s="173"/>
      <c r="J1864" s="30"/>
      <c r="K1864" s="30"/>
      <c r="L1864" s="33"/>
      <c r="M1864" s="174"/>
      <c r="N1864" s="175"/>
      <c r="O1864" s="65"/>
      <c r="P1864" s="65"/>
      <c r="Q1864" s="65"/>
      <c r="R1864" s="65"/>
      <c r="S1864" s="65"/>
      <c r="T1864" s="66"/>
      <c r="U1864" s="28"/>
      <c r="V1864" s="28"/>
      <c r="W1864" s="28"/>
      <c r="X1864" s="28"/>
      <c r="Y1864" s="28"/>
      <c r="Z1864" s="28"/>
      <c r="AA1864" s="28"/>
      <c r="AB1864" s="28"/>
      <c r="AC1864" s="28"/>
      <c r="AD1864" s="28"/>
      <c r="AE1864" s="28"/>
      <c r="AT1864" s="11" t="s">
        <v>128</v>
      </c>
      <c r="AU1864" s="11" t="s">
        <v>73</v>
      </c>
    </row>
    <row r="1865" spans="1:65" s="2" customFormat="1" ht="24.2" customHeight="1">
      <c r="A1865" s="28"/>
      <c r="B1865" s="29"/>
      <c r="C1865" s="158" t="s">
        <v>3621</v>
      </c>
      <c r="D1865" s="158" t="s">
        <v>121</v>
      </c>
      <c r="E1865" s="159" t="s">
        <v>3622</v>
      </c>
      <c r="F1865" s="160" t="s">
        <v>3623</v>
      </c>
      <c r="G1865" s="161" t="s">
        <v>131</v>
      </c>
      <c r="H1865" s="162">
        <v>60</v>
      </c>
      <c r="I1865" s="163"/>
      <c r="J1865" s="164">
        <f>ROUND(I1865*H1865,2)</f>
        <v>0</v>
      </c>
      <c r="K1865" s="160" t="s">
        <v>1</v>
      </c>
      <c r="L1865" s="33"/>
      <c r="M1865" s="165" t="s">
        <v>1</v>
      </c>
      <c r="N1865" s="166" t="s">
        <v>38</v>
      </c>
      <c r="O1865" s="65"/>
      <c r="P1865" s="167">
        <f>O1865*H1865</f>
        <v>0</v>
      </c>
      <c r="Q1865" s="167">
        <v>0</v>
      </c>
      <c r="R1865" s="167">
        <f>Q1865*H1865</f>
        <v>0</v>
      </c>
      <c r="S1865" s="167">
        <v>0</v>
      </c>
      <c r="T1865" s="168">
        <f>S1865*H1865</f>
        <v>0</v>
      </c>
      <c r="U1865" s="28"/>
      <c r="V1865" s="28"/>
      <c r="W1865" s="28"/>
      <c r="X1865" s="28"/>
      <c r="Y1865" s="28"/>
      <c r="Z1865" s="28"/>
      <c r="AA1865" s="28"/>
      <c r="AB1865" s="28"/>
      <c r="AC1865" s="28"/>
      <c r="AD1865" s="28"/>
      <c r="AE1865" s="28"/>
      <c r="AR1865" s="169" t="s">
        <v>125</v>
      </c>
      <c r="AT1865" s="169" t="s">
        <v>121</v>
      </c>
      <c r="AU1865" s="169" t="s">
        <v>73</v>
      </c>
      <c r="AY1865" s="11" t="s">
        <v>126</v>
      </c>
      <c r="BE1865" s="170">
        <f>IF(N1865="základní",J1865,0)</f>
        <v>0</v>
      </c>
      <c r="BF1865" s="170">
        <f>IF(N1865="snížená",J1865,0)</f>
        <v>0</v>
      </c>
      <c r="BG1865" s="170">
        <f>IF(N1865="zákl. přenesená",J1865,0)</f>
        <v>0</v>
      </c>
      <c r="BH1865" s="170">
        <f>IF(N1865="sníž. přenesená",J1865,0)</f>
        <v>0</v>
      </c>
      <c r="BI1865" s="170">
        <f>IF(N1865="nulová",J1865,0)</f>
        <v>0</v>
      </c>
      <c r="BJ1865" s="11" t="s">
        <v>80</v>
      </c>
      <c r="BK1865" s="170">
        <f>ROUND(I1865*H1865,2)</f>
        <v>0</v>
      </c>
      <c r="BL1865" s="11" t="s">
        <v>125</v>
      </c>
      <c r="BM1865" s="169" t="s">
        <v>3624</v>
      </c>
    </row>
    <row r="1866" spans="1:65" s="2" customFormat="1" ht="19.5">
      <c r="A1866" s="28"/>
      <c r="B1866" s="29"/>
      <c r="C1866" s="30"/>
      <c r="D1866" s="171" t="s">
        <v>128</v>
      </c>
      <c r="E1866" s="30"/>
      <c r="F1866" s="172" t="s">
        <v>3623</v>
      </c>
      <c r="G1866" s="30"/>
      <c r="H1866" s="30"/>
      <c r="I1866" s="173"/>
      <c r="J1866" s="30"/>
      <c r="K1866" s="30"/>
      <c r="L1866" s="33"/>
      <c r="M1866" s="174"/>
      <c r="N1866" s="175"/>
      <c r="O1866" s="65"/>
      <c r="P1866" s="65"/>
      <c r="Q1866" s="65"/>
      <c r="R1866" s="65"/>
      <c r="S1866" s="65"/>
      <c r="T1866" s="66"/>
      <c r="U1866" s="28"/>
      <c r="V1866" s="28"/>
      <c r="W1866" s="28"/>
      <c r="X1866" s="28"/>
      <c r="Y1866" s="28"/>
      <c r="Z1866" s="28"/>
      <c r="AA1866" s="28"/>
      <c r="AB1866" s="28"/>
      <c r="AC1866" s="28"/>
      <c r="AD1866" s="28"/>
      <c r="AE1866" s="28"/>
      <c r="AT1866" s="11" t="s">
        <v>128</v>
      </c>
      <c r="AU1866" s="11" t="s">
        <v>73</v>
      </c>
    </row>
    <row r="1867" spans="1:65" s="2" customFormat="1" ht="24.2" customHeight="1">
      <c r="A1867" s="28"/>
      <c r="B1867" s="29"/>
      <c r="C1867" s="158" t="s">
        <v>3625</v>
      </c>
      <c r="D1867" s="158" t="s">
        <v>121</v>
      </c>
      <c r="E1867" s="159" t="s">
        <v>3626</v>
      </c>
      <c r="F1867" s="160" t="s">
        <v>3627</v>
      </c>
      <c r="G1867" s="161" t="s">
        <v>131</v>
      </c>
      <c r="H1867" s="162">
        <v>60</v>
      </c>
      <c r="I1867" s="163"/>
      <c r="J1867" s="164">
        <f>ROUND(I1867*H1867,2)</f>
        <v>0</v>
      </c>
      <c r="K1867" s="160" t="s">
        <v>1</v>
      </c>
      <c r="L1867" s="33"/>
      <c r="M1867" s="165" t="s">
        <v>1</v>
      </c>
      <c r="N1867" s="166" t="s">
        <v>38</v>
      </c>
      <c r="O1867" s="65"/>
      <c r="P1867" s="167">
        <f>O1867*H1867</f>
        <v>0</v>
      </c>
      <c r="Q1867" s="167">
        <v>0</v>
      </c>
      <c r="R1867" s="167">
        <f>Q1867*H1867</f>
        <v>0</v>
      </c>
      <c r="S1867" s="167">
        <v>0</v>
      </c>
      <c r="T1867" s="168">
        <f>S1867*H1867</f>
        <v>0</v>
      </c>
      <c r="U1867" s="28"/>
      <c r="V1867" s="28"/>
      <c r="W1867" s="28"/>
      <c r="X1867" s="28"/>
      <c r="Y1867" s="28"/>
      <c r="Z1867" s="28"/>
      <c r="AA1867" s="28"/>
      <c r="AB1867" s="28"/>
      <c r="AC1867" s="28"/>
      <c r="AD1867" s="28"/>
      <c r="AE1867" s="28"/>
      <c r="AR1867" s="169" t="s">
        <v>125</v>
      </c>
      <c r="AT1867" s="169" t="s">
        <v>121</v>
      </c>
      <c r="AU1867" s="169" t="s">
        <v>73</v>
      </c>
      <c r="AY1867" s="11" t="s">
        <v>126</v>
      </c>
      <c r="BE1867" s="170">
        <f>IF(N1867="základní",J1867,0)</f>
        <v>0</v>
      </c>
      <c r="BF1867" s="170">
        <f>IF(N1867="snížená",J1867,0)</f>
        <v>0</v>
      </c>
      <c r="BG1867" s="170">
        <f>IF(N1867="zákl. přenesená",J1867,0)</f>
        <v>0</v>
      </c>
      <c r="BH1867" s="170">
        <f>IF(N1867="sníž. přenesená",J1867,0)</f>
        <v>0</v>
      </c>
      <c r="BI1867" s="170">
        <f>IF(N1867="nulová",J1867,0)</f>
        <v>0</v>
      </c>
      <c r="BJ1867" s="11" t="s">
        <v>80</v>
      </c>
      <c r="BK1867" s="170">
        <f>ROUND(I1867*H1867,2)</f>
        <v>0</v>
      </c>
      <c r="BL1867" s="11" t="s">
        <v>125</v>
      </c>
      <c r="BM1867" s="169" t="s">
        <v>3628</v>
      </c>
    </row>
    <row r="1868" spans="1:65" s="2" customFormat="1" ht="19.5">
      <c r="A1868" s="28"/>
      <c r="B1868" s="29"/>
      <c r="C1868" s="30"/>
      <c r="D1868" s="171" t="s">
        <v>128</v>
      </c>
      <c r="E1868" s="30"/>
      <c r="F1868" s="172" t="s">
        <v>3627</v>
      </c>
      <c r="G1868" s="30"/>
      <c r="H1868" s="30"/>
      <c r="I1868" s="173"/>
      <c r="J1868" s="30"/>
      <c r="K1868" s="30"/>
      <c r="L1868" s="33"/>
      <c r="M1868" s="174"/>
      <c r="N1868" s="175"/>
      <c r="O1868" s="65"/>
      <c r="P1868" s="65"/>
      <c r="Q1868" s="65"/>
      <c r="R1868" s="65"/>
      <c r="S1868" s="65"/>
      <c r="T1868" s="66"/>
      <c r="U1868" s="28"/>
      <c r="V1868" s="28"/>
      <c r="W1868" s="28"/>
      <c r="X1868" s="28"/>
      <c r="Y1868" s="28"/>
      <c r="Z1868" s="28"/>
      <c r="AA1868" s="28"/>
      <c r="AB1868" s="28"/>
      <c r="AC1868" s="28"/>
      <c r="AD1868" s="28"/>
      <c r="AE1868" s="28"/>
      <c r="AT1868" s="11" t="s">
        <v>128</v>
      </c>
      <c r="AU1868" s="11" t="s">
        <v>73</v>
      </c>
    </row>
    <row r="1869" spans="1:65" s="2" customFormat="1" ht="24.2" customHeight="1">
      <c r="A1869" s="28"/>
      <c r="B1869" s="29"/>
      <c r="C1869" s="158" t="s">
        <v>3629</v>
      </c>
      <c r="D1869" s="158" t="s">
        <v>121</v>
      </c>
      <c r="E1869" s="159" t="s">
        <v>3630</v>
      </c>
      <c r="F1869" s="160" t="s">
        <v>3631</v>
      </c>
      <c r="G1869" s="161" t="s">
        <v>131</v>
      </c>
      <c r="H1869" s="162">
        <v>60</v>
      </c>
      <c r="I1869" s="163"/>
      <c r="J1869" s="164">
        <f>ROUND(I1869*H1869,2)</f>
        <v>0</v>
      </c>
      <c r="K1869" s="160" t="s">
        <v>1</v>
      </c>
      <c r="L1869" s="33"/>
      <c r="M1869" s="165" t="s">
        <v>1</v>
      </c>
      <c r="N1869" s="166" t="s">
        <v>38</v>
      </c>
      <c r="O1869" s="65"/>
      <c r="P1869" s="167">
        <f>O1869*H1869</f>
        <v>0</v>
      </c>
      <c r="Q1869" s="167">
        <v>0</v>
      </c>
      <c r="R1869" s="167">
        <f>Q1869*H1869</f>
        <v>0</v>
      </c>
      <c r="S1869" s="167">
        <v>0</v>
      </c>
      <c r="T1869" s="168">
        <f>S1869*H1869</f>
        <v>0</v>
      </c>
      <c r="U1869" s="28"/>
      <c r="V1869" s="28"/>
      <c r="W1869" s="28"/>
      <c r="X1869" s="28"/>
      <c r="Y1869" s="28"/>
      <c r="Z1869" s="28"/>
      <c r="AA1869" s="28"/>
      <c r="AB1869" s="28"/>
      <c r="AC1869" s="28"/>
      <c r="AD1869" s="28"/>
      <c r="AE1869" s="28"/>
      <c r="AR1869" s="169" t="s">
        <v>125</v>
      </c>
      <c r="AT1869" s="169" t="s">
        <v>121</v>
      </c>
      <c r="AU1869" s="169" t="s">
        <v>73</v>
      </c>
      <c r="AY1869" s="11" t="s">
        <v>126</v>
      </c>
      <c r="BE1869" s="170">
        <f>IF(N1869="základní",J1869,0)</f>
        <v>0</v>
      </c>
      <c r="BF1869" s="170">
        <f>IF(N1869="snížená",J1869,0)</f>
        <v>0</v>
      </c>
      <c r="BG1869" s="170">
        <f>IF(N1869="zákl. přenesená",J1869,0)</f>
        <v>0</v>
      </c>
      <c r="BH1869" s="170">
        <f>IF(N1869="sníž. přenesená",J1869,0)</f>
        <v>0</v>
      </c>
      <c r="BI1869" s="170">
        <f>IF(N1869="nulová",J1869,0)</f>
        <v>0</v>
      </c>
      <c r="BJ1869" s="11" t="s">
        <v>80</v>
      </c>
      <c r="BK1869" s="170">
        <f>ROUND(I1869*H1869,2)</f>
        <v>0</v>
      </c>
      <c r="BL1869" s="11" t="s">
        <v>125</v>
      </c>
      <c r="BM1869" s="169" t="s">
        <v>3632</v>
      </c>
    </row>
    <row r="1870" spans="1:65" s="2" customFormat="1" ht="19.5">
      <c r="A1870" s="28"/>
      <c r="B1870" s="29"/>
      <c r="C1870" s="30"/>
      <c r="D1870" s="171" t="s">
        <v>128</v>
      </c>
      <c r="E1870" s="30"/>
      <c r="F1870" s="172" t="s">
        <v>3631</v>
      </c>
      <c r="G1870" s="30"/>
      <c r="H1870" s="30"/>
      <c r="I1870" s="173"/>
      <c r="J1870" s="30"/>
      <c r="K1870" s="30"/>
      <c r="L1870" s="33"/>
      <c r="M1870" s="174"/>
      <c r="N1870" s="175"/>
      <c r="O1870" s="65"/>
      <c r="P1870" s="65"/>
      <c r="Q1870" s="65"/>
      <c r="R1870" s="65"/>
      <c r="S1870" s="65"/>
      <c r="T1870" s="66"/>
      <c r="U1870" s="28"/>
      <c r="V1870" s="28"/>
      <c r="W1870" s="28"/>
      <c r="X1870" s="28"/>
      <c r="Y1870" s="28"/>
      <c r="Z1870" s="28"/>
      <c r="AA1870" s="28"/>
      <c r="AB1870" s="28"/>
      <c r="AC1870" s="28"/>
      <c r="AD1870" s="28"/>
      <c r="AE1870" s="28"/>
      <c r="AT1870" s="11" t="s">
        <v>128</v>
      </c>
      <c r="AU1870" s="11" t="s">
        <v>73</v>
      </c>
    </row>
    <row r="1871" spans="1:65" s="2" customFormat="1" ht="24.2" customHeight="1">
      <c r="A1871" s="28"/>
      <c r="B1871" s="29"/>
      <c r="C1871" s="158" t="s">
        <v>3633</v>
      </c>
      <c r="D1871" s="158" t="s">
        <v>121</v>
      </c>
      <c r="E1871" s="159" t="s">
        <v>3634</v>
      </c>
      <c r="F1871" s="160" t="s">
        <v>3635</v>
      </c>
      <c r="G1871" s="161" t="s">
        <v>131</v>
      </c>
      <c r="H1871" s="162">
        <v>60</v>
      </c>
      <c r="I1871" s="163"/>
      <c r="J1871" s="164">
        <f>ROUND(I1871*H1871,2)</f>
        <v>0</v>
      </c>
      <c r="K1871" s="160" t="s">
        <v>1</v>
      </c>
      <c r="L1871" s="33"/>
      <c r="M1871" s="165" t="s">
        <v>1</v>
      </c>
      <c r="N1871" s="166" t="s">
        <v>38</v>
      </c>
      <c r="O1871" s="65"/>
      <c r="P1871" s="167">
        <f>O1871*H1871</f>
        <v>0</v>
      </c>
      <c r="Q1871" s="167">
        <v>0</v>
      </c>
      <c r="R1871" s="167">
        <f>Q1871*H1871</f>
        <v>0</v>
      </c>
      <c r="S1871" s="167">
        <v>0</v>
      </c>
      <c r="T1871" s="168">
        <f>S1871*H1871</f>
        <v>0</v>
      </c>
      <c r="U1871" s="28"/>
      <c r="V1871" s="28"/>
      <c r="W1871" s="28"/>
      <c r="X1871" s="28"/>
      <c r="Y1871" s="28"/>
      <c r="Z1871" s="28"/>
      <c r="AA1871" s="28"/>
      <c r="AB1871" s="28"/>
      <c r="AC1871" s="28"/>
      <c r="AD1871" s="28"/>
      <c r="AE1871" s="28"/>
      <c r="AR1871" s="169" t="s">
        <v>125</v>
      </c>
      <c r="AT1871" s="169" t="s">
        <v>121</v>
      </c>
      <c r="AU1871" s="169" t="s">
        <v>73</v>
      </c>
      <c r="AY1871" s="11" t="s">
        <v>126</v>
      </c>
      <c r="BE1871" s="170">
        <f>IF(N1871="základní",J1871,0)</f>
        <v>0</v>
      </c>
      <c r="BF1871" s="170">
        <f>IF(N1871="snížená",J1871,0)</f>
        <v>0</v>
      </c>
      <c r="BG1871" s="170">
        <f>IF(N1871="zákl. přenesená",J1871,0)</f>
        <v>0</v>
      </c>
      <c r="BH1871" s="170">
        <f>IF(N1871="sníž. přenesená",J1871,0)</f>
        <v>0</v>
      </c>
      <c r="BI1871" s="170">
        <f>IF(N1871="nulová",J1871,0)</f>
        <v>0</v>
      </c>
      <c r="BJ1871" s="11" t="s">
        <v>80</v>
      </c>
      <c r="BK1871" s="170">
        <f>ROUND(I1871*H1871,2)</f>
        <v>0</v>
      </c>
      <c r="BL1871" s="11" t="s">
        <v>125</v>
      </c>
      <c r="BM1871" s="169" t="s">
        <v>3636</v>
      </c>
    </row>
    <row r="1872" spans="1:65" s="2" customFormat="1" ht="19.5">
      <c r="A1872" s="28"/>
      <c r="B1872" s="29"/>
      <c r="C1872" s="30"/>
      <c r="D1872" s="171" t="s">
        <v>128</v>
      </c>
      <c r="E1872" s="30"/>
      <c r="F1872" s="172" t="s">
        <v>3635</v>
      </c>
      <c r="G1872" s="30"/>
      <c r="H1872" s="30"/>
      <c r="I1872" s="173"/>
      <c r="J1872" s="30"/>
      <c r="K1872" s="30"/>
      <c r="L1872" s="33"/>
      <c r="M1872" s="174"/>
      <c r="N1872" s="175"/>
      <c r="O1872" s="65"/>
      <c r="P1872" s="65"/>
      <c r="Q1872" s="65"/>
      <c r="R1872" s="65"/>
      <c r="S1872" s="65"/>
      <c r="T1872" s="66"/>
      <c r="U1872" s="28"/>
      <c r="V1872" s="28"/>
      <c r="W1872" s="28"/>
      <c r="X1872" s="28"/>
      <c r="Y1872" s="28"/>
      <c r="Z1872" s="28"/>
      <c r="AA1872" s="28"/>
      <c r="AB1872" s="28"/>
      <c r="AC1872" s="28"/>
      <c r="AD1872" s="28"/>
      <c r="AE1872" s="28"/>
      <c r="AT1872" s="11" t="s">
        <v>128</v>
      </c>
      <c r="AU1872" s="11" t="s">
        <v>73</v>
      </c>
    </row>
    <row r="1873" spans="1:65" s="2" customFormat="1" ht="24.2" customHeight="1">
      <c r="A1873" s="28"/>
      <c r="B1873" s="29"/>
      <c r="C1873" s="158" t="s">
        <v>3637</v>
      </c>
      <c r="D1873" s="158" t="s">
        <v>121</v>
      </c>
      <c r="E1873" s="159" t="s">
        <v>3638</v>
      </c>
      <c r="F1873" s="160" t="s">
        <v>3639</v>
      </c>
      <c r="G1873" s="161" t="s">
        <v>131</v>
      </c>
      <c r="H1873" s="162">
        <v>50</v>
      </c>
      <c r="I1873" s="163"/>
      <c r="J1873" s="164">
        <f>ROUND(I1873*H1873,2)</f>
        <v>0</v>
      </c>
      <c r="K1873" s="160" t="s">
        <v>1</v>
      </c>
      <c r="L1873" s="33"/>
      <c r="M1873" s="165" t="s">
        <v>1</v>
      </c>
      <c r="N1873" s="166" t="s">
        <v>38</v>
      </c>
      <c r="O1873" s="65"/>
      <c r="P1873" s="167">
        <f>O1873*H1873</f>
        <v>0</v>
      </c>
      <c r="Q1873" s="167">
        <v>0</v>
      </c>
      <c r="R1873" s="167">
        <f>Q1873*H1873</f>
        <v>0</v>
      </c>
      <c r="S1873" s="167">
        <v>0</v>
      </c>
      <c r="T1873" s="168">
        <f>S1873*H1873</f>
        <v>0</v>
      </c>
      <c r="U1873" s="28"/>
      <c r="V1873" s="28"/>
      <c r="W1873" s="28"/>
      <c r="X1873" s="28"/>
      <c r="Y1873" s="28"/>
      <c r="Z1873" s="28"/>
      <c r="AA1873" s="28"/>
      <c r="AB1873" s="28"/>
      <c r="AC1873" s="28"/>
      <c r="AD1873" s="28"/>
      <c r="AE1873" s="28"/>
      <c r="AR1873" s="169" t="s">
        <v>125</v>
      </c>
      <c r="AT1873" s="169" t="s">
        <v>121</v>
      </c>
      <c r="AU1873" s="169" t="s">
        <v>73</v>
      </c>
      <c r="AY1873" s="11" t="s">
        <v>126</v>
      </c>
      <c r="BE1873" s="170">
        <f>IF(N1873="základní",J1873,0)</f>
        <v>0</v>
      </c>
      <c r="BF1873" s="170">
        <f>IF(N1873="snížená",J1873,0)</f>
        <v>0</v>
      </c>
      <c r="BG1873" s="170">
        <f>IF(N1873="zákl. přenesená",J1873,0)</f>
        <v>0</v>
      </c>
      <c r="BH1873" s="170">
        <f>IF(N1873="sníž. přenesená",J1873,0)</f>
        <v>0</v>
      </c>
      <c r="BI1873" s="170">
        <f>IF(N1873="nulová",J1873,0)</f>
        <v>0</v>
      </c>
      <c r="BJ1873" s="11" t="s">
        <v>80</v>
      </c>
      <c r="BK1873" s="170">
        <f>ROUND(I1873*H1873,2)</f>
        <v>0</v>
      </c>
      <c r="BL1873" s="11" t="s">
        <v>125</v>
      </c>
      <c r="BM1873" s="169" t="s">
        <v>3640</v>
      </c>
    </row>
    <row r="1874" spans="1:65" s="2" customFormat="1" ht="19.5">
      <c r="A1874" s="28"/>
      <c r="B1874" s="29"/>
      <c r="C1874" s="30"/>
      <c r="D1874" s="171" t="s">
        <v>128</v>
      </c>
      <c r="E1874" s="30"/>
      <c r="F1874" s="172" t="s">
        <v>3639</v>
      </c>
      <c r="G1874" s="30"/>
      <c r="H1874" s="30"/>
      <c r="I1874" s="173"/>
      <c r="J1874" s="30"/>
      <c r="K1874" s="30"/>
      <c r="L1874" s="33"/>
      <c r="M1874" s="174"/>
      <c r="N1874" s="175"/>
      <c r="O1874" s="65"/>
      <c r="P1874" s="65"/>
      <c r="Q1874" s="65"/>
      <c r="R1874" s="65"/>
      <c r="S1874" s="65"/>
      <c r="T1874" s="66"/>
      <c r="U1874" s="28"/>
      <c r="V1874" s="28"/>
      <c r="W1874" s="28"/>
      <c r="X1874" s="28"/>
      <c r="Y1874" s="28"/>
      <c r="Z1874" s="28"/>
      <c r="AA1874" s="28"/>
      <c r="AB1874" s="28"/>
      <c r="AC1874" s="28"/>
      <c r="AD1874" s="28"/>
      <c r="AE1874" s="28"/>
      <c r="AT1874" s="11" t="s">
        <v>128</v>
      </c>
      <c r="AU1874" s="11" t="s">
        <v>73</v>
      </c>
    </row>
    <row r="1875" spans="1:65" s="2" customFormat="1" ht="24.2" customHeight="1">
      <c r="A1875" s="28"/>
      <c r="B1875" s="29"/>
      <c r="C1875" s="158" t="s">
        <v>3641</v>
      </c>
      <c r="D1875" s="158" t="s">
        <v>121</v>
      </c>
      <c r="E1875" s="159" t="s">
        <v>3642</v>
      </c>
      <c r="F1875" s="160" t="s">
        <v>3643</v>
      </c>
      <c r="G1875" s="161" t="s">
        <v>136</v>
      </c>
      <c r="H1875" s="162">
        <v>10</v>
      </c>
      <c r="I1875" s="163"/>
      <c r="J1875" s="164">
        <f>ROUND(I1875*H1875,2)</f>
        <v>0</v>
      </c>
      <c r="K1875" s="160" t="s">
        <v>1</v>
      </c>
      <c r="L1875" s="33"/>
      <c r="M1875" s="165" t="s">
        <v>1</v>
      </c>
      <c r="N1875" s="166" t="s">
        <v>38</v>
      </c>
      <c r="O1875" s="65"/>
      <c r="P1875" s="167">
        <f>O1875*H1875</f>
        <v>0</v>
      </c>
      <c r="Q1875" s="167">
        <v>0</v>
      </c>
      <c r="R1875" s="167">
        <f>Q1875*H1875</f>
        <v>0</v>
      </c>
      <c r="S1875" s="167">
        <v>0</v>
      </c>
      <c r="T1875" s="168">
        <f>S1875*H1875</f>
        <v>0</v>
      </c>
      <c r="U1875" s="28"/>
      <c r="V1875" s="28"/>
      <c r="W1875" s="28"/>
      <c r="X1875" s="28"/>
      <c r="Y1875" s="28"/>
      <c r="Z1875" s="28"/>
      <c r="AA1875" s="28"/>
      <c r="AB1875" s="28"/>
      <c r="AC1875" s="28"/>
      <c r="AD1875" s="28"/>
      <c r="AE1875" s="28"/>
      <c r="AR1875" s="169" t="s">
        <v>125</v>
      </c>
      <c r="AT1875" s="169" t="s">
        <v>121</v>
      </c>
      <c r="AU1875" s="169" t="s">
        <v>73</v>
      </c>
      <c r="AY1875" s="11" t="s">
        <v>126</v>
      </c>
      <c r="BE1875" s="170">
        <f>IF(N1875="základní",J1875,0)</f>
        <v>0</v>
      </c>
      <c r="BF1875" s="170">
        <f>IF(N1875="snížená",J1875,0)</f>
        <v>0</v>
      </c>
      <c r="BG1875" s="170">
        <f>IF(N1875="zákl. přenesená",J1875,0)</f>
        <v>0</v>
      </c>
      <c r="BH1875" s="170">
        <f>IF(N1875="sníž. přenesená",J1875,0)</f>
        <v>0</v>
      </c>
      <c r="BI1875" s="170">
        <f>IF(N1875="nulová",J1875,0)</f>
        <v>0</v>
      </c>
      <c r="BJ1875" s="11" t="s">
        <v>80</v>
      </c>
      <c r="BK1875" s="170">
        <f>ROUND(I1875*H1875,2)</f>
        <v>0</v>
      </c>
      <c r="BL1875" s="11" t="s">
        <v>125</v>
      </c>
      <c r="BM1875" s="169" t="s">
        <v>3644</v>
      </c>
    </row>
    <row r="1876" spans="1:65" s="2" customFormat="1" ht="19.5">
      <c r="A1876" s="28"/>
      <c r="B1876" s="29"/>
      <c r="C1876" s="30"/>
      <c r="D1876" s="171" t="s">
        <v>128</v>
      </c>
      <c r="E1876" s="30"/>
      <c r="F1876" s="172" t="s">
        <v>3643</v>
      </c>
      <c r="G1876" s="30"/>
      <c r="H1876" s="30"/>
      <c r="I1876" s="173"/>
      <c r="J1876" s="30"/>
      <c r="K1876" s="30"/>
      <c r="L1876" s="33"/>
      <c r="M1876" s="174"/>
      <c r="N1876" s="175"/>
      <c r="O1876" s="65"/>
      <c r="P1876" s="65"/>
      <c r="Q1876" s="65"/>
      <c r="R1876" s="65"/>
      <c r="S1876" s="65"/>
      <c r="T1876" s="66"/>
      <c r="U1876" s="28"/>
      <c r="V1876" s="28"/>
      <c r="W1876" s="28"/>
      <c r="X1876" s="28"/>
      <c r="Y1876" s="28"/>
      <c r="Z1876" s="28"/>
      <c r="AA1876" s="28"/>
      <c r="AB1876" s="28"/>
      <c r="AC1876" s="28"/>
      <c r="AD1876" s="28"/>
      <c r="AE1876" s="28"/>
      <c r="AT1876" s="11" t="s">
        <v>128</v>
      </c>
      <c r="AU1876" s="11" t="s">
        <v>73</v>
      </c>
    </row>
    <row r="1877" spans="1:65" s="2" customFormat="1" ht="24.2" customHeight="1">
      <c r="A1877" s="28"/>
      <c r="B1877" s="29"/>
      <c r="C1877" s="158" t="s">
        <v>3645</v>
      </c>
      <c r="D1877" s="158" t="s">
        <v>121</v>
      </c>
      <c r="E1877" s="159" t="s">
        <v>3646</v>
      </c>
      <c r="F1877" s="160" t="s">
        <v>3647</v>
      </c>
      <c r="G1877" s="161" t="s">
        <v>136</v>
      </c>
      <c r="H1877" s="162">
        <v>10</v>
      </c>
      <c r="I1877" s="163"/>
      <c r="J1877" s="164">
        <f>ROUND(I1877*H1877,2)</f>
        <v>0</v>
      </c>
      <c r="K1877" s="160" t="s">
        <v>1</v>
      </c>
      <c r="L1877" s="33"/>
      <c r="M1877" s="165" t="s">
        <v>1</v>
      </c>
      <c r="N1877" s="166" t="s">
        <v>38</v>
      </c>
      <c r="O1877" s="65"/>
      <c r="P1877" s="167">
        <f>O1877*H1877</f>
        <v>0</v>
      </c>
      <c r="Q1877" s="167">
        <v>0</v>
      </c>
      <c r="R1877" s="167">
        <f>Q1877*H1877</f>
        <v>0</v>
      </c>
      <c r="S1877" s="167">
        <v>0</v>
      </c>
      <c r="T1877" s="168">
        <f>S1877*H1877</f>
        <v>0</v>
      </c>
      <c r="U1877" s="28"/>
      <c r="V1877" s="28"/>
      <c r="W1877" s="28"/>
      <c r="X1877" s="28"/>
      <c r="Y1877" s="28"/>
      <c r="Z1877" s="28"/>
      <c r="AA1877" s="28"/>
      <c r="AB1877" s="28"/>
      <c r="AC1877" s="28"/>
      <c r="AD1877" s="28"/>
      <c r="AE1877" s="28"/>
      <c r="AR1877" s="169" t="s">
        <v>125</v>
      </c>
      <c r="AT1877" s="169" t="s">
        <v>121</v>
      </c>
      <c r="AU1877" s="169" t="s">
        <v>73</v>
      </c>
      <c r="AY1877" s="11" t="s">
        <v>126</v>
      </c>
      <c r="BE1877" s="170">
        <f>IF(N1877="základní",J1877,0)</f>
        <v>0</v>
      </c>
      <c r="BF1877" s="170">
        <f>IF(N1877="snížená",J1877,0)</f>
        <v>0</v>
      </c>
      <c r="BG1877" s="170">
        <f>IF(N1877="zákl. přenesená",J1877,0)</f>
        <v>0</v>
      </c>
      <c r="BH1877" s="170">
        <f>IF(N1877="sníž. přenesená",J1877,0)</f>
        <v>0</v>
      </c>
      <c r="BI1877" s="170">
        <f>IF(N1877="nulová",J1877,0)</f>
        <v>0</v>
      </c>
      <c r="BJ1877" s="11" t="s">
        <v>80</v>
      </c>
      <c r="BK1877" s="170">
        <f>ROUND(I1877*H1877,2)</f>
        <v>0</v>
      </c>
      <c r="BL1877" s="11" t="s">
        <v>125</v>
      </c>
      <c r="BM1877" s="169" t="s">
        <v>3648</v>
      </c>
    </row>
    <row r="1878" spans="1:65" s="2" customFormat="1" ht="19.5">
      <c r="A1878" s="28"/>
      <c r="B1878" s="29"/>
      <c r="C1878" s="30"/>
      <c r="D1878" s="171" t="s">
        <v>128</v>
      </c>
      <c r="E1878" s="30"/>
      <c r="F1878" s="172" t="s">
        <v>3647</v>
      </c>
      <c r="G1878" s="30"/>
      <c r="H1878" s="30"/>
      <c r="I1878" s="173"/>
      <c r="J1878" s="30"/>
      <c r="K1878" s="30"/>
      <c r="L1878" s="33"/>
      <c r="M1878" s="174"/>
      <c r="N1878" s="175"/>
      <c r="O1878" s="65"/>
      <c r="P1878" s="65"/>
      <c r="Q1878" s="65"/>
      <c r="R1878" s="65"/>
      <c r="S1878" s="65"/>
      <c r="T1878" s="66"/>
      <c r="U1878" s="28"/>
      <c r="V1878" s="28"/>
      <c r="W1878" s="28"/>
      <c r="X1878" s="28"/>
      <c r="Y1878" s="28"/>
      <c r="Z1878" s="28"/>
      <c r="AA1878" s="28"/>
      <c r="AB1878" s="28"/>
      <c r="AC1878" s="28"/>
      <c r="AD1878" s="28"/>
      <c r="AE1878" s="28"/>
      <c r="AT1878" s="11" t="s">
        <v>128</v>
      </c>
      <c r="AU1878" s="11" t="s">
        <v>73</v>
      </c>
    </row>
    <row r="1879" spans="1:65" s="2" customFormat="1" ht="24.2" customHeight="1">
      <c r="A1879" s="28"/>
      <c r="B1879" s="29"/>
      <c r="C1879" s="158" t="s">
        <v>3649</v>
      </c>
      <c r="D1879" s="158" t="s">
        <v>121</v>
      </c>
      <c r="E1879" s="159" t="s">
        <v>3650</v>
      </c>
      <c r="F1879" s="160" t="s">
        <v>3651</v>
      </c>
      <c r="G1879" s="161" t="s">
        <v>136</v>
      </c>
      <c r="H1879" s="162">
        <v>10</v>
      </c>
      <c r="I1879" s="163"/>
      <c r="J1879" s="164">
        <f>ROUND(I1879*H1879,2)</f>
        <v>0</v>
      </c>
      <c r="K1879" s="160" t="s">
        <v>1</v>
      </c>
      <c r="L1879" s="33"/>
      <c r="M1879" s="165" t="s">
        <v>1</v>
      </c>
      <c r="N1879" s="166" t="s">
        <v>38</v>
      </c>
      <c r="O1879" s="65"/>
      <c r="P1879" s="167">
        <f>O1879*H1879</f>
        <v>0</v>
      </c>
      <c r="Q1879" s="167">
        <v>0</v>
      </c>
      <c r="R1879" s="167">
        <f>Q1879*H1879</f>
        <v>0</v>
      </c>
      <c r="S1879" s="167">
        <v>0</v>
      </c>
      <c r="T1879" s="168">
        <f>S1879*H1879</f>
        <v>0</v>
      </c>
      <c r="U1879" s="28"/>
      <c r="V1879" s="28"/>
      <c r="W1879" s="28"/>
      <c r="X1879" s="28"/>
      <c r="Y1879" s="28"/>
      <c r="Z1879" s="28"/>
      <c r="AA1879" s="28"/>
      <c r="AB1879" s="28"/>
      <c r="AC1879" s="28"/>
      <c r="AD1879" s="28"/>
      <c r="AE1879" s="28"/>
      <c r="AR1879" s="169" t="s">
        <v>125</v>
      </c>
      <c r="AT1879" s="169" t="s">
        <v>121</v>
      </c>
      <c r="AU1879" s="169" t="s">
        <v>73</v>
      </c>
      <c r="AY1879" s="11" t="s">
        <v>126</v>
      </c>
      <c r="BE1879" s="170">
        <f>IF(N1879="základní",J1879,0)</f>
        <v>0</v>
      </c>
      <c r="BF1879" s="170">
        <f>IF(N1879="snížená",J1879,0)</f>
        <v>0</v>
      </c>
      <c r="BG1879" s="170">
        <f>IF(N1879="zákl. přenesená",J1879,0)</f>
        <v>0</v>
      </c>
      <c r="BH1879" s="170">
        <f>IF(N1879="sníž. přenesená",J1879,0)</f>
        <v>0</v>
      </c>
      <c r="BI1879" s="170">
        <f>IF(N1879="nulová",J1879,0)</f>
        <v>0</v>
      </c>
      <c r="BJ1879" s="11" t="s">
        <v>80</v>
      </c>
      <c r="BK1879" s="170">
        <f>ROUND(I1879*H1879,2)</f>
        <v>0</v>
      </c>
      <c r="BL1879" s="11" t="s">
        <v>125</v>
      </c>
      <c r="BM1879" s="169" t="s">
        <v>3652</v>
      </c>
    </row>
    <row r="1880" spans="1:65" s="2" customFormat="1" ht="19.5">
      <c r="A1880" s="28"/>
      <c r="B1880" s="29"/>
      <c r="C1880" s="30"/>
      <c r="D1880" s="171" t="s">
        <v>128</v>
      </c>
      <c r="E1880" s="30"/>
      <c r="F1880" s="172" t="s">
        <v>3651</v>
      </c>
      <c r="G1880" s="30"/>
      <c r="H1880" s="30"/>
      <c r="I1880" s="173"/>
      <c r="J1880" s="30"/>
      <c r="K1880" s="30"/>
      <c r="L1880" s="33"/>
      <c r="M1880" s="174"/>
      <c r="N1880" s="175"/>
      <c r="O1880" s="65"/>
      <c r="P1880" s="65"/>
      <c r="Q1880" s="65"/>
      <c r="R1880" s="65"/>
      <c r="S1880" s="65"/>
      <c r="T1880" s="66"/>
      <c r="U1880" s="28"/>
      <c r="V1880" s="28"/>
      <c r="W1880" s="28"/>
      <c r="X1880" s="28"/>
      <c r="Y1880" s="28"/>
      <c r="Z1880" s="28"/>
      <c r="AA1880" s="28"/>
      <c r="AB1880" s="28"/>
      <c r="AC1880" s="28"/>
      <c r="AD1880" s="28"/>
      <c r="AE1880" s="28"/>
      <c r="AT1880" s="11" t="s">
        <v>128</v>
      </c>
      <c r="AU1880" s="11" t="s">
        <v>73</v>
      </c>
    </row>
    <row r="1881" spans="1:65" s="2" customFormat="1" ht="24.2" customHeight="1">
      <c r="A1881" s="28"/>
      <c r="B1881" s="29"/>
      <c r="C1881" s="158" t="s">
        <v>3653</v>
      </c>
      <c r="D1881" s="158" t="s">
        <v>121</v>
      </c>
      <c r="E1881" s="159" t="s">
        <v>3654</v>
      </c>
      <c r="F1881" s="160" t="s">
        <v>3655</v>
      </c>
      <c r="G1881" s="161" t="s">
        <v>136</v>
      </c>
      <c r="H1881" s="162">
        <v>4</v>
      </c>
      <c r="I1881" s="163"/>
      <c r="J1881" s="164">
        <f>ROUND(I1881*H1881,2)</f>
        <v>0</v>
      </c>
      <c r="K1881" s="160" t="s">
        <v>1</v>
      </c>
      <c r="L1881" s="33"/>
      <c r="M1881" s="165" t="s">
        <v>1</v>
      </c>
      <c r="N1881" s="166" t="s">
        <v>38</v>
      </c>
      <c r="O1881" s="65"/>
      <c r="P1881" s="167">
        <f>O1881*H1881</f>
        <v>0</v>
      </c>
      <c r="Q1881" s="167">
        <v>0</v>
      </c>
      <c r="R1881" s="167">
        <f>Q1881*H1881</f>
        <v>0</v>
      </c>
      <c r="S1881" s="167">
        <v>0</v>
      </c>
      <c r="T1881" s="168">
        <f>S1881*H1881</f>
        <v>0</v>
      </c>
      <c r="U1881" s="28"/>
      <c r="V1881" s="28"/>
      <c r="W1881" s="28"/>
      <c r="X1881" s="28"/>
      <c r="Y1881" s="28"/>
      <c r="Z1881" s="28"/>
      <c r="AA1881" s="28"/>
      <c r="AB1881" s="28"/>
      <c r="AC1881" s="28"/>
      <c r="AD1881" s="28"/>
      <c r="AE1881" s="28"/>
      <c r="AR1881" s="169" t="s">
        <v>125</v>
      </c>
      <c r="AT1881" s="169" t="s">
        <v>121</v>
      </c>
      <c r="AU1881" s="169" t="s">
        <v>73</v>
      </c>
      <c r="AY1881" s="11" t="s">
        <v>126</v>
      </c>
      <c r="BE1881" s="170">
        <f>IF(N1881="základní",J1881,0)</f>
        <v>0</v>
      </c>
      <c r="BF1881" s="170">
        <f>IF(N1881="snížená",J1881,0)</f>
        <v>0</v>
      </c>
      <c r="BG1881" s="170">
        <f>IF(N1881="zákl. přenesená",J1881,0)</f>
        <v>0</v>
      </c>
      <c r="BH1881" s="170">
        <f>IF(N1881="sníž. přenesená",J1881,0)</f>
        <v>0</v>
      </c>
      <c r="BI1881" s="170">
        <f>IF(N1881="nulová",J1881,0)</f>
        <v>0</v>
      </c>
      <c r="BJ1881" s="11" t="s">
        <v>80</v>
      </c>
      <c r="BK1881" s="170">
        <f>ROUND(I1881*H1881,2)</f>
        <v>0</v>
      </c>
      <c r="BL1881" s="11" t="s">
        <v>125</v>
      </c>
      <c r="BM1881" s="169" t="s">
        <v>3656</v>
      </c>
    </row>
    <row r="1882" spans="1:65" s="2" customFormat="1" ht="19.5">
      <c r="A1882" s="28"/>
      <c r="B1882" s="29"/>
      <c r="C1882" s="30"/>
      <c r="D1882" s="171" t="s">
        <v>128</v>
      </c>
      <c r="E1882" s="30"/>
      <c r="F1882" s="172" t="s">
        <v>3655</v>
      </c>
      <c r="G1882" s="30"/>
      <c r="H1882" s="30"/>
      <c r="I1882" s="173"/>
      <c r="J1882" s="30"/>
      <c r="K1882" s="30"/>
      <c r="L1882" s="33"/>
      <c r="M1882" s="174"/>
      <c r="N1882" s="175"/>
      <c r="O1882" s="65"/>
      <c r="P1882" s="65"/>
      <c r="Q1882" s="65"/>
      <c r="R1882" s="65"/>
      <c r="S1882" s="65"/>
      <c r="T1882" s="66"/>
      <c r="U1882" s="28"/>
      <c r="V1882" s="28"/>
      <c r="W1882" s="28"/>
      <c r="X1882" s="28"/>
      <c r="Y1882" s="28"/>
      <c r="Z1882" s="28"/>
      <c r="AA1882" s="28"/>
      <c r="AB1882" s="28"/>
      <c r="AC1882" s="28"/>
      <c r="AD1882" s="28"/>
      <c r="AE1882" s="28"/>
      <c r="AT1882" s="11" t="s">
        <v>128</v>
      </c>
      <c r="AU1882" s="11" t="s">
        <v>73</v>
      </c>
    </row>
    <row r="1883" spans="1:65" s="2" customFormat="1" ht="24.2" customHeight="1">
      <c r="A1883" s="28"/>
      <c r="B1883" s="29"/>
      <c r="C1883" s="158" t="s">
        <v>3657</v>
      </c>
      <c r="D1883" s="158" t="s">
        <v>121</v>
      </c>
      <c r="E1883" s="159" t="s">
        <v>3658</v>
      </c>
      <c r="F1883" s="160" t="s">
        <v>3659</v>
      </c>
      <c r="G1883" s="161" t="s">
        <v>136</v>
      </c>
      <c r="H1883" s="162">
        <v>4</v>
      </c>
      <c r="I1883" s="163"/>
      <c r="J1883" s="164">
        <f>ROUND(I1883*H1883,2)</f>
        <v>0</v>
      </c>
      <c r="K1883" s="160" t="s">
        <v>1</v>
      </c>
      <c r="L1883" s="33"/>
      <c r="M1883" s="165" t="s">
        <v>1</v>
      </c>
      <c r="N1883" s="166" t="s">
        <v>38</v>
      </c>
      <c r="O1883" s="65"/>
      <c r="P1883" s="167">
        <f>O1883*H1883</f>
        <v>0</v>
      </c>
      <c r="Q1883" s="167">
        <v>0</v>
      </c>
      <c r="R1883" s="167">
        <f>Q1883*H1883</f>
        <v>0</v>
      </c>
      <c r="S1883" s="167">
        <v>0</v>
      </c>
      <c r="T1883" s="168">
        <f>S1883*H1883</f>
        <v>0</v>
      </c>
      <c r="U1883" s="28"/>
      <c r="V1883" s="28"/>
      <c r="W1883" s="28"/>
      <c r="X1883" s="28"/>
      <c r="Y1883" s="28"/>
      <c r="Z1883" s="28"/>
      <c r="AA1883" s="28"/>
      <c r="AB1883" s="28"/>
      <c r="AC1883" s="28"/>
      <c r="AD1883" s="28"/>
      <c r="AE1883" s="28"/>
      <c r="AR1883" s="169" t="s">
        <v>125</v>
      </c>
      <c r="AT1883" s="169" t="s">
        <v>121</v>
      </c>
      <c r="AU1883" s="169" t="s">
        <v>73</v>
      </c>
      <c r="AY1883" s="11" t="s">
        <v>126</v>
      </c>
      <c r="BE1883" s="170">
        <f>IF(N1883="základní",J1883,0)</f>
        <v>0</v>
      </c>
      <c r="BF1883" s="170">
        <f>IF(N1883="snížená",J1883,0)</f>
        <v>0</v>
      </c>
      <c r="BG1883" s="170">
        <f>IF(N1883="zákl. přenesená",J1883,0)</f>
        <v>0</v>
      </c>
      <c r="BH1883" s="170">
        <f>IF(N1883="sníž. přenesená",J1883,0)</f>
        <v>0</v>
      </c>
      <c r="BI1883" s="170">
        <f>IF(N1883="nulová",J1883,0)</f>
        <v>0</v>
      </c>
      <c r="BJ1883" s="11" t="s">
        <v>80</v>
      </c>
      <c r="BK1883" s="170">
        <f>ROUND(I1883*H1883,2)</f>
        <v>0</v>
      </c>
      <c r="BL1883" s="11" t="s">
        <v>125</v>
      </c>
      <c r="BM1883" s="169" t="s">
        <v>3660</v>
      </c>
    </row>
    <row r="1884" spans="1:65" s="2" customFormat="1" ht="19.5">
      <c r="A1884" s="28"/>
      <c r="B1884" s="29"/>
      <c r="C1884" s="30"/>
      <c r="D1884" s="171" t="s">
        <v>128</v>
      </c>
      <c r="E1884" s="30"/>
      <c r="F1884" s="172" t="s">
        <v>3659</v>
      </c>
      <c r="G1884" s="30"/>
      <c r="H1884" s="30"/>
      <c r="I1884" s="173"/>
      <c r="J1884" s="30"/>
      <c r="K1884" s="30"/>
      <c r="L1884" s="33"/>
      <c r="M1884" s="174"/>
      <c r="N1884" s="175"/>
      <c r="O1884" s="65"/>
      <c r="P1884" s="65"/>
      <c r="Q1884" s="65"/>
      <c r="R1884" s="65"/>
      <c r="S1884" s="65"/>
      <c r="T1884" s="66"/>
      <c r="U1884" s="28"/>
      <c r="V1884" s="28"/>
      <c r="W1884" s="28"/>
      <c r="X1884" s="28"/>
      <c r="Y1884" s="28"/>
      <c r="Z1884" s="28"/>
      <c r="AA1884" s="28"/>
      <c r="AB1884" s="28"/>
      <c r="AC1884" s="28"/>
      <c r="AD1884" s="28"/>
      <c r="AE1884" s="28"/>
      <c r="AT1884" s="11" t="s">
        <v>128</v>
      </c>
      <c r="AU1884" s="11" t="s">
        <v>73</v>
      </c>
    </row>
    <row r="1885" spans="1:65" s="2" customFormat="1" ht="24.2" customHeight="1">
      <c r="A1885" s="28"/>
      <c r="B1885" s="29"/>
      <c r="C1885" s="158" t="s">
        <v>3661</v>
      </c>
      <c r="D1885" s="158" t="s">
        <v>121</v>
      </c>
      <c r="E1885" s="159" t="s">
        <v>3662</v>
      </c>
      <c r="F1885" s="160" t="s">
        <v>3663</v>
      </c>
      <c r="G1885" s="161" t="s">
        <v>136</v>
      </c>
      <c r="H1885" s="162">
        <v>4</v>
      </c>
      <c r="I1885" s="163"/>
      <c r="J1885" s="164">
        <f>ROUND(I1885*H1885,2)</f>
        <v>0</v>
      </c>
      <c r="K1885" s="160" t="s">
        <v>1</v>
      </c>
      <c r="L1885" s="33"/>
      <c r="M1885" s="165" t="s">
        <v>1</v>
      </c>
      <c r="N1885" s="166" t="s">
        <v>38</v>
      </c>
      <c r="O1885" s="65"/>
      <c r="P1885" s="167">
        <f>O1885*H1885</f>
        <v>0</v>
      </c>
      <c r="Q1885" s="167">
        <v>0</v>
      </c>
      <c r="R1885" s="167">
        <f>Q1885*H1885</f>
        <v>0</v>
      </c>
      <c r="S1885" s="167">
        <v>0</v>
      </c>
      <c r="T1885" s="168">
        <f>S1885*H1885</f>
        <v>0</v>
      </c>
      <c r="U1885" s="28"/>
      <c r="V1885" s="28"/>
      <c r="W1885" s="28"/>
      <c r="X1885" s="28"/>
      <c r="Y1885" s="28"/>
      <c r="Z1885" s="28"/>
      <c r="AA1885" s="28"/>
      <c r="AB1885" s="28"/>
      <c r="AC1885" s="28"/>
      <c r="AD1885" s="28"/>
      <c r="AE1885" s="28"/>
      <c r="AR1885" s="169" t="s">
        <v>125</v>
      </c>
      <c r="AT1885" s="169" t="s">
        <v>121</v>
      </c>
      <c r="AU1885" s="169" t="s">
        <v>73</v>
      </c>
      <c r="AY1885" s="11" t="s">
        <v>126</v>
      </c>
      <c r="BE1885" s="170">
        <f>IF(N1885="základní",J1885,0)</f>
        <v>0</v>
      </c>
      <c r="BF1885" s="170">
        <f>IF(N1885="snížená",J1885,0)</f>
        <v>0</v>
      </c>
      <c r="BG1885" s="170">
        <f>IF(N1885="zákl. přenesená",J1885,0)</f>
        <v>0</v>
      </c>
      <c r="BH1885" s="170">
        <f>IF(N1885="sníž. přenesená",J1885,0)</f>
        <v>0</v>
      </c>
      <c r="BI1885" s="170">
        <f>IF(N1885="nulová",J1885,0)</f>
        <v>0</v>
      </c>
      <c r="BJ1885" s="11" t="s">
        <v>80</v>
      </c>
      <c r="BK1885" s="170">
        <f>ROUND(I1885*H1885,2)</f>
        <v>0</v>
      </c>
      <c r="BL1885" s="11" t="s">
        <v>125</v>
      </c>
      <c r="BM1885" s="169" t="s">
        <v>3664</v>
      </c>
    </row>
    <row r="1886" spans="1:65" s="2" customFormat="1" ht="19.5">
      <c r="A1886" s="28"/>
      <c r="B1886" s="29"/>
      <c r="C1886" s="30"/>
      <c r="D1886" s="171" t="s">
        <v>128</v>
      </c>
      <c r="E1886" s="30"/>
      <c r="F1886" s="172" t="s">
        <v>3663</v>
      </c>
      <c r="G1886" s="30"/>
      <c r="H1886" s="30"/>
      <c r="I1886" s="173"/>
      <c r="J1886" s="30"/>
      <c r="K1886" s="30"/>
      <c r="L1886" s="33"/>
      <c r="M1886" s="174"/>
      <c r="N1886" s="175"/>
      <c r="O1886" s="65"/>
      <c r="P1886" s="65"/>
      <c r="Q1886" s="65"/>
      <c r="R1886" s="65"/>
      <c r="S1886" s="65"/>
      <c r="T1886" s="66"/>
      <c r="U1886" s="28"/>
      <c r="V1886" s="28"/>
      <c r="W1886" s="28"/>
      <c r="X1886" s="28"/>
      <c r="Y1886" s="28"/>
      <c r="Z1886" s="28"/>
      <c r="AA1886" s="28"/>
      <c r="AB1886" s="28"/>
      <c r="AC1886" s="28"/>
      <c r="AD1886" s="28"/>
      <c r="AE1886" s="28"/>
      <c r="AT1886" s="11" t="s">
        <v>128</v>
      </c>
      <c r="AU1886" s="11" t="s">
        <v>73</v>
      </c>
    </row>
    <row r="1887" spans="1:65" s="2" customFormat="1" ht="24.2" customHeight="1">
      <c r="A1887" s="28"/>
      <c r="B1887" s="29"/>
      <c r="C1887" s="158" t="s">
        <v>3665</v>
      </c>
      <c r="D1887" s="158" t="s">
        <v>121</v>
      </c>
      <c r="E1887" s="159" t="s">
        <v>3666</v>
      </c>
      <c r="F1887" s="160" t="s">
        <v>3667</v>
      </c>
      <c r="G1887" s="161" t="s">
        <v>136</v>
      </c>
      <c r="H1887" s="162">
        <v>4</v>
      </c>
      <c r="I1887" s="163"/>
      <c r="J1887" s="164">
        <f>ROUND(I1887*H1887,2)</f>
        <v>0</v>
      </c>
      <c r="K1887" s="160" t="s">
        <v>1</v>
      </c>
      <c r="L1887" s="33"/>
      <c r="M1887" s="165" t="s">
        <v>1</v>
      </c>
      <c r="N1887" s="166" t="s">
        <v>38</v>
      </c>
      <c r="O1887" s="65"/>
      <c r="P1887" s="167">
        <f>O1887*H1887</f>
        <v>0</v>
      </c>
      <c r="Q1887" s="167">
        <v>0</v>
      </c>
      <c r="R1887" s="167">
        <f>Q1887*H1887</f>
        <v>0</v>
      </c>
      <c r="S1887" s="167">
        <v>0</v>
      </c>
      <c r="T1887" s="168">
        <f>S1887*H1887</f>
        <v>0</v>
      </c>
      <c r="U1887" s="28"/>
      <c r="V1887" s="28"/>
      <c r="W1887" s="28"/>
      <c r="X1887" s="28"/>
      <c r="Y1887" s="28"/>
      <c r="Z1887" s="28"/>
      <c r="AA1887" s="28"/>
      <c r="AB1887" s="28"/>
      <c r="AC1887" s="28"/>
      <c r="AD1887" s="28"/>
      <c r="AE1887" s="28"/>
      <c r="AR1887" s="169" t="s">
        <v>125</v>
      </c>
      <c r="AT1887" s="169" t="s">
        <v>121</v>
      </c>
      <c r="AU1887" s="169" t="s">
        <v>73</v>
      </c>
      <c r="AY1887" s="11" t="s">
        <v>126</v>
      </c>
      <c r="BE1887" s="170">
        <f>IF(N1887="základní",J1887,0)</f>
        <v>0</v>
      </c>
      <c r="BF1887" s="170">
        <f>IF(N1887="snížená",J1887,0)</f>
        <v>0</v>
      </c>
      <c r="BG1887" s="170">
        <f>IF(N1887="zákl. přenesená",J1887,0)</f>
        <v>0</v>
      </c>
      <c r="BH1887" s="170">
        <f>IF(N1887="sníž. přenesená",J1887,0)</f>
        <v>0</v>
      </c>
      <c r="BI1887" s="170">
        <f>IF(N1887="nulová",J1887,0)</f>
        <v>0</v>
      </c>
      <c r="BJ1887" s="11" t="s">
        <v>80</v>
      </c>
      <c r="BK1887" s="170">
        <f>ROUND(I1887*H1887,2)</f>
        <v>0</v>
      </c>
      <c r="BL1887" s="11" t="s">
        <v>125</v>
      </c>
      <c r="BM1887" s="169" t="s">
        <v>3668</v>
      </c>
    </row>
    <row r="1888" spans="1:65" s="2" customFormat="1" ht="19.5">
      <c r="A1888" s="28"/>
      <c r="B1888" s="29"/>
      <c r="C1888" s="30"/>
      <c r="D1888" s="171" t="s">
        <v>128</v>
      </c>
      <c r="E1888" s="30"/>
      <c r="F1888" s="172" t="s">
        <v>3667</v>
      </c>
      <c r="G1888" s="30"/>
      <c r="H1888" s="30"/>
      <c r="I1888" s="173"/>
      <c r="J1888" s="30"/>
      <c r="K1888" s="30"/>
      <c r="L1888" s="33"/>
      <c r="M1888" s="174"/>
      <c r="N1888" s="175"/>
      <c r="O1888" s="65"/>
      <c r="P1888" s="65"/>
      <c r="Q1888" s="65"/>
      <c r="R1888" s="65"/>
      <c r="S1888" s="65"/>
      <c r="T1888" s="66"/>
      <c r="U1888" s="28"/>
      <c r="V1888" s="28"/>
      <c r="W1888" s="28"/>
      <c r="X1888" s="28"/>
      <c r="Y1888" s="28"/>
      <c r="Z1888" s="28"/>
      <c r="AA1888" s="28"/>
      <c r="AB1888" s="28"/>
      <c r="AC1888" s="28"/>
      <c r="AD1888" s="28"/>
      <c r="AE1888" s="28"/>
      <c r="AT1888" s="11" t="s">
        <v>128</v>
      </c>
      <c r="AU1888" s="11" t="s">
        <v>73</v>
      </c>
    </row>
    <row r="1889" spans="1:65" s="2" customFormat="1" ht="24.2" customHeight="1">
      <c r="A1889" s="28"/>
      <c r="B1889" s="29"/>
      <c r="C1889" s="158" t="s">
        <v>3669</v>
      </c>
      <c r="D1889" s="158" t="s">
        <v>121</v>
      </c>
      <c r="E1889" s="159" t="s">
        <v>3670</v>
      </c>
      <c r="F1889" s="160" t="s">
        <v>3671</v>
      </c>
      <c r="G1889" s="161" t="s">
        <v>131</v>
      </c>
      <c r="H1889" s="162">
        <v>20</v>
      </c>
      <c r="I1889" s="163"/>
      <c r="J1889" s="164">
        <f>ROUND(I1889*H1889,2)</f>
        <v>0</v>
      </c>
      <c r="K1889" s="160" t="s">
        <v>1</v>
      </c>
      <c r="L1889" s="33"/>
      <c r="M1889" s="165" t="s">
        <v>1</v>
      </c>
      <c r="N1889" s="166" t="s">
        <v>38</v>
      </c>
      <c r="O1889" s="65"/>
      <c r="P1889" s="167">
        <f>O1889*H1889</f>
        <v>0</v>
      </c>
      <c r="Q1889" s="167">
        <v>0</v>
      </c>
      <c r="R1889" s="167">
        <f>Q1889*H1889</f>
        <v>0</v>
      </c>
      <c r="S1889" s="167">
        <v>0</v>
      </c>
      <c r="T1889" s="168">
        <f>S1889*H1889</f>
        <v>0</v>
      </c>
      <c r="U1889" s="28"/>
      <c r="V1889" s="28"/>
      <c r="W1889" s="28"/>
      <c r="X1889" s="28"/>
      <c r="Y1889" s="28"/>
      <c r="Z1889" s="28"/>
      <c r="AA1889" s="28"/>
      <c r="AB1889" s="28"/>
      <c r="AC1889" s="28"/>
      <c r="AD1889" s="28"/>
      <c r="AE1889" s="28"/>
      <c r="AR1889" s="169" t="s">
        <v>125</v>
      </c>
      <c r="AT1889" s="169" t="s">
        <v>121</v>
      </c>
      <c r="AU1889" s="169" t="s">
        <v>73</v>
      </c>
      <c r="AY1889" s="11" t="s">
        <v>126</v>
      </c>
      <c r="BE1889" s="170">
        <f>IF(N1889="základní",J1889,0)</f>
        <v>0</v>
      </c>
      <c r="BF1889" s="170">
        <f>IF(N1889="snížená",J1889,0)</f>
        <v>0</v>
      </c>
      <c r="BG1889" s="170">
        <f>IF(N1889="zákl. přenesená",J1889,0)</f>
        <v>0</v>
      </c>
      <c r="BH1889" s="170">
        <f>IF(N1889="sníž. přenesená",J1889,0)</f>
        <v>0</v>
      </c>
      <c r="BI1889" s="170">
        <f>IF(N1889="nulová",J1889,0)</f>
        <v>0</v>
      </c>
      <c r="BJ1889" s="11" t="s">
        <v>80</v>
      </c>
      <c r="BK1889" s="170">
        <f>ROUND(I1889*H1889,2)</f>
        <v>0</v>
      </c>
      <c r="BL1889" s="11" t="s">
        <v>125</v>
      </c>
      <c r="BM1889" s="169" t="s">
        <v>3672</v>
      </c>
    </row>
    <row r="1890" spans="1:65" s="2" customFormat="1" ht="11.25">
      <c r="A1890" s="28"/>
      <c r="B1890" s="29"/>
      <c r="C1890" s="30"/>
      <c r="D1890" s="171" t="s">
        <v>128</v>
      </c>
      <c r="E1890" s="30"/>
      <c r="F1890" s="172" t="s">
        <v>3671</v>
      </c>
      <c r="G1890" s="30"/>
      <c r="H1890" s="30"/>
      <c r="I1890" s="173"/>
      <c r="J1890" s="30"/>
      <c r="K1890" s="30"/>
      <c r="L1890" s="33"/>
      <c r="M1890" s="174"/>
      <c r="N1890" s="175"/>
      <c r="O1890" s="65"/>
      <c r="P1890" s="65"/>
      <c r="Q1890" s="65"/>
      <c r="R1890" s="65"/>
      <c r="S1890" s="65"/>
      <c r="T1890" s="66"/>
      <c r="U1890" s="28"/>
      <c r="V1890" s="28"/>
      <c r="W1890" s="28"/>
      <c r="X1890" s="28"/>
      <c r="Y1890" s="28"/>
      <c r="Z1890" s="28"/>
      <c r="AA1890" s="28"/>
      <c r="AB1890" s="28"/>
      <c r="AC1890" s="28"/>
      <c r="AD1890" s="28"/>
      <c r="AE1890" s="28"/>
      <c r="AT1890" s="11" t="s">
        <v>128</v>
      </c>
      <c r="AU1890" s="11" t="s">
        <v>73</v>
      </c>
    </row>
    <row r="1891" spans="1:65" s="2" customFormat="1" ht="24.2" customHeight="1">
      <c r="A1891" s="28"/>
      <c r="B1891" s="29"/>
      <c r="C1891" s="158" t="s">
        <v>3673</v>
      </c>
      <c r="D1891" s="158" t="s">
        <v>121</v>
      </c>
      <c r="E1891" s="159" t="s">
        <v>3674</v>
      </c>
      <c r="F1891" s="160" t="s">
        <v>3675</v>
      </c>
      <c r="G1891" s="161" t="s">
        <v>131</v>
      </c>
      <c r="H1891" s="162">
        <v>20</v>
      </c>
      <c r="I1891" s="163"/>
      <c r="J1891" s="164">
        <f>ROUND(I1891*H1891,2)</f>
        <v>0</v>
      </c>
      <c r="K1891" s="160" t="s">
        <v>1</v>
      </c>
      <c r="L1891" s="33"/>
      <c r="M1891" s="165" t="s">
        <v>1</v>
      </c>
      <c r="N1891" s="166" t="s">
        <v>38</v>
      </c>
      <c r="O1891" s="65"/>
      <c r="P1891" s="167">
        <f>O1891*H1891</f>
        <v>0</v>
      </c>
      <c r="Q1891" s="167">
        <v>0</v>
      </c>
      <c r="R1891" s="167">
        <f>Q1891*H1891</f>
        <v>0</v>
      </c>
      <c r="S1891" s="167">
        <v>0</v>
      </c>
      <c r="T1891" s="168">
        <f>S1891*H1891</f>
        <v>0</v>
      </c>
      <c r="U1891" s="28"/>
      <c r="V1891" s="28"/>
      <c r="W1891" s="28"/>
      <c r="X1891" s="28"/>
      <c r="Y1891" s="28"/>
      <c r="Z1891" s="28"/>
      <c r="AA1891" s="28"/>
      <c r="AB1891" s="28"/>
      <c r="AC1891" s="28"/>
      <c r="AD1891" s="28"/>
      <c r="AE1891" s="28"/>
      <c r="AR1891" s="169" t="s">
        <v>125</v>
      </c>
      <c r="AT1891" s="169" t="s">
        <v>121</v>
      </c>
      <c r="AU1891" s="169" t="s">
        <v>73</v>
      </c>
      <c r="AY1891" s="11" t="s">
        <v>126</v>
      </c>
      <c r="BE1891" s="170">
        <f>IF(N1891="základní",J1891,0)</f>
        <v>0</v>
      </c>
      <c r="BF1891" s="170">
        <f>IF(N1891="snížená",J1891,0)</f>
        <v>0</v>
      </c>
      <c r="BG1891" s="170">
        <f>IF(N1891="zákl. přenesená",J1891,0)</f>
        <v>0</v>
      </c>
      <c r="BH1891" s="170">
        <f>IF(N1891="sníž. přenesená",J1891,0)</f>
        <v>0</v>
      </c>
      <c r="BI1891" s="170">
        <f>IF(N1891="nulová",J1891,0)</f>
        <v>0</v>
      </c>
      <c r="BJ1891" s="11" t="s">
        <v>80</v>
      </c>
      <c r="BK1891" s="170">
        <f>ROUND(I1891*H1891,2)</f>
        <v>0</v>
      </c>
      <c r="BL1891" s="11" t="s">
        <v>125</v>
      </c>
      <c r="BM1891" s="169" t="s">
        <v>3676</v>
      </c>
    </row>
    <row r="1892" spans="1:65" s="2" customFormat="1" ht="11.25">
      <c r="A1892" s="28"/>
      <c r="B1892" s="29"/>
      <c r="C1892" s="30"/>
      <c r="D1892" s="171" t="s">
        <v>128</v>
      </c>
      <c r="E1892" s="30"/>
      <c r="F1892" s="172" t="s">
        <v>3675</v>
      </c>
      <c r="G1892" s="30"/>
      <c r="H1892" s="30"/>
      <c r="I1892" s="173"/>
      <c r="J1892" s="30"/>
      <c r="K1892" s="30"/>
      <c r="L1892" s="33"/>
      <c r="M1892" s="174"/>
      <c r="N1892" s="175"/>
      <c r="O1892" s="65"/>
      <c r="P1892" s="65"/>
      <c r="Q1892" s="65"/>
      <c r="R1892" s="65"/>
      <c r="S1892" s="65"/>
      <c r="T1892" s="66"/>
      <c r="U1892" s="28"/>
      <c r="V1892" s="28"/>
      <c r="W1892" s="28"/>
      <c r="X1892" s="28"/>
      <c r="Y1892" s="28"/>
      <c r="Z1892" s="28"/>
      <c r="AA1892" s="28"/>
      <c r="AB1892" s="28"/>
      <c r="AC1892" s="28"/>
      <c r="AD1892" s="28"/>
      <c r="AE1892" s="28"/>
      <c r="AT1892" s="11" t="s">
        <v>128</v>
      </c>
      <c r="AU1892" s="11" t="s">
        <v>73</v>
      </c>
    </row>
    <row r="1893" spans="1:65" s="2" customFormat="1" ht="24.2" customHeight="1">
      <c r="A1893" s="28"/>
      <c r="B1893" s="29"/>
      <c r="C1893" s="158" t="s">
        <v>3677</v>
      </c>
      <c r="D1893" s="158" t="s">
        <v>121</v>
      </c>
      <c r="E1893" s="159" t="s">
        <v>3678</v>
      </c>
      <c r="F1893" s="160" t="s">
        <v>3679</v>
      </c>
      <c r="G1893" s="161" t="s">
        <v>131</v>
      </c>
      <c r="H1893" s="162">
        <v>20</v>
      </c>
      <c r="I1893" s="163"/>
      <c r="J1893" s="164">
        <f>ROUND(I1893*H1893,2)</f>
        <v>0</v>
      </c>
      <c r="K1893" s="160" t="s">
        <v>1</v>
      </c>
      <c r="L1893" s="33"/>
      <c r="M1893" s="165" t="s">
        <v>1</v>
      </c>
      <c r="N1893" s="166" t="s">
        <v>38</v>
      </c>
      <c r="O1893" s="65"/>
      <c r="P1893" s="167">
        <f>O1893*H1893</f>
        <v>0</v>
      </c>
      <c r="Q1893" s="167">
        <v>0</v>
      </c>
      <c r="R1893" s="167">
        <f>Q1893*H1893</f>
        <v>0</v>
      </c>
      <c r="S1893" s="167">
        <v>0</v>
      </c>
      <c r="T1893" s="168">
        <f>S1893*H1893</f>
        <v>0</v>
      </c>
      <c r="U1893" s="28"/>
      <c r="V1893" s="28"/>
      <c r="W1893" s="28"/>
      <c r="X1893" s="28"/>
      <c r="Y1893" s="28"/>
      <c r="Z1893" s="28"/>
      <c r="AA1893" s="28"/>
      <c r="AB1893" s="28"/>
      <c r="AC1893" s="28"/>
      <c r="AD1893" s="28"/>
      <c r="AE1893" s="28"/>
      <c r="AR1893" s="169" t="s">
        <v>125</v>
      </c>
      <c r="AT1893" s="169" t="s">
        <v>121</v>
      </c>
      <c r="AU1893" s="169" t="s">
        <v>73</v>
      </c>
      <c r="AY1893" s="11" t="s">
        <v>126</v>
      </c>
      <c r="BE1893" s="170">
        <f>IF(N1893="základní",J1893,0)</f>
        <v>0</v>
      </c>
      <c r="BF1893" s="170">
        <f>IF(N1893="snížená",J1893,0)</f>
        <v>0</v>
      </c>
      <c r="BG1893" s="170">
        <f>IF(N1893="zákl. přenesená",J1893,0)</f>
        <v>0</v>
      </c>
      <c r="BH1893" s="170">
        <f>IF(N1893="sníž. přenesená",J1893,0)</f>
        <v>0</v>
      </c>
      <c r="BI1893" s="170">
        <f>IF(N1893="nulová",J1893,0)</f>
        <v>0</v>
      </c>
      <c r="BJ1893" s="11" t="s">
        <v>80</v>
      </c>
      <c r="BK1893" s="170">
        <f>ROUND(I1893*H1893,2)</f>
        <v>0</v>
      </c>
      <c r="BL1893" s="11" t="s">
        <v>125</v>
      </c>
      <c r="BM1893" s="169" t="s">
        <v>3680</v>
      </c>
    </row>
    <row r="1894" spans="1:65" s="2" customFormat="1" ht="11.25">
      <c r="A1894" s="28"/>
      <c r="B1894" s="29"/>
      <c r="C1894" s="30"/>
      <c r="D1894" s="171" t="s">
        <v>128</v>
      </c>
      <c r="E1894" s="30"/>
      <c r="F1894" s="172" t="s">
        <v>3679</v>
      </c>
      <c r="G1894" s="30"/>
      <c r="H1894" s="30"/>
      <c r="I1894" s="173"/>
      <c r="J1894" s="30"/>
      <c r="K1894" s="30"/>
      <c r="L1894" s="33"/>
      <c r="M1894" s="174"/>
      <c r="N1894" s="175"/>
      <c r="O1894" s="65"/>
      <c r="P1894" s="65"/>
      <c r="Q1894" s="65"/>
      <c r="R1894" s="65"/>
      <c r="S1894" s="65"/>
      <c r="T1894" s="66"/>
      <c r="U1894" s="28"/>
      <c r="V1894" s="28"/>
      <c r="W1894" s="28"/>
      <c r="X1894" s="28"/>
      <c r="Y1894" s="28"/>
      <c r="Z1894" s="28"/>
      <c r="AA1894" s="28"/>
      <c r="AB1894" s="28"/>
      <c r="AC1894" s="28"/>
      <c r="AD1894" s="28"/>
      <c r="AE1894" s="28"/>
      <c r="AT1894" s="11" t="s">
        <v>128</v>
      </c>
      <c r="AU1894" s="11" t="s">
        <v>73</v>
      </c>
    </row>
    <row r="1895" spans="1:65" s="2" customFormat="1" ht="24.2" customHeight="1">
      <c r="A1895" s="28"/>
      <c r="B1895" s="29"/>
      <c r="C1895" s="158" t="s">
        <v>3681</v>
      </c>
      <c r="D1895" s="158" t="s">
        <v>121</v>
      </c>
      <c r="E1895" s="159" t="s">
        <v>3682</v>
      </c>
      <c r="F1895" s="160" t="s">
        <v>3683</v>
      </c>
      <c r="G1895" s="161" t="s">
        <v>131</v>
      </c>
      <c r="H1895" s="162">
        <v>20</v>
      </c>
      <c r="I1895" s="163"/>
      <c r="J1895" s="164">
        <f>ROUND(I1895*H1895,2)</f>
        <v>0</v>
      </c>
      <c r="K1895" s="160" t="s">
        <v>1</v>
      </c>
      <c r="L1895" s="33"/>
      <c r="M1895" s="165" t="s">
        <v>1</v>
      </c>
      <c r="N1895" s="166" t="s">
        <v>38</v>
      </c>
      <c r="O1895" s="65"/>
      <c r="P1895" s="167">
        <f>O1895*H1895</f>
        <v>0</v>
      </c>
      <c r="Q1895" s="167">
        <v>0</v>
      </c>
      <c r="R1895" s="167">
        <f>Q1895*H1895</f>
        <v>0</v>
      </c>
      <c r="S1895" s="167">
        <v>0</v>
      </c>
      <c r="T1895" s="168">
        <f>S1895*H1895</f>
        <v>0</v>
      </c>
      <c r="U1895" s="28"/>
      <c r="V1895" s="28"/>
      <c r="W1895" s="28"/>
      <c r="X1895" s="28"/>
      <c r="Y1895" s="28"/>
      <c r="Z1895" s="28"/>
      <c r="AA1895" s="28"/>
      <c r="AB1895" s="28"/>
      <c r="AC1895" s="28"/>
      <c r="AD1895" s="28"/>
      <c r="AE1895" s="28"/>
      <c r="AR1895" s="169" t="s">
        <v>125</v>
      </c>
      <c r="AT1895" s="169" t="s">
        <v>121</v>
      </c>
      <c r="AU1895" s="169" t="s">
        <v>73</v>
      </c>
      <c r="AY1895" s="11" t="s">
        <v>126</v>
      </c>
      <c r="BE1895" s="170">
        <f>IF(N1895="základní",J1895,0)</f>
        <v>0</v>
      </c>
      <c r="BF1895" s="170">
        <f>IF(N1895="snížená",J1895,0)</f>
        <v>0</v>
      </c>
      <c r="BG1895" s="170">
        <f>IF(N1895="zákl. přenesená",J1895,0)</f>
        <v>0</v>
      </c>
      <c r="BH1895" s="170">
        <f>IF(N1895="sníž. přenesená",J1895,0)</f>
        <v>0</v>
      </c>
      <c r="BI1895" s="170">
        <f>IF(N1895="nulová",J1895,0)</f>
        <v>0</v>
      </c>
      <c r="BJ1895" s="11" t="s">
        <v>80</v>
      </c>
      <c r="BK1895" s="170">
        <f>ROUND(I1895*H1895,2)</f>
        <v>0</v>
      </c>
      <c r="BL1895" s="11" t="s">
        <v>125</v>
      </c>
      <c r="BM1895" s="169" t="s">
        <v>3684</v>
      </c>
    </row>
    <row r="1896" spans="1:65" s="2" customFormat="1" ht="19.5">
      <c r="A1896" s="28"/>
      <c r="B1896" s="29"/>
      <c r="C1896" s="30"/>
      <c r="D1896" s="171" t="s">
        <v>128</v>
      </c>
      <c r="E1896" s="30"/>
      <c r="F1896" s="172" t="s">
        <v>3683</v>
      </c>
      <c r="G1896" s="30"/>
      <c r="H1896" s="30"/>
      <c r="I1896" s="173"/>
      <c r="J1896" s="30"/>
      <c r="K1896" s="30"/>
      <c r="L1896" s="33"/>
      <c r="M1896" s="174"/>
      <c r="N1896" s="175"/>
      <c r="O1896" s="65"/>
      <c r="P1896" s="65"/>
      <c r="Q1896" s="65"/>
      <c r="R1896" s="65"/>
      <c r="S1896" s="65"/>
      <c r="T1896" s="66"/>
      <c r="U1896" s="28"/>
      <c r="V1896" s="28"/>
      <c r="W1896" s="28"/>
      <c r="X1896" s="28"/>
      <c r="Y1896" s="28"/>
      <c r="Z1896" s="28"/>
      <c r="AA1896" s="28"/>
      <c r="AB1896" s="28"/>
      <c r="AC1896" s="28"/>
      <c r="AD1896" s="28"/>
      <c r="AE1896" s="28"/>
      <c r="AT1896" s="11" t="s">
        <v>128</v>
      </c>
      <c r="AU1896" s="11" t="s">
        <v>73</v>
      </c>
    </row>
    <row r="1897" spans="1:65" s="2" customFormat="1" ht="24.2" customHeight="1">
      <c r="A1897" s="28"/>
      <c r="B1897" s="29"/>
      <c r="C1897" s="158" t="s">
        <v>3685</v>
      </c>
      <c r="D1897" s="158" t="s">
        <v>121</v>
      </c>
      <c r="E1897" s="159" t="s">
        <v>3686</v>
      </c>
      <c r="F1897" s="160" t="s">
        <v>3687</v>
      </c>
      <c r="G1897" s="161" t="s">
        <v>131</v>
      </c>
      <c r="H1897" s="162">
        <v>20</v>
      </c>
      <c r="I1897" s="163"/>
      <c r="J1897" s="164">
        <f>ROUND(I1897*H1897,2)</f>
        <v>0</v>
      </c>
      <c r="K1897" s="160" t="s">
        <v>1</v>
      </c>
      <c r="L1897" s="33"/>
      <c r="M1897" s="165" t="s">
        <v>1</v>
      </c>
      <c r="N1897" s="166" t="s">
        <v>38</v>
      </c>
      <c r="O1897" s="65"/>
      <c r="P1897" s="167">
        <f>O1897*H1897</f>
        <v>0</v>
      </c>
      <c r="Q1897" s="167">
        <v>0</v>
      </c>
      <c r="R1897" s="167">
        <f>Q1897*H1897</f>
        <v>0</v>
      </c>
      <c r="S1897" s="167">
        <v>0</v>
      </c>
      <c r="T1897" s="168">
        <f>S1897*H1897</f>
        <v>0</v>
      </c>
      <c r="U1897" s="28"/>
      <c r="V1897" s="28"/>
      <c r="W1897" s="28"/>
      <c r="X1897" s="28"/>
      <c r="Y1897" s="28"/>
      <c r="Z1897" s="28"/>
      <c r="AA1897" s="28"/>
      <c r="AB1897" s="28"/>
      <c r="AC1897" s="28"/>
      <c r="AD1897" s="28"/>
      <c r="AE1897" s="28"/>
      <c r="AR1897" s="169" t="s">
        <v>125</v>
      </c>
      <c r="AT1897" s="169" t="s">
        <v>121</v>
      </c>
      <c r="AU1897" s="169" t="s">
        <v>73</v>
      </c>
      <c r="AY1897" s="11" t="s">
        <v>126</v>
      </c>
      <c r="BE1897" s="170">
        <f>IF(N1897="základní",J1897,0)</f>
        <v>0</v>
      </c>
      <c r="BF1897" s="170">
        <f>IF(N1897="snížená",J1897,0)</f>
        <v>0</v>
      </c>
      <c r="BG1897" s="170">
        <f>IF(N1897="zákl. přenesená",J1897,0)</f>
        <v>0</v>
      </c>
      <c r="BH1897" s="170">
        <f>IF(N1897="sníž. přenesená",J1897,0)</f>
        <v>0</v>
      </c>
      <c r="BI1897" s="170">
        <f>IF(N1897="nulová",J1897,0)</f>
        <v>0</v>
      </c>
      <c r="BJ1897" s="11" t="s">
        <v>80</v>
      </c>
      <c r="BK1897" s="170">
        <f>ROUND(I1897*H1897,2)</f>
        <v>0</v>
      </c>
      <c r="BL1897" s="11" t="s">
        <v>125</v>
      </c>
      <c r="BM1897" s="169" t="s">
        <v>3688</v>
      </c>
    </row>
    <row r="1898" spans="1:65" s="2" customFormat="1" ht="19.5">
      <c r="A1898" s="28"/>
      <c r="B1898" s="29"/>
      <c r="C1898" s="30"/>
      <c r="D1898" s="171" t="s">
        <v>128</v>
      </c>
      <c r="E1898" s="30"/>
      <c r="F1898" s="172" t="s">
        <v>3687</v>
      </c>
      <c r="G1898" s="30"/>
      <c r="H1898" s="30"/>
      <c r="I1898" s="173"/>
      <c r="J1898" s="30"/>
      <c r="K1898" s="30"/>
      <c r="L1898" s="33"/>
      <c r="M1898" s="174"/>
      <c r="N1898" s="175"/>
      <c r="O1898" s="65"/>
      <c r="P1898" s="65"/>
      <c r="Q1898" s="65"/>
      <c r="R1898" s="65"/>
      <c r="S1898" s="65"/>
      <c r="T1898" s="66"/>
      <c r="U1898" s="28"/>
      <c r="V1898" s="28"/>
      <c r="W1898" s="28"/>
      <c r="X1898" s="28"/>
      <c r="Y1898" s="28"/>
      <c r="Z1898" s="28"/>
      <c r="AA1898" s="28"/>
      <c r="AB1898" s="28"/>
      <c r="AC1898" s="28"/>
      <c r="AD1898" s="28"/>
      <c r="AE1898" s="28"/>
      <c r="AT1898" s="11" t="s">
        <v>128</v>
      </c>
      <c r="AU1898" s="11" t="s">
        <v>73</v>
      </c>
    </row>
    <row r="1899" spans="1:65" s="2" customFormat="1" ht="37.9" customHeight="1">
      <c r="A1899" s="28"/>
      <c r="B1899" s="29"/>
      <c r="C1899" s="158" t="s">
        <v>3689</v>
      </c>
      <c r="D1899" s="158" t="s">
        <v>121</v>
      </c>
      <c r="E1899" s="159" t="s">
        <v>3690</v>
      </c>
      <c r="F1899" s="160" t="s">
        <v>3691</v>
      </c>
      <c r="G1899" s="161" t="s">
        <v>136</v>
      </c>
      <c r="H1899" s="162">
        <v>10</v>
      </c>
      <c r="I1899" s="163"/>
      <c r="J1899" s="164">
        <f>ROUND(I1899*H1899,2)</f>
        <v>0</v>
      </c>
      <c r="K1899" s="160" t="s">
        <v>1</v>
      </c>
      <c r="L1899" s="33"/>
      <c r="M1899" s="165" t="s">
        <v>1</v>
      </c>
      <c r="N1899" s="166" t="s">
        <v>38</v>
      </c>
      <c r="O1899" s="65"/>
      <c r="P1899" s="167">
        <f>O1899*H1899</f>
        <v>0</v>
      </c>
      <c r="Q1899" s="167">
        <v>0</v>
      </c>
      <c r="R1899" s="167">
        <f>Q1899*H1899</f>
        <v>0</v>
      </c>
      <c r="S1899" s="167">
        <v>0</v>
      </c>
      <c r="T1899" s="168">
        <f>S1899*H1899</f>
        <v>0</v>
      </c>
      <c r="U1899" s="28"/>
      <c r="V1899" s="28"/>
      <c r="W1899" s="28"/>
      <c r="X1899" s="28"/>
      <c r="Y1899" s="28"/>
      <c r="Z1899" s="28"/>
      <c r="AA1899" s="28"/>
      <c r="AB1899" s="28"/>
      <c r="AC1899" s="28"/>
      <c r="AD1899" s="28"/>
      <c r="AE1899" s="28"/>
      <c r="AR1899" s="169" t="s">
        <v>125</v>
      </c>
      <c r="AT1899" s="169" t="s">
        <v>121</v>
      </c>
      <c r="AU1899" s="169" t="s">
        <v>73</v>
      </c>
      <c r="AY1899" s="11" t="s">
        <v>126</v>
      </c>
      <c r="BE1899" s="170">
        <f>IF(N1899="základní",J1899,0)</f>
        <v>0</v>
      </c>
      <c r="BF1899" s="170">
        <f>IF(N1899="snížená",J1899,0)</f>
        <v>0</v>
      </c>
      <c r="BG1899" s="170">
        <f>IF(N1899="zákl. přenesená",J1899,0)</f>
        <v>0</v>
      </c>
      <c r="BH1899" s="170">
        <f>IF(N1899="sníž. přenesená",J1899,0)</f>
        <v>0</v>
      </c>
      <c r="BI1899" s="170">
        <f>IF(N1899="nulová",J1899,0)</f>
        <v>0</v>
      </c>
      <c r="BJ1899" s="11" t="s">
        <v>80</v>
      </c>
      <c r="BK1899" s="170">
        <f>ROUND(I1899*H1899,2)</f>
        <v>0</v>
      </c>
      <c r="BL1899" s="11" t="s">
        <v>125</v>
      </c>
      <c r="BM1899" s="169" t="s">
        <v>3692</v>
      </c>
    </row>
    <row r="1900" spans="1:65" s="2" customFormat="1" ht="19.5">
      <c r="A1900" s="28"/>
      <c r="B1900" s="29"/>
      <c r="C1900" s="30"/>
      <c r="D1900" s="171" t="s">
        <v>128</v>
      </c>
      <c r="E1900" s="30"/>
      <c r="F1900" s="172" t="s">
        <v>3691</v>
      </c>
      <c r="G1900" s="30"/>
      <c r="H1900" s="30"/>
      <c r="I1900" s="173"/>
      <c r="J1900" s="30"/>
      <c r="K1900" s="30"/>
      <c r="L1900" s="33"/>
      <c r="M1900" s="174"/>
      <c r="N1900" s="175"/>
      <c r="O1900" s="65"/>
      <c r="P1900" s="65"/>
      <c r="Q1900" s="65"/>
      <c r="R1900" s="65"/>
      <c r="S1900" s="65"/>
      <c r="T1900" s="66"/>
      <c r="U1900" s="28"/>
      <c r="V1900" s="28"/>
      <c r="W1900" s="28"/>
      <c r="X1900" s="28"/>
      <c r="Y1900" s="28"/>
      <c r="Z1900" s="28"/>
      <c r="AA1900" s="28"/>
      <c r="AB1900" s="28"/>
      <c r="AC1900" s="28"/>
      <c r="AD1900" s="28"/>
      <c r="AE1900" s="28"/>
      <c r="AT1900" s="11" t="s">
        <v>128</v>
      </c>
      <c r="AU1900" s="11" t="s">
        <v>73</v>
      </c>
    </row>
    <row r="1901" spans="1:65" s="2" customFormat="1" ht="37.9" customHeight="1">
      <c r="A1901" s="28"/>
      <c r="B1901" s="29"/>
      <c r="C1901" s="158" t="s">
        <v>3693</v>
      </c>
      <c r="D1901" s="158" t="s">
        <v>121</v>
      </c>
      <c r="E1901" s="159" t="s">
        <v>3694</v>
      </c>
      <c r="F1901" s="160" t="s">
        <v>3695</v>
      </c>
      <c r="G1901" s="161" t="s">
        <v>136</v>
      </c>
      <c r="H1901" s="162">
        <v>10</v>
      </c>
      <c r="I1901" s="163"/>
      <c r="J1901" s="164">
        <f>ROUND(I1901*H1901,2)</f>
        <v>0</v>
      </c>
      <c r="K1901" s="160" t="s">
        <v>1</v>
      </c>
      <c r="L1901" s="33"/>
      <c r="M1901" s="165" t="s">
        <v>1</v>
      </c>
      <c r="N1901" s="166" t="s">
        <v>38</v>
      </c>
      <c r="O1901" s="65"/>
      <c r="P1901" s="167">
        <f>O1901*H1901</f>
        <v>0</v>
      </c>
      <c r="Q1901" s="167">
        <v>0</v>
      </c>
      <c r="R1901" s="167">
        <f>Q1901*H1901</f>
        <v>0</v>
      </c>
      <c r="S1901" s="167">
        <v>0</v>
      </c>
      <c r="T1901" s="168">
        <f>S1901*H1901</f>
        <v>0</v>
      </c>
      <c r="U1901" s="28"/>
      <c r="V1901" s="28"/>
      <c r="W1901" s="28"/>
      <c r="X1901" s="28"/>
      <c r="Y1901" s="28"/>
      <c r="Z1901" s="28"/>
      <c r="AA1901" s="28"/>
      <c r="AB1901" s="28"/>
      <c r="AC1901" s="28"/>
      <c r="AD1901" s="28"/>
      <c r="AE1901" s="28"/>
      <c r="AR1901" s="169" t="s">
        <v>125</v>
      </c>
      <c r="AT1901" s="169" t="s">
        <v>121</v>
      </c>
      <c r="AU1901" s="169" t="s">
        <v>73</v>
      </c>
      <c r="AY1901" s="11" t="s">
        <v>126</v>
      </c>
      <c r="BE1901" s="170">
        <f>IF(N1901="základní",J1901,0)</f>
        <v>0</v>
      </c>
      <c r="BF1901" s="170">
        <f>IF(N1901="snížená",J1901,0)</f>
        <v>0</v>
      </c>
      <c r="BG1901" s="170">
        <f>IF(N1901="zákl. přenesená",J1901,0)</f>
        <v>0</v>
      </c>
      <c r="BH1901" s="170">
        <f>IF(N1901="sníž. přenesená",J1901,0)</f>
        <v>0</v>
      </c>
      <c r="BI1901" s="170">
        <f>IF(N1901="nulová",J1901,0)</f>
        <v>0</v>
      </c>
      <c r="BJ1901" s="11" t="s">
        <v>80</v>
      </c>
      <c r="BK1901" s="170">
        <f>ROUND(I1901*H1901,2)</f>
        <v>0</v>
      </c>
      <c r="BL1901" s="11" t="s">
        <v>125</v>
      </c>
      <c r="BM1901" s="169" t="s">
        <v>3696</v>
      </c>
    </row>
    <row r="1902" spans="1:65" s="2" customFormat="1" ht="19.5">
      <c r="A1902" s="28"/>
      <c r="B1902" s="29"/>
      <c r="C1902" s="30"/>
      <c r="D1902" s="171" t="s">
        <v>128</v>
      </c>
      <c r="E1902" s="30"/>
      <c r="F1902" s="172" t="s">
        <v>3695</v>
      </c>
      <c r="G1902" s="30"/>
      <c r="H1902" s="30"/>
      <c r="I1902" s="173"/>
      <c r="J1902" s="30"/>
      <c r="K1902" s="30"/>
      <c r="L1902" s="33"/>
      <c r="M1902" s="174"/>
      <c r="N1902" s="175"/>
      <c r="O1902" s="65"/>
      <c r="P1902" s="65"/>
      <c r="Q1902" s="65"/>
      <c r="R1902" s="65"/>
      <c r="S1902" s="65"/>
      <c r="T1902" s="66"/>
      <c r="U1902" s="28"/>
      <c r="V1902" s="28"/>
      <c r="W1902" s="28"/>
      <c r="X1902" s="28"/>
      <c r="Y1902" s="28"/>
      <c r="Z1902" s="28"/>
      <c r="AA1902" s="28"/>
      <c r="AB1902" s="28"/>
      <c r="AC1902" s="28"/>
      <c r="AD1902" s="28"/>
      <c r="AE1902" s="28"/>
      <c r="AT1902" s="11" t="s">
        <v>128</v>
      </c>
      <c r="AU1902" s="11" t="s">
        <v>73</v>
      </c>
    </row>
    <row r="1903" spans="1:65" s="2" customFormat="1" ht="37.9" customHeight="1">
      <c r="A1903" s="28"/>
      <c r="B1903" s="29"/>
      <c r="C1903" s="158" t="s">
        <v>3697</v>
      </c>
      <c r="D1903" s="158" t="s">
        <v>121</v>
      </c>
      <c r="E1903" s="159" t="s">
        <v>3698</v>
      </c>
      <c r="F1903" s="160" t="s">
        <v>3699</v>
      </c>
      <c r="G1903" s="161" t="s">
        <v>136</v>
      </c>
      <c r="H1903" s="162">
        <v>10</v>
      </c>
      <c r="I1903" s="163"/>
      <c r="J1903" s="164">
        <f>ROUND(I1903*H1903,2)</f>
        <v>0</v>
      </c>
      <c r="K1903" s="160" t="s">
        <v>1</v>
      </c>
      <c r="L1903" s="33"/>
      <c r="M1903" s="165" t="s">
        <v>1</v>
      </c>
      <c r="N1903" s="166" t="s">
        <v>38</v>
      </c>
      <c r="O1903" s="65"/>
      <c r="P1903" s="167">
        <f>O1903*H1903</f>
        <v>0</v>
      </c>
      <c r="Q1903" s="167">
        <v>0</v>
      </c>
      <c r="R1903" s="167">
        <f>Q1903*H1903</f>
        <v>0</v>
      </c>
      <c r="S1903" s="167">
        <v>0</v>
      </c>
      <c r="T1903" s="168">
        <f>S1903*H1903</f>
        <v>0</v>
      </c>
      <c r="U1903" s="28"/>
      <c r="V1903" s="28"/>
      <c r="W1903" s="28"/>
      <c r="X1903" s="28"/>
      <c r="Y1903" s="28"/>
      <c r="Z1903" s="28"/>
      <c r="AA1903" s="28"/>
      <c r="AB1903" s="28"/>
      <c r="AC1903" s="28"/>
      <c r="AD1903" s="28"/>
      <c r="AE1903" s="28"/>
      <c r="AR1903" s="169" t="s">
        <v>125</v>
      </c>
      <c r="AT1903" s="169" t="s">
        <v>121</v>
      </c>
      <c r="AU1903" s="169" t="s">
        <v>73</v>
      </c>
      <c r="AY1903" s="11" t="s">
        <v>126</v>
      </c>
      <c r="BE1903" s="170">
        <f>IF(N1903="základní",J1903,0)</f>
        <v>0</v>
      </c>
      <c r="BF1903" s="170">
        <f>IF(N1903="snížená",J1903,0)</f>
        <v>0</v>
      </c>
      <c r="BG1903" s="170">
        <f>IF(N1903="zákl. přenesená",J1903,0)</f>
        <v>0</v>
      </c>
      <c r="BH1903" s="170">
        <f>IF(N1903="sníž. přenesená",J1903,0)</f>
        <v>0</v>
      </c>
      <c r="BI1903" s="170">
        <f>IF(N1903="nulová",J1903,0)</f>
        <v>0</v>
      </c>
      <c r="BJ1903" s="11" t="s">
        <v>80</v>
      </c>
      <c r="BK1903" s="170">
        <f>ROUND(I1903*H1903,2)</f>
        <v>0</v>
      </c>
      <c r="BL1903" s="11" t="s">
        <v>125</v>
      </c>
      <c r="BM1903" s="169" t="s">
        <v>3700</v>
      </c>
    </row>
    <row r="1904" spans="1:65" s="2" customFormat="1" ht="19.5">
      <c r="A1904" s="28"/>
      <c r="B1904" s="29"/>
      <c r="C1904" s="30"/>
      <c r="D1904" s="171" t="s">
        <v>128</v>
      </c>
      <c r="E1904" s="30"/>
      <c r="F1904" s="172" t="s">
        <v>3699</v>
      </c>
      <c r="G1904" s="30"/>
      <c r="H1904" s="30"/>
      <c r="I1904" s="173"/>
      <c r="J1904" s="30"/>
      <c r="K1904" s="30"/>
      <c r="L1904" s="33"/>
      <c r="M1904" s="174"/>
      <c r="N1904" s="175"/>
      <c r="O1904" s="65"/>
      <c r="P1904" s="65"/>
      <c r="Q1904" s="65"/>
      <c r="R1904" s="65"/>
      <c r="S1904" s="65"/>
      <c r="T1904" s="66"/>
      <c r="U1904" s="28"/>
      <c r="V1904" s="28"/>
      <c r="W1904" s="28"/>
      <c r="X1904" s="28"/>
      <c r="Y1904" s="28"/>
      <c r="Z1904" s="28"/>
      <c r="AA1904" s="28"/>
      <c r="AB1904" s="28"/>
      <c r="AC1904" s="28"/>
      <c r="AD1904" s="28"/>
      <c r="AE1904" s="28"/>
      <c r="AT1904" s="11" t="s">
        <v>128</v>
      </c>
      <c r="AU1904" s="11" t="s">
        <v>73</v>
      </c>
    </row>
    <row r="1905" spans="1:65" s="2" customFormat="1" ht="24.2" customHeight="1">
      <c r="A1905" s="28"/>
      <c r="B1905" s="29"/>
      <c r="C1905" s="158" t="s">
        <v>3701</v>
      </c>
      <c r="D1905" s="158" t="s">
        <v>121</v>
      </c>
      <c r="E1905" s="159" t="s">
        <v>3702</v>
      </c>
      <c r="F1905" s="160" t="s">
        <v>3703</v>
      </c>
      <c r="G1905" s="161" t="s">
        <v>136</v>
      </c>
      <c r="H1905" s="162">
        <v>10</v>
      </c>
      <c r="I1905" s="163"/>
      <c r="J1905" s="164">
        <f>ROUND(I1905*H1905,2)</f>
        <v>0</v>
      </c>
      <c r="K1905" s="160" t="s">
        <v>1</v>
      </c>
      <c r="L1905" s="33"/>
      <c r="M1905" s="165" t="s">
        <v>1</v>
      </c>
      <c r="N1905" s="166" t="s">
        <v>38</v>
      </c>
      <c r="O1905" s="65"/>
      <c r="P1905" s="167">
        <f>O1905*H1905</f>
        <v>0</v>
      </c>
      <c r="Q1905" s="167">
        <v>0</v>
      </c>
      <c r="R1905" s="167">
        <f>Q1905*H1905</f>
        <v>0</v>
      </c>
      <c r="S1905" s="167">
        <v>0</v>
      </c>
      <c r="T1905" s="168">
        <f>S1905*H1905</f>
        <v>0</v>
      </c>
      <c r="U1905" s="28"/>
      <c r="V1905" s="28"/>
      <c r="W1905" s="28"/>
      <c r="X1905" s="28"/>
      <c r="Y1905" s="28"/>
      <c r="Z1905" s="28"/>
      <c r="AA1905" s="28"/>
      <c r="AB1905" s="28"/>
      <c r="AC1905" s="28"/>
      <c r="AD1905" s="28"/>
      <c r="AE1905" s="28"/>
      <c r="AR1905" s="169" t="s">
        <v>125</v>
      </c>
      <c r="AT1905" s="169" t="s">
        <v>121</v>
      </c>
      <c r="AU1905" s="169" t="s">
        <v>73</v>
      </c>
      <c r="AY1905" s="11" t="s">
        <v>126</v>
      </c>
      <c r="BE1905" s="170">
        <f>IF(N1905="základní",J1905,0)</f>
        <v>0</v>
      </c>
      <c r="BF1905" s="170">
        <f>IF(N1905="snížená",J1905,0)</f>
        <v>0</v>
      </c>
      <c r="BG1905" s="170">
        <f>IF(N1905="zákl. přenesená",J1905,0)</f>
        <v>0</v>
      </c>
      <c r="BH1905" s="170">
        <f>IF(N1905="sníž. přenesená",J1905,0)</f>
        <v>0</v>
      </c>
      <c r="BI1905" s="170">
        <f>IF(N1905="nulová",J1905,0)</f>
        <v>0</v>
      </c>
      <c r="BJ1905" s="11" t="s">
        <v>80</v>
      </c>
      <c r="BK1905" s="170">
        <f>ROUND(I1905*H1905,2)</f>
        <v>0</v>
      </c>
      <c r="BL1905" s="11" t="s">
        <v>125</v>
      </c>
      <c r="BM1905" s="169" t="s">
        <v>3704</v>
      </c>
    </row>
    <row r="1906" spans="1:65" s="2" customFormat="1" ht="19.5">
      <c r="A1906" s="28"/>
      <c r="B1906" s="29"/>
      <c r="C1906" s="30"/>
      <c r="D1906" s="171" t="s">
        <v>128</v>
      </c>
      <c r="E1906" s="30"/>
      <c r="F1906" s="172" t="s">
        <v>3703</v>
      </c>
      <c r="G1906" s="30"/>
      <c r="H1906" s="30"/>
      <c r="I1906" s="173"/>
      <c r="J1906" s="30"/>
      <c r="K1906" s="30"/>
      <c r="L1906" s="33"/>
      <c r="M1906" s="174"/>
      <c r="N1906" s="175"/>
      <c r="O1906" s="65"/>
      <c r="P1906" s="65"/>
      <c r="Q1906" s="65"/>
      <c r="R1906" s="65"/>
      <c r="S1906" s="65"/>
      <c r="T1906" s="66"/>
      <c r="U1906" s="28"/>
      <c r="V1906" s="28"/>
      <c r="W1906" s="28"/>
      <c r="X1906" s="28"/>
      <c r="Y1906" s="28"/>
      <c r="Z1906" s="28"/>
      <c r="AA1906" s="28"/>
      <c r="AB1906" s="28"/>
      <c r="AC1906" s="28"/>
      <c r="AD1906" s="28"/>
      <c r="AE1906" s="28"/>
      <c r="AT1906" s="11" t="s">
        <v>128</v>
      </c>
      <c r="AU1906" s="11" t="s">
        <v>73</v>
      </c>
    </row>
    <row r="1907" spans="1:65" s="2" customFormat="1" ht="24.2" customHeight="1">
      <c r="A1907" s="28"/>
      <c r="B1907" s="29"/>
      <c r="C1907" s="158" t="s">
        <v>3705</v>
      </c>
      <c r="D1907" s="158" t="s">
        <v>121</v>
      </c>
      <c r="E1907" s="159" t="s">
        <v>3706</v>
      </c>
      <c r="F1907" s="160" t="s">
        <v>3707</v>
      </c>
      <c r="G1907" s="161" t="s">
        <v>136</v>
      </c>
      <c r="H1907" s="162">
        <v>10</v>
      </c>
      <c r="I1907" s="163"/>
      <c r="J1907" s="164">
        <f>ROUND(I1907*H1907,2)</f>
        <v>0</v>
      </c>
      <c r="K1907" s="160" t="s">
        <v>1</v>
      </c>
      <c r="L1907" s="33"/>
      <c r="M1907" s="165" t="s">
        <v>1</v>
      </c>
      <c r="N1907" s="166" t="s">
        <v>38</v>
      </c>
      <c r="O1907" s="65"/>
      <c r="P1907" s="167">
        <f>O1907*H1907</f>
        <v>0</v>
      </c>
      <c r="Q1907" s="167">
        <v>0</v>
      </c>
      <c r="R1907" s="167">
        <f>Q1907*H1907</f>
        <v>0</v>
      </c>
      <c r="S1907" s="167">
        <v>0</v>
      </c>
      <c r="T1907" s="168">
        <f>S1907*H1907</f>
        <v>0</v>
      </c>
      <c r="U1907" s="28"/>
      <c r="V1907" s="28"/>
      <c r="W1907" s="28"/>
      <c r="X1907" s="28"/>
      <c r="Y1907" s="28"/>
      <c r="Z1907" s="28"/>
      <c r="AA1907" s="28"/>
      <c r="AB1907" s="28"/>
      <c r="AC1907" s="28"/>
      <c r="AD1907" s="28"/>
      <c r="AE1907" s="28"/>
      <c r="AR1907" s="169" t="s">
        <v>125</v>
      </c>
      <c r="AT1907" s="169" t="s">
        <v>121</v>
      </c>
      <c r="AU1907" s="169" t="s">
        <v>73</v>
      </c>
      <c r="AY1907" s="11" t="s">
        <v>126</v>
      </c>
      <c r="BE1907" s="170">
        <f>IF(N1907="základní",J1907,0)</f>
        <v>0</v>
      </c>
      <c r="BF1907" s="170">
        <f>IF(N1907="snížená",J1907,0)</f>
        <v>0</v>
      </c>
      <c r="BG1907" s="170">
        <f>IF(N1907="zákl. přenesená",J1907,0)</f>
        <v>0</v>
      </c>
      <c r="BH1907" s="170">
        <f>IF(N1907="sníž. přenesená",J1907,0)</f>
        <v>0</v>
      </c>
      <c r="BI1907" s="170">
        <f>IF(N1907="nulová",J1907,0)</f>
        <v>0</v>
      </c>
      <c r="BJ1907" s="11" t="s">
        <v>80</v>
      </c>
      <c r="BK1907" s="170">
        <f>ROUND(I1907*H1907,2)</f>
        <v>0</v>
      </c>
      <c r="BL1907" s="11" t="s">
        <v>125</v>
      </c>
      <c r="BM1907" s="169" t="s">
        <v>3708</v>
      </c>
    </row>
    <row r="1908" spans="1:65" s="2" customFormat="1" ht="19.5">
      <c r="A1908" s="28"/>
      <c r="B1908" s="29"/>
      <c r="C1908" s="30"/>
      <c r="D1908" s="171" t="s">
        <v>128</v>
      </c>
      <c r="E1908" s="30"/>
      <c r="F1908" s="172" t="s">
        <v>3707</v>
      </c>
      <c r="G1908" s="30"/>
      <c r="H1908" s="30"/>
      <c r="I1908" s="173"/>
      <c r="J1908" s="30"/>
      <c r="K1908" s="30"/>
      <c r="L1908" s="33"/>
      <c r="M1908" s="174"/>
      <c r="N1908" s="175"/>
      <c r="O1908" s="65"/>
      <c r="P1908" s="65"/>
      <c r="Q1908" s="65"/>
      <c r="R1908" s="65"/>
      <c r="S1908" s="65"/>
      <c r="T1908" s="66"/>
      <c r="U1908" s="28"/>
      <c r="V1908" s="28"/>
      <c r="W1908" s="28"/>
      <c r="X1908" s="28"/>
      <c r="Y1908" s="28"/>
      <c r="Z1908" s="28"/>
      <c r="AA1908" s="28"/>
      <c r="AB1908" s="28"/>
      <c r="AC1908" s="28"/>
      <c r="AD1908" s="28"/>
      <c r="AE1908" s="28"/>
      <c r="AT1908" s="11" t="s">
        <v>128</v>
      </c>
      <c r="AU1908" s="11" t="s">
        <v>73</v>
      </c>
    </row>
    <row r="1909" spans="1:65" s="2" customFormat="1" ht="24.2" customHeight="1">
      <c r="A1909" s="28"/>
      <c r="B1909" s="29"/>
      <c r="C1909" s="158" t="s">
        <v>3709</v>
      </c>
      <c r="D1909" s="158" t="s">
        <v>121</v>
      </c>
      <c r="E1909" s="159" t="s">
        <v>3710</v>
      </c>
      <c r="F1909" s="160" t="s">
        <v>3711</v>
      </c>
      <c r="G1909" s="161" t="s">
        <v>136</v>
      </c>
      <c r="H1909" s="162">
        <v>10</v>
      </c>
      <c r="I1909" s="163"/>
      <c r="J1909" s="164">
        <f>ROUND(I1909*H1909,2)</f>
        <v>0</v>
      </c>
      <c r="K1909" s="160" t="s">
        <v>1</v>
      </c>
      <c r="L1909" s="33"/>
      <c r="M1909" s="165" t="s">
        <v>1</v>
      </c>
      <c r="N1909" s="166" t="s">
        <v>38</v>
      </c>
      <c r="O1909" s="65"/>
      <c r="P1909" s="167">
        <f>O1909*H1909</f>
        <v>0</v>
      </c>
      <c r="Q1909" s="167">
        <v>0</v>
      </c>
      <c r="R1909" s="167">
        <f>Q1909*H1909</f>
        <v>0</v>
      </c>
      <c r="S1909" s="167">
        <v>0</v>
      </c>
      <c r="T1909" s="168">
        <f>S1909*H1909</f>
        <v>0</v>
      </c>
      <c r="U1909" s="28"/>
      <c r="V1909" s="28"/>
      <c r="W1909" s="28"/>
      <c r="X1909" s="28"/>
      <c r="Y1909" s="28"/>
      <c r="Z1909" s="28"/>
      <c r="AA1909" s="28"/>
      <c r="AB1909" s="28"/>
      <c r="AC1909" s="28"/>
      <c r="AD1909" s="28"/>
      <c r="AE1909" s="28"/>
      <c r="AR1909" s="169" t="s">
        <v>125</v>
      </c>
      <c r="AT1909" s="169" t="s">
        <v>121</v>
      </c>
      <c r="AU1909" s="169" t="s">
        <v>73</v>
      </c>
      <c r="AY1909" s="11" t="s">
        <v>126</v>
      </c>
      <c r="BE1909" s="170">
        <f>IF(N1909="základní",J1909,0)</f>
        <v>0</v>
      </c>
      <c r="BF1909" s="170">
        <f>IF(N1909="snížená",J1909,0)</f>
        <v>0</v>
      </c>
      <c r="BG1909" s="170">
        <f>IF(N1909="zákl. přenesená",J1909,0)</f>
        <v>0</v>
      </c>
      <c r="BH1909" s="170">
        <f>IF(N1909="sníž. přenesená",J1909,0)</f>
        <v>0</v>
      </c>
      <c r="BI1909" s="170">
        <f>IF(N1909="nulová",J1909,0)</f>
        <v>0</v>
      </c>
      <c r="BJ1909" s="11" t="s">
        <v>80</v>
      </c>
      <c r="BK1909" s="170">
        <f>ROUND(I1909*H1909,2)</f>
        <v>0</v>
      </c>
      <c r="BL1909" s="11" t="s">
        <v>125</v>
      </c>
      <c r="BM1909" s="169" t="s">
        <v>3712</v>
      </c>
    </row>
    <row r="1910" spans="1:65" s="2" customFormat="1" ht="19.5">
      <c r="A1910" s="28"/>
      <c r="B1910" s="29"/>
      <c r="C1910" s="30"/>
      <c r="D1910" s="171" t="s">
        <v>128</v>
      </c>
      <c r="E1910" s="30"/>
      <c r="F1910" s="172" t="s">
        <v>3711</v>
      </c>
      <c r="G1910" s="30"/>
      <c r="H1910" s="30"/>
      <c r="I1910" s="173"/>
      <c r="J1910" s="30"/>
      <c r="K1910" s="30"/>
      <c r="L1910" s="33"/>
      <c r="M1910" s="174"/>
      <c r="N1910" s="175"/>
      <c r="O1910" s="65"/>
      <c r="P1910" s="65"/>
      <c r="Q1910" s="65"/>
      <c r="R1910" s="65"/>
      <c r="S1910" s="65"/>
      <c r="T1910" s="66"/>
      <c r="U1910" s="28"/>
      <c r="V1910" s="28"/>
      <c r="W1910" s="28"/>
      <c r="X1910" s="28"/>
      <c r="Y1910" s="28"/>
      <c r="Z1910" s="28"/>
      <c r="AA1910" s="28"/>
      <c r="AB1910" s="28"/>
      <c r="AC1910" s="28"/>
      <c r="AD1910" s="28"/>
      <c r="AE1910" s="28"/>
      <c r="AT1910" s="11" t="s">
        <v>128</v>
      </c>
      <c r="AU1910" s="11" t="s">
        <v>73</v>
      </c>
    </row>
    <row r="1911" spans="1:65" s="2" customFormat="1" ht="24.2" customHeight="1">
      <c r="A1911" s="28"/>
      <c r="B1911" s="29"/>
      <c r="C1911" s="158" t="s">
        <v>3713</v>
      </c>
      <c r="D1911" s="158" t="s">
        <v>121</v>
      </c>
      <c r="E1911" s="159" t="s">
        <v>3714</v>
      </c>
      <c r="F1911" s="160" t="s">
        <v>3715</v>
      </c>
      <c r="G1911" s="161" t="s">
        <v>136</v>
      </c>
      <c r="H1911" s="162">
        <v>10</v>
      </c>
      <c r="I1911" s="163"/>
      <c r="J1911" s="164">
        <f>ROUND(I1911*H1911,2)</f>
        <v>0</v>
      </c>
      <c r="K1911" s="160" t="s">
        <v>1</v>
      </c>
      <c r="L1911" s="33"/>
      <c r="M1911" s="165" t="s">
        <v>1</v>
      </c>
      <c r="N1911" s="166" t="s">
        <v>38</v>
      </c>
      <c r="O1911" s="65"/>
      <c r="P1911" s="167">
        <f>O1911*H1911</f>
        <v>0</v>
      </c>
      <c r="Q1911" s="167">
        <v>0</v>
      </c>
      <c r="R1911" s="167">
        <f>Q1911*H1911</f>
        <v>0</v>
      </c>
      <c r="S1911" s="167">
        <v>0</v>
      </c>
      <c r="T1911" s="168">
        <f>S1911*H1911</f>
        <v>0</v>
      </c>
      <c r="U1911" s="28"/>
      <c r="V1911" s="28"/>
      <c r="W1911" s="28"/>
      <c r="X1911" s="28"/>
      <c r="Y1911" s="28"/>
      <c r="Z1911" s="28"/>
      <c r="AA1911" s="28"/>
      <c r="AB1911" s="28"/>
      <c r="AC1911" s="28"/>
      <c r="AD1911" s="28"/>
      <c r="AE1911" s="28"/>
      <c r="AR1911" s="169" t="s">
        <v>125</v>
      </c>
      <c r="AT1911" s="169" t="s">
        <v>121</v>
      </c>
      <c r="AU1911" s="169" t="s">
        <v>73</v>
      </c>
      <c r="AY1911" s="11" t="s">
        <v>126</v>
      </c>
      <c r="BE1911" s="170">
        <f>IF(N1911="základní",J1911,0)</f>
        <v>0</v>
      </c>
      <c r="BF1911" s="170">
        <f>IF(N1911="snížená",J1911,0)</f>
        <v>0</v>
      </c>
      <c r="BG1911" s="170">
        <f>IF(N1911="zákl. přenesená",J1911,0)</f>
        <v>0</v>
      </c>
      <c r="BH1911" s="170">
        <f>IF(N1911="sníž. přenesená",J1911,0)</f>
        <v>0</v>
      </c>
      <c r="BI1911" s="170">
        <f>IF(N1911="nulová",J1911,0)</f>
        <v>0</v>
      </c>
      <c r="BJ1911" s="11" t="s">
        <v>80</v>
      </c>
      <c r="BK1911" s="170">
        <f>ROUND(I1911*H1911,2)</f>
        <v>0</v>
      </c>
      <c r="BL1911" s="11" t="s">
        <v>125</v>
      </c>
      <c r="BM1911" s="169" t="s">
        <v>3716</v>
      </c>
    </row>
    <row r="1912" spans="1:65" s="2" customFormat="1" ht="19.5">
      <c r="A1912" s="28"/>
      <c r="B1912" s="29"/>
      <c r="C1912" s="30"/>
      <c r="D1912" s="171" t="s">
        <v>128</v>
      </c>
      <c r="E1912" s="30"/>
      <c r="F1912" s="172" t="s">
        <v>3715</v>
      </c>
      <c r="G1912" s="30"/>
      <c r="H1912" s="30"/>
      <c r="I1912" s="173"/>
      <c r="J1912" s="30"/>
      <c r="K1912" s="30"/>
      <c r="L1912" s="33"/>
      <c r="M1912" s="174"/>
      <c r="N1912" s="175"/>
      <c r="O1912" s="65"/>
      <c r="P1912" s="65"/>
      <c r="Q1912" s="65"/>
      <c r="R1912" s="65"/>
      <c r="S1912" s="65"/>
      <c r="T1912" s="66"/>
      <c r="U1912" s="28"/>
      <c r="V1912" s="28"/>
      <c r="W1912" s="28"/>
      <c r="X1912" s="28"/>
      <c r="Y1912" s="28"/>
      <c r="Z1912" s="28"/>
      <c r="AA1912" s="28"/>
      <c r="AB1912" s="28"/>
      <c r="AC1912" s="28"/>
      <c r="AD1912" s="28"/>
      <c r="AE1912" s="28"/>
      <c r="AT1912" s="11" t="s">
        <v>128</v>
      </c>
      <c r="AU1912" s="11" t="s">
        <v>73</v>
      </c>
    </row>
    <row r="1913" spans="1:65" s="2" customFormat="1" ht="24.2" customHeight="1">
      <c r="A1913" s="28"/>
      <c r="B1913" s="29"/>
      <c r="C1913" s="158" t="s">
        <v>3717</v>
      </c>
      <c r="D1913" s="158" t="s">
        <v>121</v>
      </c>
      <c r="E1913" s="159" t="s">
        <v>3718</v>
      </c>
      <c r="F1913" s="160" t="s">
        <v>3719</v>
      </c>
      <c r="G1913" s="161" t="s">
        <v>136</v>
      </c>
      <c r="H1913" s="162">
        <v>10</v>
      </c>
      <c r="I1913" s="163"/>
      <c r="J1913" s="164">
        <f>ROUND(I1913*H1913,2)</f>
        <v>0</v>
      </c>
      <c r="K1913" s="160" t="s">
        <v>1</v>
      </c>
      <c r="L1913" s="33"/>
      <c r="M1913" s="165" t="s">
        <v>1</v>
      </c>
      <c r="N1913" s="166" t="s">
        <v>38</v>
      </c>
      <c r="O1913" s="65"/>
      <c r="P1913" s="167">
        <f>O1913*H1913</f>
        <v>0</v>
      </c>
      <c r="Q1913" s="167">
        <v>0</v>
      </c>
      <c r="R1913" s="167">
        <f>Q1913*H1913</f>
        <v>0</v>
      </c>
      <c r="S1913" s="167">
        <v>0</v>
      </c>
      <c r="T1913" s="168">
        <f>S1913*H1913</f>
        <v>0</v>
      </c>
      <c r="U1913" s="28"/>
      <c r="V1913" s="28"/>
      <c r="W1913" s="28"/>
      <c r="X1913" s="28"/>
      <c r="Y1913" s="28"/>
      <c r="Z1913" s="28"/>
      <c r="AA1913" s="28"/>
      <c r="AB1913" s="28"/>
      <c r="AC1913" s="28"/>
      <c r="AD1913" s="28"/>
      <c r="AE1913" s="28"/>
      <c r="AR1913" s="169" t="s">
        <v>125</v>
      </c>
      <c r="AT1913" s="169" t="s">
        <v>121</v>
      </c>
      <c r="AU1913" s="169" t="s">
        <v>73</v>
      </c>
      <c r="AY1913" s="11" t="s">
        <v>126</v>
      </c>
      <c r="BE1913" s="170">
        <f>IF(N1913="základní",J1913,0)</f>
        <v>0</v>
      </c>
      <c r="BF1913" s="170">
        <f>IF(N1913="snížená",J1913,0)</f>
        <v>0</v>
      </c>
      <c r="BG1913" s="170">
        <f>IF(N1913="zákl. přenesená",J1913,0)</f>
        <v>0</v>
      </c>
      <c r="BH1913" s="170">
        <f>IF(N1913="sníž. přenesená",J1913,0)</f>
        <v>0</v>
      </c>
      <c r="BI1913" s="170">
        <f>IF(N1913="nulová",J1913,0)</f>
        <v>0</v>
      </c>
      <c r="BJ1913" s="11" t="s">
        <v>80</v>
      </c>
      <c r="BK1913" s="170">
        <f>ROUND(I1913*H1913,2)</f>
        <v>0</v>
      </c>
      <c r="BL1913" s="11" t="s">
        <v>125</v>
      </c>
      <c r="BM1913" s="169" t="s">
        <v>3720</v>
      </c>
    </row>
    <row r="1914" spans="1:65" s="2" customFormat="1" ht="19.5">
      <c r="A1914" s="28"/>
      <c r="B1914" s="29"/>
      <c r="C1914" s="30"/>
      <c r="D1914" s="171" t="s">
        <v>128</v>
      </c>
      <c r="E1914" s="30"/>
      <c r="F1914" s="172" t="s">
        <v>3719</v>
      </c>
      <c r="G1914" s="30"/>
      <c r="H1914" s="30"/>
      <c r="I1914" s="173"/>
      <c r="J1914" s="30"/>
      <c r="K1914" s="30"/>
      <c r="L1914" s="33"/>
      <c r="M1914" s="174"/>
      <c r="N1914" s="175"/>
      <c r="O1914" s="65"/>
      <c r="P1914" s="65"/>
      <c r="Q1914" s="65"/>
      <c r="R1914" s="65"/>
      <c r="S1914" s="65"/>
      <c r="T1914" s="66"/>
      <c r="U1914" s="28"/>
      <c r="V1914" s="28"/>
      <c r="W1914" s="28"/>
      <c r="X1914" s="28"/>
      <c r="Y1914" s="28"/>
      <c r="Z1914" s="28"/>
      <c r="AA1914" s="28"/>
      <c r="AB1914" s="28"/>
      <c r="AC1914" s="28"/>
      <c r="AD1914" s="28"/>
      <c r="AE1914" s="28"/>
      <c r="AT1914" s="11" t="s">
        <v>128</v>
      </c>
      <c r="AU1914" s="11" t="s">
        <v>73</v>
      </c>
    </row>
    <row r="1915" spans="1:65" s="2" customFormat="1" ht="24.2" customHeight="1">
      <c r="A1915" s="28"/>
      <c r="B1915" s="29"/>
      <c r="C1915" s="158" t="s">
        <v>3721</v>
      </c>
      <c r="D1915" s="158" t="s">
        <v>121</v>
      </c>
      <c r="E1915" s="159" t="s">
        <v>3722</v>
      </c>
      <c r="F1915" s="160" t="s">
        <v>3723</v>
      </c>
      <c r="G1915" s="161" t="s">
        <v>136</v>
      </c>
      <c r="H1915" s="162">
        <v>10</v>
      </c>
      <c r="I1915" s="163"/>
      <c r="J1915" s="164">
        <f>ROUND(I1915*H1915,2)</f>
        <v>0</v>
      </c>
      <c r="K1915" s="160" t="s">
        <v>1</v>
      </c>
      <c r="L1915" s="33"/>
      <c r="M1915" s="165" t="s">
        <v>1</v>
      </c>
      <c r="N1915" s="166" t="s">
        <v>38</v>
      </c>
      <c r="O1915" s="65"/>
      <c r="P1915" s="167">
        <f>O1915*H1915</f>
        <v>0</v>
      </c>
      <c r="Q1915" s="167">
        <v>0</v>
      </c>
      <c r="R1915" s="167">
        <f>Q1915*H1915</f>
        <v>0</v>
      </c>
      <c r="S1915" s="167">
        <v>0</v>
      </c>
      <c r="T1915" s="168">
        <f>S1915*H1915</f>
        <v>0</v>
      </c>
      <c r="U1915" s="28"/>
      <c r="V1915" s="28"/>
      <c r="W1915" s="28"/>
      <c r="X1915" s="28"/>
      <c r="Y1915" s="28"/>
      <c r="Z1915" s="28"/>
      <c r="AA1915" s="28"/>
      <c r="AB1915" s="28"/>
      <c r="AC1915" s="28"/>
      <c r="AD1915" s="28"/>
      <c r="AE1915" s="28"/>
      <c r="AR1915" s="169" t="s">
        <v>125</v>
      </c>
      <c r="AT1915" s="169" t="s">
        <v>121</v>
      </c>
      <c r="AU1915" s="169" t="s">
        <v>73</v>
      </c>
      <c r="AY1915" s="11" t="s">
        <v>126</v>
      </c>
      <c r="BE1915" s="170">
        <f>IF(N1915="základní",J1915,0)</f>
        <v>0</v>
      </c>
      <c r="BF1915" s="170">
        <f>IF(N1915="snížená",J1915,0)</f>
        <v>0</v>
      </c>
      <c r="BG1915" s="170">
        <f>IF(N1915="zákl. přenesená",J1915,0)</f>
        <v>0</v>
      </c>
      <c r="BH1915" s="170">
        <f>IF(N1915="sníž. přenesená",J1915,0)</f>
        <v>0</v>
      </c>
      <c r="BI1915" s="170">
        <f>IF(N1915="nulová",J1915,0)</f>
        <v>0</v>
      </c>
      <c r="BJ1915" s="11" t="s">
        <v>80</v>
      </c>
      <c r="BK1915" s="170">
        <f>ROUND(I1915*H1915,2)</f>
        <v>0</v>
      </c>
      <c r="BL1915" s="11" t="s">
        <v>125</v>
      </c>
      <c r="BM1915" s="169" t="s">
        <v>3724</v>
      </c>
    </row>
    <row r="1916" spans="1:65" s="2" customFormat="1" ht="19.5">
      <c r="A1916" s="28"/>
      <c r="B1916" s="29"/>
      <c r="C1916" s="30"/>
      <c r="D1916" s="171" t="s">
        <v>128</v>
      </c>
      <c r="E1916" s="30"/>
      <c r="F1916" s="172" t="s">
        <v>3723</v>
      </c>
      <c r="G1916" s="30"/>
      <c r="H1916" s="30"/>
      <c r="I1916" s="173"/>
      <c r="J1916" s="30"/>
      <c r="K1916" s="30"/>
      <c r="L1916" s="33"/>
      <c r="M1916" s="174"/>
      <c r="N1916" s="175"/>
      <c r="O1916" s="65"/>
      <c r="P1916" s="65"/>
      <c r="Q1916" s="65"/>
      <c r="R1916" s="65"/>
      <c r="S1916" s="65"/>
      <c r="T1916" s="66"/>
      <c r="U1916" s="28"/>
      <c r="V1916" s="28"/>
      <c r="W1916" s="28"/>
      <c r="X1916" s="28"/>
      <c r="Y1916" s="28"/>
      <c r="Z1916" s="28"/>
      <c r="AA1916" s="28"/>
      <c r="AB1916" s="28"/>
      <c r="AC1916" s="28"/>
      <c r="AD1916" s="28"/>
      <c r="AE1916" s="28"/>
      <c r="AT1916" s="11" t="s">
        <v>128</v>
      </c>
      <c r="AU1916" s="11" t="s">
        <v>73</v>
      </c>
    </row>
    <row r="1917" spans="1:65" s="2" customFormat="1" ht="24.2" customHeight="1">
      <c r="A1917" s="28"/>
      <c r="B1917" s="29"/>
      <c r="C1917" s="158" t="s">
        <v>3725</v>
      </c>
      <c r="D1917" s="158" t="s">
        <v>121</v>
      </c>
      <c r="E1917" s="159" t="s">
        <v>3726</v>
      </c>
      <c r="F1917" s="160" t="s">
        <v>3727</v>
      </c>
      <c r="G1917" s="161" t="s">
        <v>136</v>
      </c>
      <c r="H1917" s="162">
        <v>10</v>
      </c>
      <c r="I1917" s="163"/>
      <c r="J1917" s="164">
        <f>ROUND(I1917*H1917,2)</f>
        <v>0</v>
      </c>
      <c r="K1917" s="160" t="s">
        <v>1</v>
      </c>
      <c r="L1917" s="33"/>
      <c r="M1917" s="165" t="s">
        <v>1</v>
      </c>
      <c r="N1917" s="166" t="s">
        <v>38</v>
      </c>
      <c r="O1917" s="65"/>
      <c r="P1917" s="167">
        <f>O1917*H1917</f>
        <v>0</v>
      </c>
      <c r="Q1917" s="167">
        <v>0</v>
      </c>
      <c r="R1917" s="167">
        <f>Q1917*H1917</f>
        <v>0</v>
      </c>
      <c r="S1917" s="167">
        <v>0</v>
      </c>
      <c r="T1917" s="168">
        <f>S1917*H1917</f>
        <v>0</v>
      </c>
      <c r="U1917" s="28"/>
      <c r="V1917" s="28"/>
      <c r="W1917" s="28"/>
      <c r="X1917" s="28"/>
      <c r="Y1917" s="28"/>
      <c r="Z1917" s="28"/>
      <c r="AA1917" s="28"/>
      <c r="AB1917" s="28"/>
      <c r="AC1917" s="28"/>
      <c r="AD1917" s="28"/>
      <c r="AE1917" s="28"/>
      <c r="AR1917" s="169" t="s">
        <v>125</v>
      </c>
      <c r="AT1917" s="169" t="s">
        <v>121</v>
      </c>
      <c r="AU1917" s="169" t="s">
        <v>73</v>
      </c>
      <c r="AY1917" s="11" t="s">
        <v>126</v>
      </c>
      <c r="BE1917" s="170">
        <f>IF(N1917="základní",J1917,0)</f>
        <v>0</v>
      </c>
      <c r="BF1917" s="170">
        <f>IF(N1917="snížená",J1917,0)</f>
        <v>0</v>
      </c>
      <c r="BG1917" s="170">
        <f>IF(N1917="zákl. přenesená",J1917,0)</f>
        <v>0</v>
      </c>
      <c r="BH1917" s="170">
        <f>IF(N1917="sníž. přenesená",J1917,0)</f>
        <v>0</v>
      </c>
      <c r="BI1917" s="170">
        <f>IF(N1917="nulová",J1917,0)</f>
        <v>0</v>
      </c>
      <c r="BJ1917" s="11" t="s">
        <v>80</v>
      </c>
      <c r="BK1917" s="170">
        <f>ROUND(I1917*H1917,2)</f>
        <v>0</v>
      </c>
      <c r="BL1917" s="11" t="s">
        <v>125</v>
      </c>
      <c r="BM1917" s="169" t="s">
        <v>3728</v>
      </c>
    </row>
    <row r="1918" spans="1:65" s="2" customFormat="1" ht="19.5">
      <c r="A1918" s="28"/>
      <c r="B1918" s="29"/>
      <c r="C1918" s="30"/>
      <c r="D1918" s="171" t="s">
        <v>128</v>
      </c>
      <c r="E1918" s="30"/>
      <c r="F1918" s="172" t="s">
        <v>3727</v>
      </c>
      <c r="G1918" s="30"/>
      <c r="H1918" s="30"/>
      <c r="I1918" s="173"/>
      <c r="J1918" s="30"/>
      <c r="K1918" s="30"/>
      <c r="L1918" s="33"/>
      <c r="M1918" s="174"/>
      <c r="N1918" s="175"/>
      <c r="O1918" s="65"/>
      <c r="P1918" s="65"/>
      <c r="Q1918" s="65"/>
      <c r="R1918" s="65"/>
      <c r="S1918" s="65"/>
      <c r="T1918" s="66"/>
      <c r="U1918" s="28"/>
      <c r="V1918" s="28"/>
      <c r="W1918" s="28"/>
      <c r="X1918" s="28"/>
      <c r="Y1918" s="28"/>
      <c r="Z1918" s="28"/>
      <c r="AA1918" s="28"/>
      <c r="AB1918" s="28"/>
      <c r="AC1918" s="28"/>
      <c r="AD1918" s="28"/>
      <c r="AE1918" s="28"/>
      <c r="AT1918" s="11" t="s">
        <v>128</v>
      </c>
      <c r="AU1918" s="11" t="s">
        <v>73</v>
      </c>
    </row>
    <row r="1919" spans="1:65" s="2" customFormat="1" ht="24.2" customHeight="1">
      <c r="A1919" s="28"/>
      <c r="B1919" s="29"/>
      <c r="C1919" s="158" t="s">
        <v>3729</v>
      </c>
      <c r="D1919" s="158" t="s">
        <v>121</v>
      </c>
      <c r="E1919" s="159" t="s">
        <v>3730</v>
      </c>
      <c r="F1919" s="160" t="s">
        <v>3731</v>
      </c>
      <c r="G1919" s="161" t="s">
        <v>136</v>
      </c>
      <c r="H1919" s="162">
        <v>10</v>
      </c>
      <c r="I1919" s="163"/>
      <c r="J1919" s="164">
        <f>ROUND(I1919*H1919,2)</f>
        <v>0</v>
      </c>
      <c r="K1919" s="160" t="s">
        <v>1</v>
      </c>
      <c r="L1919" s="33"/>
      <c r="M1919" s="165" t="s">
        <v>1</v>
      </c>
      <c r="N1919" s="166" t="s">
        <v>38</v>
      </c>
      <c r="O1919" s="65"/>
      <c r="P1919" s="167">
        <f>O1919*H1919</f>
        <v>0</v>
      </c>
      <c r="Q1919" s="167">
        <v>0</v>
      </c>
      <c r="R1919" s="167">
        <f>Q1919*H1919</f>
        <v>0</v>
      </c>
      <c r="S1919" s="167">
        <v>0</v>
      </c>
      <c r="T1919" s="168">
        <f>S1919*H1919</f>
        <v>0</v>
      </c>
      <c r="U1919" s="28"/>
      <c r="V1919" s="28"/>
      <c r="W1919" s="28"/>
      <c r="X1919" s="28"/>
      <c r="Y1919" s="28"/>
      <c r="Z1919" s="28"/>
      <c r="AA1919" s="28"/>
      <c r="AB1919" s="28"/>
      <c r="AC1919" s="28"/>
      <c r="AD1919" s="28"/>
      <c r="AE1919" s="28"/>
      <c r="AR1919" s="169" t="s">
        <v>125</v>
      </c>
      <c r="AT1919" s="169" t="s">
        <v>121</v>
      </c>
      <c r="AU1919" s="169" t="s">
        <v>73</v>
      </c>
      <c r="AY1919" s="11" t="s">
        <v>126</v>
      </c>
      <c r="BE1919" s="170">
        <f>IF(N1919="základní",J1919,0)</f>
        <v>0</v>
      </c>
      <c r="BF1919" s="170">
        <f>IF(N1919="snížená",J1919,0)</f>
        <v>0</v>
      </c>
      <c r="BG1919" s="170">
        <f>IF(N1919="zákl. přenesená",J1919,0)</f>
        <v>0</v>
      </c>
      <c r="BH1919" s="170">
        <f>IF(N1919="sníž. přenesená",J1919,0)</f>
        <v>0</v>
      </c>
      <c r="BI1919" s="170">
        <f>IF(N1919="nulová",J1919,0)</f>
        <v>0</v>
      </c>
      <c r="BJ1919" s="11" t="s">
        <v>80</v>
      </c>
      <c r="BK1919" s="170">
        <f>ROUND(I1919*H1919,2)</f>
        <v>0</v>
      </c>
      <c r="BL1919" s="11" t="s">
        <v>125</v>
      </c>
      <c r="BM1919" s="169" t="s">
        <v>3732</v>
      </c>
    </row>
    <row r="1920" spans="1:65" s="2" customFormat="1" ht="19.5">
      <c r="A1920" s="28"/>
      <c r="B1920" s="29"/>
      <c r="C1920" s="30"/>
      <c r="D1920" s="171" t="s">
        <v>128</v>
      </c>
      <c r="E1920" s="30"/>
      <c r="F1920" s="172" t="s">
        <v>3731</v>
      </c>
      <c r="G1920" s="30"/>
      <c r="H1920" s="30"/>
      <c r="I1920" s="173"/>
      <c r="J1920" s="30"/>
      <c r="K1920" s="30"/>
      <c r="L1920" s="33"/>
      <c r="M1920" s="174"/>
      <c r="N1920" s="175"/>
      <c r="O1920" s="65"/>
      <c r="P1920" s="65"/>
      <c r="Q1920" s="65"/>
      <c r="R1920" s="65"/>
      <c r="S1920" s="65"/>
      <c r="T1920" s="66"/>
      <c r="U1920" s="28"/>
      <c r="V1920" s="28"/>
      <c r="W1920" s="28"/>
      <c r="X1920" s="28"/>
      <c r="Y1920" s="28"/>
      <c r="Z1920" s="28"/>
      <c r="AA1920" s="28"/>
      <c r="AB1920" s="28"/>
      <c r="AC1920" s="28"/>
      <c r="AD1920" s="28"/>
      <c r="AE1920" s="28"/>
      <c r="AT1920" s="11" t="s">
        <v>128</v>
      </c>
      <c r="AU1920" s="11" t="s">
        <v>73</v>
      </c>
    </row>
    <row r="1921" spans="1:65" s="2" customFormat="1" ht="24.2" customHeight="1">
      <c r="A1921" s="28"/>
      <c r="B1921" s="29"/>
      <c r="C1921" s="158" t="s">
        <v>3733</v>
      </c>
      <c r="D1921" s="158" t="s">
        <v>121</v>
      </c>
      <c r="E1921" s="159" t="s">
        <v>3734</v>
      </c>
      <c r="F1921" s="160" t="s">
        <v>3735</v>
      </c>
      <c r="G1921" s="161" t="s">
        <v>136</v>
      </c>
      <c r="H1921" s="162">
        <v>10</v>
      </c>
      <c r="I1921" s="163"/>
      <c r="J1921" s="164">
        <f>ROUND(I1921*H1921,2)</f>
        <v>0</v>
      </c>
      <c r="K1921" s="160" t="s">
        <v>1</v>
      </c>
      <c r="L1921" s="33"/>
      <c r="M1921" s="165" t="s">
        <v>1</v>
      </c>
      <c r="N1921" s="166" t="s">
        <v>38</v>
      </c>
      <c r="O1921" s="65"/>
      <c r="P1921" s="167">
        <f>O1921*H1921</f>
        <v>0</v>
      </c>
      <c r="Q1921" s="167">
        <v>0</v>
      </c>
      <c r="R1921" s="167">
        <f>Q1921*H1921</f>
        <v>0</v>
      </c>
      <c r="S1921" s="167">
        <v>0</v>
      </c>
      <c r="T1921" s="168">
        <f>S1921*H1921</f>
        <v>0</v>
      </c>
      <c r="U1921" s="28"/>
      <c r="V1921" s="28"/>
      <c r="W1921" s="28"/>
      <c r="X1921" s="28"/>
      <c r="Y1921" s="28"/>
      <c r="Z1921" s="28"/>
      <c r="AA1921" s="28"/>
      <c r="AB1921" s="28"/>
      <c r="AC1921" s="28"/>
      <c r="AD1921" s="28"/>
      <c r="AE1921" s="28"/>
      <c r="AR1921" s="169" t="s">
        <v>125</v>
      </c>
      <c r="AT1921" s="169" t="s">
        <v>121</v>
      </c>
      <c r="AU1921" s="169" t="s">
        <v>73</v>
      </c>
      <c r="AY1921" s="11" t="s">
        <v>126</v>
      </c>
      <c r="BE1921" s="170">
        <f>IF(N1921="základní",J1921,0)</f>
        <v>0</v>
      </c>
      <c r="BF1921" s="170">
        <f>IF(N1921="snížená",J1921,0)</f>
        <v>0</v>
      </c>
      <c r="BG1921" s="170">
        <f>IF(N1921="zákl. přenesená",J1921,0)</f>
        <v>0</v>
      </c>
      <c r="BH1921" s="170">
        <f>IF(N1921="sníž. přenesená",J1921,0)</f>
        <v>0</v>
      </c>
      <c r="BI1921" s="170">
        <f>IF(N1921="nulová",J1921,0)</f>
        <v>0</v>
      </c>
      <c r="BJ1921" s="11" t="s">
        <v>80</v>
      </c>
      <c r="BK1921" s="170">
        <f>ROUND(I1921*H1921,2)</f>
        <v>0</v>
      </c>
      <c r="BL1921" s="11" t="s">
        <v>125</v>
      </c>
      <c r="BM1921" s="169" t="s">
        <v>3736</v>
      </c>
    </row>
    <row r="1922" spans="1:65" s="2" customFormat="1" ht="19.5">
      <c r="A1922" s="28"/>
      <c r="B1922" s="29"/>
      <c r="C1922" s="30"/>
      <c r="D1922" s="171" t="s">
        <v>128</v>
      </c>
      <c r="E1922" s="30"/>
      <c r="F1922" s="172" t="s">
        <v>3735</v>
      </c>
      <c r="G1922" s="30"/>
      <c r="H1922" s="30"/>
      <c r="I1922" s="173"/>
      <c r="J1922" s="30"/>
      <c r="K1922" s="30"/>
      <c r="L1922" s="33"/>
      <c r="M1922" s="174"/>
      <c r="N1922" s="175"/>
      <c r="O1922" s="65"/>
      <c r="P1922" s="65"/>
      <c r="Q1922" s="65"/>
      <c r="R1922" s="65"/>
      <c r="S1922" s="65"/>
      <c r="T1922" s="66"/>
      <c r="U1922" s="28"/>
      <c r="V1922" s="28"/>
      <c r="W1922" s="28"/>
      <c r="X1922" s="28"/>
      <c r="Y1922" s="28"/>
      <c r="Z1922" s="28"/>
      <c r="AA1922" s="28"/>
      <c r="AB1922" s="28"/>
      <c r="AC1922" s="28"/>
      <c r="AD1922" s="28"/>
      <c r="AE1922" s="28"/>
      <c r="AT1922" s="11" t="s">
        <v>128</v>
      </c>
      <c r="AU1922" s="11" t="s">
        <v>73</v>
      </c>
    </row>
    <row r="1923" spans="1:65" s="2" customFormat="1" ht="24.2" customHeight="1">
      <c r="A1923" s="28"/>
      <c r="B1923" s="29"/>
      <c r="C1923" s="158" t="s">
        <v>3737</v>
      </c>
      <c r="D1923" s="158" t="s">
        <v>121</v>
      </c>
      <c r="E1923" s="159" t="s">
        <v>3738</v>
      </c>
      <c r="F1923" s="160" t="s">
        <v>3739</v>
      </c>
      <c r="G1923" s="161" t="s">
        <v>136</v>
      </c>
      <c r="H1923" s="162">
        <v>10</v>
      </c>
      <c r="I1923" s="163"/>
      <c r="J1923" s="164">
        <f>ROUND(I1923*H1923,2)</f>
        <v>0</v>
      </c>
      <c r="K1923" s="160" t="s">
        <v>1</v>
      </c>
      <c r="L1923" s="33"/>
      <c r="M1923" s="165" t="s">
        <v>1</v>
      </c>
      <c r="N1923" s="166" t="s">
        <v>38</v>
      </c>
      <c r="O1923" s="65"/>
      <c r="P1923" s="167">
        <f>O1923*H1923</f>
        <v>0</v>
      </c>
      <c r="Q1923" s="167">
        <v>0</v>
      </c>
      <c r="R1923" s="167">
        <f>Q1923*H1923</f>
        <v>0</v>
      </c>
      <c r="S1923" s="167">
        <v>0</v>
      </c>
      <c r="T1923" s="168">
        <f>S1923*H1923</f>
        <v>0</v>
      </c>
      <c r="U1923" s="28"/>
      <c r="V1923" s="28"/>
      <c r="W1923" s="28"/>
      <c r="X1923" s="28"/>
      <c r="Y1923" s="28"/>
      <c r="Z1923" s="28"/>
      <c r="AA1923" s="28"/>
      <c r="AB1923" s="28"/>
      <c r="AC1923" s="28"/>
      <c r="AD1923" s="28"/>
      <c r="AE1923" s="28"/>
      <c r="AR1923" s="169" t="s">
        <v>125</v>
      </c>
      <c r="AT1923" s="169" t="s">
        <v>121</v>
      </c>
      <c r="AU1923" s="169" t="s">
        <v>73</v>
      </c>
      <c r="AY1923" s="11" t="s">
        <v>126</v>
      </c>
      <c r="BE1923" s="170">
        <f>IF(N1923="základní",J1923,0)</f>
        <v>0</v>
      </c>
      <c r="BF1923" s="170">
        <f>IF(N1923="snížená",J1923,0)</f>
        <v>0</v>
      </c>
      <c r="BG1923" s="170">
        <f>IF(N1923="zákl. přenesená",J1923,0)</f>
        <v>0</v>
      </c>
      <c r="BH1923" s="170">
        <f>IF(N1923="sníž. přenesená",J1923,0)</f>
        <v>0</v>
      </c>
      <c r="BI1923" s="170">
        <f>IF(N1923="nulová",J1923,0)</f>
        <v>0</v>
      </c>
      <c r="BJ1923" s="11" t="s">
        <v>80</v>
      </c>
      <c r="BK1923" s="170">
        <f>ROUND(I1923*H1923,2)</f>
        <v>0</v>
      </c>
      <c r="BL1923" s="11" t="s">
        <v>125</v>
      </c>
      <c r="BM1923" s="169" t="s">
        <v>3740</v>
      </c>
    </row>
    <row r="1924" spans="1:65" s="2" customFormat="1" ht="19.5">
      <c r="A1924" s="28"/>
      <c r="B1924" s="29"/>
      <c r="C1924" s="30"/>
      <c r="D1924" s="171" t="s">
        <v>128</v>
      </c>
      <c r="E1924" s="30"/>
      <c r="F1924" s="172" t="s">
        <v>3739</v>
      </c>
      <c r="G1924" s="30"/>
      <c r="H1924" s="30"/>
      <c r="I1924" s="173"/>
      <c r="J1924" s="30"/>
      <c r="K1924" s="30"/>
      <c r="L1924" s="33"/>
      <c r="M1924" s="174"/>
      <c r="N1924" s="175"/>
      <c r="O1924" s="65"/>
      <c r="P1924" s="65"/>
      <c r="Q1924" s="65"/>
      <c r="R1924" s="65"/>
      <c r="S1924" s="65"/>
      <c r="T1924" s="66"/>
      <c r="U1924" s="28"/>
      <c r="V1924" s="28"/>
      <c r="W1924" s="28"/>
      <c r="X1924" s="28"/>
      <c r="Y1924" s="28"/>
      <c r="Z1924" s="28"/>
      <c r="AA1924" s="28"/>
      <c r="AB1924" s="28"/>
      <c r="AC1924" s="28"/>
      <c r="AD1924" s="28"/>
      <c r="AE1924" s="28"/>
      <c r="AT1924" s="11" t="s">
        <v>128</v>
      </c>
      <c r="AU1924" s="11" t="s">
        <v>73</v>
      </c>
    </row>
    <row r="1925" spans="1:65" s="2" customFormat="1" ht="24.2" customHeight="1">
      <c r="A1925" s="28"/>
      <c r="B1925" s="29"/>
      <c r="C1925" s="158" t="s">
        <v>3741</v>
      </c>
      <c r="D1925" s="158" t="s">
        <v>121</v>
      </c>
      <c r="E1925" s="159" t="s">
        <v>3742</v>
      </c>
      <c r="F1925" s="160" t="s">
        <v>3743</v>
      </c>
      <c r="G1925" s="161" t="s">
        <v>136</v>
      </c>
      <c r="H1925" s="162">
        <v>10</v>
      </c>
      <c r="I1925" s="163"/>
      <c r="J1925" s="164">
        <f>ROUND(I1925*H1925,2)</f>
        <v>0</v>
      </c>
      <c r="K1925" s="160" t="s">
        <v>1</v>
      </c>
      <c r="L1925" s="33"/>
      <c r="M1925" s="165" t="s">
        <v>1</v>
      </c>
      <c r="N1925" s="166" t="s">
        <v>38</v>
      </c>
      <c r="O1925" s="65"/>
      <c r="P1925" s="167">
        <f>O1925*H1925</f>
        <v>0</v>
      </c>
      <c r="Q1925" s="167">
        <v>0</v>
      </c>
      <c r="R1925" s="167">
        <f>Q1925*H1925</f>
        <v>0</v>
      </c>
      <c r="S1925" s="167">
        <v>0</v>
      </c>
      <c r="T1925" s="168">
        <f>S1925*H1925</f>
        <v>0</v>
      </c>
      <c r="U1925" s="28"/>
      <c r="V1925" s="28"/>
      <c r="W1925" s="28"/>
      <c r="X1925" s="28"/>
      <c r="Y1925" s="28"/>
      <c r="Z1925" s="28"/>
      <c r="AA1925" s="28"/>
      <c r="AB1925" s="28"/>
      <c r="AC1925" s="28"/>
      <c r="AD1925" s="28"/>
      <c r="AE1925" s="28"/>
      <c r="AR1925" s="169" t="s">
        <v>125</v>
      </c>
      <c r="AT1925" s="169" t="s">
        <v>121</v>
      </c>
      <c r="AU1925" s="169" t="s">
        <v>73</v>
      </c>
      <c r="AY1925" s="11" t="s">
        <v>126</v>
      </c>
      <c r="BE1925" s="170">
        <f>IF(N1925="základní",J1925,0)</f>
        <v>0</v>
      </c>
      <c r="BF1925" s="170">
        <f>IF(N1925="snížená",J1925,0)</f>
        <v>0</v>
      </c>
      <c r="BG1925" s="170">
        <f>IF(N1925="zákl. přenesená",J1925,0)</f>
        <v>0</v>
      </c>
      <c r="BH1925" s="170">
        <f>IF(N1925="sníž. přenesená",J1925,0)</f>
        <v>0</v>
      </c>
      <c r="BI1925" s="170">
        <f>IF(N1925="nulová",J1925,0)</f>
        <v>0</v>
      </c>
      <c r="BJ1925" s="11" t="s">
        <v>80</v>
      </c>
      <c r="BK1925" s="170">
        <f>ROUND(I1925*H1925,2)</f>
        <v>0</v>
      </c>
      <c r="BL1925" s="11" t="s">
        <v>125</v>
      </c>
      <c r="BM1925" s="169" t="s">
        <v>3744</v>
      </c>
    </row>
    <row r="1926" spans="1:65" s="2" customFormat="1" ht="19.5">
      <c r="A1926" s="28"/>
      <c r="B1926" s="29"/>
      <c r="C1926" s="30"/>
      <c r="D1926" s="171" t="s">
        <v>128</v>
      </c>
      <c r="E1926" s="30"/>
      <c r="F1926" s="172" t="s">
        <v>3743</v>
      </c>
      <c r="G1926" s="30"/>
      <c r="H1926" s="30"/>
      <c r="I1926" s="173"/>
      <c r="J1926" s="30"/>
      <c r="K1926" s="30"/>
      <c r="L1926" s="33"/>
      <c r="M1926" s="174"/>
      <c r="N1926" s="175"/>
      <c r="O1926" s="65"/>
      <c r="P1926" s="65"/>
      <c r="Q1926" s="65"/>
      <c r="R1926" s="65"/>
      <c r="S1926" s="65"/>
      <c r="T1926" s="66"/>
      <c r="U1926" s="28"/>
      <c r="V1926" s="28"/>
      <c r="W1926" s="28"/>
      <c r="X1926" s="28"/>
      <c r="Y1926" s="28"/>
      <c r="Z1926" s="28"/>
      <c r="AA1926" s="28"/>
      <c r="AB1926" s="28"/>
      <c r="AC1926" s="28"/>
      <c r="AD1926" s="28"/>
      <c r="AE1926" s="28"/>
      <c r="AT1926" s="11" t="s">
        <v>128</v>
      </c>
      <c r="AU1926" s="11" t="s">
        <v>73</v>
      </c>
    </row>
    <row r="1927" spans="1:65" s="2" customFormat="1" ht="24.2" customHeight="1">
      <c r="A1927" s="28"/>
      <c r="B1927" s="29"/>
      <c r="C1927" s="158" t="s">
        <v>3745</v>
      </c>
      <c r="D1927" s="158" t="s">
        <v>121</v>
      </c>
      <c r="E1927" s="159" t="s">
        <v>3746</v>
      </c>
      <c r="F1927" s="160" t="s">
        <v>3747</v>
      </c>
      <c r="G1927" s="161" t="s">
        <v>136</v>
      </c>
      <c r="H1927" s="162">
        <v>10</v>
      </c>
      <c r="I1927" s="163"/>
      <c r="J1927" s="164">
        <f>ROUND(I1927*H1927,2)</f>
        <v>0</v>
      </c>
      <c r="K1927" s="160" t="s">
        <v>1</v>
      </c>
      <c r="L1927" s="33"/>
      <c r="M1927" s="165" t="s">
        <v>1</v>
      </c>
      <c r="N1927" s="166" t="s">
        <v>38</v>
      </c>
      <c r="O1927" s="65"/>
      <c r="P1927" s="167">
        <f>O1927*H1927</f>
        <v>0</v>
      </c>
      <c r="Q1927" s="167">
        <v>0</v>
      </c>
      <c r="R1927" s="167">
        <f>Q1927*H1927</f>
        <v>0</v>
      </c>
      <c r="S1927" s="167">
        <v>0</v>
      </c>
      <c r="T1927" s="168">
        <f>S1927*H1927</f>
        <v>0</v>
      </c>
      <c r="U1927" s="28"/>
      <c r="V1927" s="28"/>
      <c r="W1927" s="28"/>
      <c r="X1927" s="28"/>
      <c r="Y1927" s="28"/>
      <c r="Z1927" s="28"/>
      <c r="AA1927" s="28"/>
      <c r="AB1927" s="28"/>
      <c r="AC1927" s="28"/>
      <c r="AD1927" s="28"/>
      <c r="AE1927" s="28"/>
      <c r="AR1927" s="169" t="s">
        <v>125</v>
      </c>
      <c r="AT1927" s="169" t="s">
        <v>121</v>
      </c>
      <c r="AU1927" s="169" t="s">
        <v>73</v>
      </c>
      <c r="AY1927" s="11" t="s">
        <v>126</v>
      </c>
      <c r="BE1927" s="170">
        <f>IF(N1927="základní",J1927,0)</f>
        <v>0</v>
      </c>
      <c r="BF1927" s="170">
        <f>IF(N1927="snížená",J1927,0)</f>
        <v>0</v>
      </c>
      <c r="BG1927" s="170">
        <f>IF(N1927="zákl. přenesená",J1927,0)</f>
        <v>0</v>
      </c>
      <c r="BH1927" s="170">
        <f>IF(N1927="sníž. přenesená",J1927,0)</f>
        <v>0</v>
      </c>
      <c r="BI1927" s="170">
        <f>IF(N1927="nulová",J1927,0)</f>
        <v>0</v>
      </c>
      <c r="BJ1927" s="11" t="s">
        <v>80</v>
      </c>
      <c r="BK1927" s="170">
        <f>ROUND(I1927*H1927,2)</f>
        <v>0</v>
      </c>
      <c r="BL1927" s="11" t="s">
        <v>125</v>
      </c>
      <c r="BM1927" s="169" t="s">
        <v>3748</v>
      </c>
    </row>
    <row r="1928" spans="1:65" s="2" customFormat="1" ht="19.5">
      <c r="A1928" s="28"/>
      <c r="B1928" s="29"/>
      <c r="C1928" s="30"/>
      <c r="D1928" s="171" t="s">
        <v>128</v>
      </c>
      <c r="E1928" s="30"/>
      <c r="F1928" s="172" t="s">
        <v>3747</v>
      </c>
      <c r="G1928" s="30"/>
      <c r="H1928" s="30"/>
      <c r="I1928" s="173"/>
      <c r="J1928" s="30"/>
      <c r="K1928" s="30"/>
      <c r="L1928" s="33"/>
      <c r="M1928" s="174"/>
      <c r="N1928" s="175"/>
      <c r="O1928" s="65"/>
      <c r="P1928" s="65"/>
      <c r="Q1928" s="65"/>
      <c r="R1928" s="65"/>
      <c r="S1928" s="65"/>
      <c r="T1928" s="66"/>
      <c r="U1928" s="28"/>
      <c r="V1928" s="28"/>
      <c r="W1928" s="28"/>
      <c r="X1928" s="28"/>
      <c r="Y1928" s="28"/>
      <c r="Z1928" s="28"/>
      <c r="AA1928" s="28"/>
      <c r="AB1928" s="28"/>
      <c r="AC1928" s="28"/>
      <c r="AD1928" s="28"/>
      <c r="AE1928" s="28"/>
      <c r="AT1928" s="11" t="s">
        <v>128</v>
      </c>
      <c r="AU1928" s="11" t="s">
        <v>73</v>
      </c>
    </row>
    <row r="1929" spans="1:65" s="2" customFormat="1" ht="24.2" customHeight="1">
      <c r="A1929" s="28"/>
      <c r="B1929" s="29"/>
      <c r="C1929" s="158" t="s">
        <v>3749</v>
      </c>
      <c r="D1929" s="158" t="s">
        <v>121</v>
      </c>
      <c r="E1929" s="159" t="s">
        <v>3750</v>
      </c>
      <c r="F1929" s="160" t="s">
        <v>3751</v>
      </c>
      <c r="G1929" s="161" t="s">
        <v>136</v>
      </c>
      <c r="H1929" s="162">
        <v>10</v>
      </c>
      <c r="I1929" s="163"/>
      <c r="J1929" s="164">
        <f>ROUND(I1929*H1929,2)</f>
        <v>0</v>
      </c>
      <c r="K1929" s="160" t="s">
        <v>1</v>
      </c>
      <c r="L1929" s="33"/>
      <c r="M1929" s="165" t="s">
        <v>1</v>
      </c>
      <c r="N1929" s="166" t="s">
        <v>38</v>
      </c>
      <c r="O1929" s="65"/>
      <c r="P1929" s="167">
        <f>O1929*H1929</f>
        <v>0</v>
      </c>
      <c r="Q1929" s="167">
        <v>0</v>
      </c>
      <c r="R1929" s="167">
        <f>Q1929*H1929</f>
        <v>0</v>
      </c>
      <c r="S1929" s="167">
        <v>0</v>
      </c>
      <c r="T1929" s="168">
        <f>S1929*H1929</f>
        <v>0</v>
      </c>
      <c r="U1929" s="28"/>
      <c r="V1929" s="28"/>
      <c r="W1929" s="28"/>
      <c r="X1929" s="28"/>
      <c r="Y1929" s="28"/>
      <c r="Z1929" s="28"/>
      <c r="AA1929" s="28"/>
      <c r="AB1929" s="28"/>
      <c r="AC1929" s="28"/>
      <c r="AD1929" s="28"/>
      <c r="AE1929" s="28"/>
      <c r="AR1929" s="169" t="s">
        <v>125</v>
      </c>
      <c r="AT1929" s="169" t="s">
        <v>121</v>
      </c>
      <c r="AU1929" s="169" t="s">
        <v>73</v>
      </c>
      <c r="AY1929" s="11" t="s">
        <v>126</v>
      </c>
      <c r="BE1929" s="170">
        <f>IF(N1929="základní",J1929,0)</f>
        <v>0</v>
      </c>
      <c r="BF1929" s="170">
        <f>IF(N1929="snížená",J1929,0)</f>
        <v>0</v>
      </c>
      <c r="BG1929" s="170">
        <f>IF(N1929="zákl. přenesená",J1929,0)</f>
        <v>0</v>
      </c>
      <c r="BH1929" s="170">
        <f>IF(N1929="sníž. přenesená",J1929,0)</f>
        <v>0</v>
      </c>
      <c r="BI1929" s="170">
        <f>IF(N1929="nulová",J1929,0)</f>
        <v>0</v>
      </c>
      <c r="BJ1929" s="11" t="s">
        <v>80</v>
      </c>
      <c r="BK1929" s="170">
        <f>ROUND(I1929*H1929,2)</f>
        <v>0</v>
      </c>
      <c r="BL1929" s="11" t="s">
        <v>125</v>
      </c>
      <c r="BM1929" s="169" t="s">
        <v>3752</v>
      </c>
    </row>
    <row r="1930" spans="1:65" s="2" customFormat="1" ht="19.5">
      <c r="A1930" s="28"/>
      <c r="B1930" s="29"/>
      <c r="C1930" s="30"/>
      <c r="D1930" s="171" t="s">
        <v>128</v>
      </c>
      <c r="E1930" s="30"/>
      <c r="F1930" s="172" t="s">
        <v>3751</v>
      </c>
      <c r="G1930" s="30"/>
      <c r="H1930" s="30"/>
      <c r="I1930" s="173"/>
      <c r="J1930" s="30"/>
      <c r="K1930" s="30"/>
      <c r="L1930" s="33"/>
      <c r="M1930" s="174"/>
      <c r="N1930" s="175"/>
      <c r="O1930" s="65"/>
      <c r="P1930" s="65"/>
      <c r="Q1930" s="65"/>
      <c r="R1930" s="65"/>
      <c r="S1930" s="65"/>
      <c r="T1930" s="66"/>
      <c r="U1930" s="28"/>
      <c r="V1930" s="28"/>
      <c r="W1930" s="28"/>
      <c r="X1930" s="28"/>
      <c r="Y1930" s="28"/>
      <c r="Z1930" s="28"/>
      <c r="AA1930" s="28"/>
      <c r="AB1930" s="28"/>
      <c r="AC1930" s="28"/>
      <c r="AD1930" s="28"/>
      <c r="AE1930" s="28"/>
      <c r="AT1930" s="11" t="s">
        <v>128</v>
      </c>
      <c r="AU1930" s="11" t="s">
        <v>73</v>
      </c>
    </row>
    <row r="1931" spans="1:65" s="2" customFormat="1" ht="24.2" customHeight="1">
      <c r="A1931" s="28"/>
      <c r="B1931" s="29"/>
      <c r="C1931" s="158" t="s">
        <v>3753</v>
      </c>
      <c r="D1931" s="158" t="s">
        <v>121</v>
      </c>
      <c r="E1931" s="159" t="s">
        <v>3754</v>
      </c>
      <c r="F1931" s="160" t="s">
        <v>3755</v>
      </c>
      <c r="G1931" s="161" t="s">
        <v>136</v>
      </c>
      <c r="H1931" s="162">
        <v>10</v>
      </c>
      <c r="I1931" s="163"/>
      <c r="J1931" s="164">
        <f>ROUND(I1931*H1931,2)</f>
        <v>0</v>
      </c>
      <c r="K1931" s="160" t="s">
        <v>1</v>
      </c>
      <c r="L1931" s="33"/>
      <c r="M1931" s="165" t="s">
        <v>1</v>
      </c>
      <c r="N1931" s="166" t="s">
        <v>38</v>
      </c>
      <c r="O1931" s="65"/>
      <c r="P1931" s="167">
        <f>O1931*H1931</f>
        <v>0</v>
      </c>
      <c r="Q1931" s="167">
        <v>0</v>
      </c>
      <c r="R1931" s="167">
        <f>Q1931*H1931</f>
        <v>0</v>
      </c>
      <c r="S1931" s="167">
        <v>0</v>
      </c>
      <c r="T1931" s="168">
        <f>S1931*H1931</f>
        <v>0</v>
      </c>
      <c r="U1931" s="28"/>
      <c r="V1931" s="28"/>
      <c r="W1931" s="28"/>
      <c r="X1931" s="28"/>
      <c r="Y1931" s="28"/>
      <c r="Z1931" s="28"/>
      <c r="AA1931" s="28"/>
      <c r="AB1931" s="28"/>
      <c r="AC1931" s="28"/>
      <c r="AD1931" s="28"/>
      <c r="AE1931" s="28"/>
      <c r="AR1931" s="169" t="s">
        <v>125</v>
      </c>
      <c r="AT1931" s="169" t="s">
        <v>121</v>
      </c>
      <c r="AU1931" s="169" t="s">
        <v>73</v>
      </c>
      <c r="AY1931" s="11" t="s">
        <v>126</v>
      </c>
      <c r="BE1931" s="170">
        <f>IF(N1931="základní",J1931,0)</f>
        <v>0</v>
      </c>
      <c r="BF1931" s="170">
        <f>IF(N1931="snížená",J1931,0)</f>
        <v>0</v>
      </c>
      <c r="BG1931" s="170">
        <f>IF(N1931="zákl. přenesená",J1931,0)</f>
        <v>0</v>
      </c>
      <c r="BH1931" s="170">
        <f>IF(N1931="sníž. přenesená",J1931,0)</f>
        <v>0</v>
      </c>
      <c r="BI1931" s="170">
        <f>IF(N1931="nulová",J1931,0)</f>
        <v>0</v>
      </c>
      <c r="BJ1931" s="11" t="s">
        <v>80</v>
      </c>
      <c r="BK1931" s="170">
        <f>ROUND(I1931*H1931,2)</f>
        <v>0</v>
      </c>
      <c r="BL1931" s="11" t="s">
        <v>125</v>
      </c>
      <c r="BM1931" s="169" t="s">
        <v>3756</v>
      </c>
    </row>
    <row r="1932" spans="1:65" s="2" customFormat="1" ht="19.5">
      <c r="A1932" s="28"/>
      <c r="B1932" s="29"/>
      <c r="C1932" s="30"/>
      <c r="D1932" s="171" t="s">
        <v>128</v>
      </c>
      <c r="E1932" s="30"/>
      <c r="F1932" s="172" t="s">
        <v>3755</v>
      </c>
      <c r="G1932" s="30"/>
      <c r="H1932" s="30"/>
      <c r="I1932" s="173"/>
      <c r="J1932" s="30"/>
      <c r="K1932" s="30"/>
      <c r="L1932" s="33"/>
      <c r="M1932" s="174"/>
      <c r="N1932" s="175"/>
      <c r="O1932" s="65"/>
      <c r="P1932" s="65"/>
      <c r="Q1932" s="65"/>
      <c r="R1932" s="65"/>
      <c r="S1932" s="65"/>
      <c r="T1932" s="66"/>
      <c r="U1932" s="28"/>
      <c r="V1932" s="28"/>
      <c r="W1932" s="28"/>
      <c r="X1932" s="28"/>
      <c r="Y1932" s="28"/>
      <c r="Z1932" s="28"/>
      <c r="AA1932" s="28"/>
      <c r="AB1932" s="28"/>
      <c r="AC1932" s="28"/>
      <c r="AD1932" s="28"/>
      <c r="AE1932" s="28"/>
      <c r="AT1932" s="11" t="s">
        <v>128</v>
      </c>
      <c r="AU1932" s="11" t="s">
        <v>73</v>
      </c>
    </row>
    <row r="1933" spans="1:65" s="2" customFormat="1" ht="24.2" customHeight="1">
      <c r="A1933" s="28"/>
      <c r="B1933" s="29"/>
      <c r="C1933" s="158" t="s">
        <v>3757</v>
      </c>
      <c r="D1933" s="158" t="s">
        <v>121</v>
      </c>
      <c r="E1933" s="159" t="s">
        <v>3758</v>
      </c>
      <c r="F1933" s="160" t="s">
        <v>3759</v>
      </c>
      <c r="G1933" s="161" t="s">
        <v>136</v>
      </c>
      <c r="H1933" s="162">
        <v>10</v>
      </c>
      <c r="I1933" s="163"/>
      <c r="J1933" s="164">
        <f>ROUND(I1933*H1933,2)</f>
        <v>0</v>
      </c>
      <c r="K1933" s="160" t="s">
        <v>1</v>
      </c>
      <c r="L1933" s="33"/>
      <c r="M1933" s="165" t="s">
        <v>1</v>
      </c>
      <c r="N1933" s="166" t="s">
        <v>38</v>
      </c>
      <c r="O1933" s="65"/>
      <c r="P1933" s="167">
        <f>O1933*H1933</f>
        <v>0</v>
      </c>
      <c r="Q1933" s="167">
        <v>0</v>
      </c>
      <c r="R1933" s="167">
        <f>Q1933*H1933</f>
        <v>0</v>
      </c>
      <c r="S1933" s="167">
        <v>0</v>
      </c>
      <c r="T1933" s="168">
        <f>S1933*H1933</f>
        <v>0</v>
      </c>
      <c r="U1933" s="28"/>
      <c r="V1933" s="28"/>
      <c r="W1933" s="28"/>
      <c r="X1933" s="28"/>
      <c r="Y1933" s="28"/>
      <c r="Z1933" s="28"/>
      <c r="AA1933" s="28"/>
      <c r="AB1933" s="28"/>
      <c r="AC1933" s="28"/>
      <c r="AD1933" s="28"/>
      <c r="AE1933" s="28"/>
      <c r="AR1933" s="169" t="s">
        <v>125</v>
      </c>
      <c r="AT1933" s="169" t="s">
        <v>121</v>
      </c>
      <c r="AU1933" s="169" t="s">
        <v>73</v>
      </c>
      <c r="AY1933" s="11" t="s">
        <v>126</v>
      </c>
      <c r="BE1933" s="170">
        <f>IF(N1933="základní",J1933,0)</f>
        <v>0</v>
      </c>
      <c r="BF1933" s="170">
        <f>IF(N1933="snížená",J1933,0)</f>
        <v>0</v>
      </c>
      <c r="BG1933" s="170">
        <f>IF(N1933="zákl. přenesená",J1933,0)</f>
        <v>0</v>
      </c>
      <c r="BH1933" s="170">
        <f>IF(N1933="sníž. přenesená",J1933,0)</f>
        <v>0</v>
      </c>
      <c r="BI1933" s="170">
        <f>IF(N1933="nulová",J1933,0)</f>
        <v>0</v>
      </c>
      <c r="BJ1933" s="11" t="s">
        <v>80</v>
      </c>
      <c r="BK1933" s="170">
        <f>ROUND(I1933*H1933,2)</f>
        <v>0</v>
      </c>
      <c r="BL1933" s="11" t="s">
        <v>125</v>
      </c>
      <c r="BM1933" s="169" t="s">
        <v>3760</v>
      </c>
    </row>
    <row r="1934" spans="1:65" s="2" customFormat="1" ht="19.5">
      <c r="A1934" s="28"/>
      <c r="B1934" s="29"/>
      <c r="C1934" s="30"/>
      <c r="D1934" s="171" t="s">
        <v>128</v>
      </c>
      <c r="E1934" s="30"/>
      <c r="F1934" s="172" t="s">
        <v>3759</v>
      </c>
      <c r="G1934" s="30"/>
      <c r="H1934" s="30"/>
      <c r="I1934" s="173"/>
      <c r="J1934" s="30"/>
      <c r="K1934" s="30"/>
      <c r="L1934" s="33"/>
      <c r="M1934" s="174"/>
      <c r="N1934" s="175"/>
      <c r="O1934" s="65"/>
      <c r="P1934" s="65"/>
      <c r="Q1934" s="65"/>
      <c r="R1934" s="65"/>
      <c r="S1934" s="65"/>
      <c r="T1934" s="66"/>
      <c r="U1934" s="28"/>
      <c r="V1934" s="28"/>
      <c r="W1934" s="28"/>
      <c r="X1934" s="28"/>
      <c r="Y1934" s="28"/>
      <c r="Z1934" s="28"/>
      <c r="AA1934" s="28"/>
      <c r="AB1934" s="28"/>
      <c r="AC1934" s="28"/>
      <c r="AD1934" s="28"/>
      <c r="AE1934" s="28"/>
      <c r="AT1934" s="11" t="s">
        <v>128</v>
      </c>
      <c r="AU1934" s="11" t="s">
        <v>73</v>
      </c>
    </row>
    <row r="1935" spans="1:65" s="2" customFormat="1" ht="24.2" customHeight="1">
      <c r="A1935" s="28"/>
      <c r="B1935" s="29"/>
      <c r="C1935" s="158" t="s">
        <v>3761</v>
      </c>
      <c r="D1935" s="158" t="s">
        <v>121</v>
      </c>
      <c r="E1935" s="159" t="s">
        <v>3762</v>
      </c>
      <c r="F1935" s="160" t="s">
        <v>3763</v>
      </c>
      <c r="G1935" s="161" t="s">
        <v>136</v>
      </c>
      <c r="H1935" s="162">
        <v>10</v>
      </c>
      <c r="I1935" s="163"/>
      <c r="J1935" s="164">
        <f>ROUND(I1935*H1935,2)</f>
        <v>0</v>
      </c>
      <c r="K1935" s="160" t="s">
        <v>1</v>
      </c>
      <c r="L1935" s="33"/>
      <c r="M1935" s="165" t="s">
        <v>1</v>
      </c>
      <c r="N1935" s="166" t="s">
        <v>38</v>
      </c>
      <c r="O1935" s="65"/>
      <c r="P1935" s="167">
        <f>O1935*H1935</f>
        <v>0</v>
      </c>
      <c r="Q1935" s="167">
        <v>0</v>
      </c>
      <c r="R1935" s="167">
        <f>Q1935*H1935</f>
        <v>0</v>
      </c>
      <c r="S1935" s="167">
        <v>0</v>
      </c>
      <c r="T1935" s="168">
        <f>S1935*H1935</f>
        <v>0</v>
      </c>
      <c r="U1935" s="28"/>
      <c r="V1935" s="28"/>
      <c r="W1935" s="28"/>
      <c r="X1935" s="28"/>
      <c r="Y1935" s="28"/>
      <c r="Z1935" s="28"/>
      <c r="AA1935" s="28"/>
      <c r="AB1935" s="28"/>
      <c r="AC1935" s="28"/>
      <c r="AD1935" s="28"/>
      <c r="AE1935" s="28"/>
      <c r="AR1935" s="169" t="s">
        <v>125</v>
      </c>
      <c r="AT1935" s="169" t="s">
        <v>121</v>
      </c>
      <c r="AU1935" s="169" t="s">
        <v>73</v>
      </c>
      <c r="AY1935" s="11" t="s">
        <v>126</v>
      </c>
      <c r="BE1935" s="170">
        <f>IF(N1935="základní",J1935,0)</f>
        <v>0</v>
      </c>
      <c r="BF1935" s="170">
        <f>IF(N1935="snížená",J1935,0)</f>
        <v>0</v>
      </c>
      <c r="BG1935" s="170">
        <f>IF(N1935="zákl. přenesená",J1935,0)</f>
        <v>0</v>
      </c>
      <c r="BH1935" s="170">
        <f>IF(N1935="sníž. přenesená",J1935,0)</f>
        <v>0</v>
      </c>
      <c r="BI1935" s="170">
        <f>IF(N1935="nulová",J1935,0)</f>
        <v>0</v>
      </c>
      <c r="BJ1935" s="11" t="s">
        <v>80</v>
      </c>
      <c r="BK1935" s="170">
        <f>ROUND(I1935*H1935,2)</f>
        <v>0</v>
      </c>
      <c r="BL1935" s="11" t="s">
        <v>125</v>
      </c>
      <c r="BM1935" s="169" t="s">
        <v>3764</v>
      </c>
    </row>
    <row r="1936" spans="1:65" s="2" customFormat="1" ht="19.5">
      <c r="A1936" s="28"/>
      <c r="B1936" s="29"/>
      <c r="C1936" s="30"/>
      <c r="D1936" s="171" t="s">
        <v>128</v>
      </c>
      <c r="E1936" s="30"/>
      <c r="F1936" s="172" t="s">
        <v>3763</v>
      </c>
      <c r="G1936" s="30"/>
      <c r="H1936" s="30"/>
      <c r="I1936" s="173"/>
      <c r="J1936" s="30"/>
      <c r="K1936" s="30"/>
      <c r="L1936" s="33"/>
      <c r="M1936" s="174"/>
      <c r="N1936" s="175"/>
      <c r="O1936" s="65"/>
      <c r="P1936" s="65"/>
      <c r="Q1936" s="65"/>
      <c r="R1936" s="65"/>
      <c r="S1936" s="65"/>
      <c r="T1936" s="66"/>
      <c r="U1936" s="28"/>
      <c r="V1936" s="28"/>
      <c r="W1936" s="28"/>
      <c r="X1936" s="28"/>
      <c r="Y1936" s="28"/>
      <c r="Z1936" s="28"/>
      <c r="AA1936" s="28"/>
      <c r="AB1936" s="28"/>
      <c r="AC1936" s="28"/>
      <c r="AD1936" s="28"/>
      <c r="AE1936" s="28"/>
      <c r="AT1936" s="11" t="s">
        <v>128</v>
      </c>
      <c r="AU1936" s="11" t="s">
        <v>73</v>
      </c>
    </row>
    <row r="1937" spans="1:65" s="2" customFormat="1" ht="24.2" customHeight="1">
      <c r="A1937" s="28"/>
      <c r="B1937" s="29"/>
      <c r="C1937" s="158" t="s">
        <v>3765</v>
      </c>
      <c r="D1937" s="158" t="s">
        <v>121</v>
      </c>
      <c r="E1937" s="159" t="s">
        <v>3766</v>
      </c>
      <c r="F1937" s="160" t="s">
        <v>3767</v>
      </c>
      <c r="G1937" s="161" t="s">
        <v>136</v>
      </c>
      <c r="H1937" s="162">
        <v>10</v>
      </c>
      <c r="I1937" s="163"/>
      <c r="J1937" s="164">
        <f>ROUND(I1937*H1937,2)</f>
        <v>0</v>
      </c>
      <c r="K1937" s="160" t="s">
        <v>1</v>
      </c>
      <c r="L1937" s="33"/>
      <c r="M1937" s="165" t="s">
        <v>1</v>
      </c>
      <c r="N1937" s="166" t="s">
        <v>38</v>
      </c>
      <c r="O1937" s="65"/>
      <c r="P1937" s="167">
        <f>O1937*H1937</f>
        <v>0</v>
      </c>
      <c r="Q1937" s="167">
        <v>0</v>
      </c>
      <c r="R1937" s="167">
        <f>Q1937*H1937</f>
        <v>0</v>
      </c>
      <c r="S1937" s="167">
        <v>0</v>
      </c>
      <c r="T1937" s="168">
        <f>S1937*H1937</f>
        <v>0</v>
      </c>
      <c r="U1937" s="28"/>
      <c r="V1937" s="28"/>
      <c r="W1937" s="28"/>
      <c r="X1937" s="28"/>
      <c r="Y1937" s="28"/>
      <c r="Z1937" s="28"/>
      <c r="AA1937" s="28"/>
      <c r="AB1937" s="28"/>
      <c r="AC1937" s="28"/>
      <c r="AD1937" s="28"/>
      <c r="AE1937" s="28"/>
      <c r="AR1937" s="169" t="s">
        <v>125</v>
      </c>
      <c r="AT1937" s="169" t="s">
        <v>121</v>
      </c>
      <c r="AU1937" s="169" t="s">
        <v>73</v>
      </c>
      <c r="AY1937" s="11" t="s">
        <v>126</v>
      </c>
      <c r="BE1937" s="170">
        <f>IF(N1937="základní",J1937,0)</f>
        <v>0</v>
      </c>
      <c r="BF1937" s="170">
        <f>IF(N1937="snížená",J1937,0)</f>
        <v>0</v>
      </c>
      <c r="BG1937" s="170">
        <f>IF(N1937="zákl. přenesená",J1937,0)</f>
        <v>0</v>
      </c>
      <c r="BH1937" s="170">
        <f>IF(N1937="sníž. přenesená",J1937,0)</f>
        <v>0</v>
      </c>
      <c r="BI1937" s="170">
        <f>IF(N1937="nulová",J1937,0)</f>
        <v>0</v>
      </c>
      <c r="BJ1937" s="11" t="s">
        <v>80</v>
      </c>
      <c r="BK1937" s="170">
        <f>ROUND(I1937*H1937,2)</f>
        <v>0</v>
      </c>
      <c r="BL1937" s="11" t="s">
        <v>125</v>
      </c>
      <c r="BM1937" s="169" t="s">
        <v>3768</v>
      </c>
    </row>
    <row r="1938" spans="1:65" s="2" customFormat="1" ht="19.5">
      <c r="A1938" s="28"/>
      <c r="B1938" s="29"/>
      <c r="C1938" s="30"/>
      <c r="D1938" s="171" t="s">
        <v>128</v>
      </c>
      <c r="E1938" s="30"/>
      <c r="F1938" s="172" t="s">
        <v>3767</v>
      </c>
      <c r="G1938" s="30"/>
      <c r="H1938" s="30"/>
      <c r="I1938" s="173"/>
      <c r="J1938" s="30"/>
      <c r="K1938" s="30"/>
      <c r="L1938" s="33"/>
      <c r="M1938" s="174"/>
      <c r="N1938" s="175"/>
      <c r="O1938" s="65"/>
      <c r="P1938" s="65"/>
      <c r="Q1938" s="65"/>
      <c r="R1938" s="65"/>
      <c r="S1938" s="65"/>
      <c r="T1938" s="66"/>
      <c r="U1938" s="28"/>
      <c r="V1938" s="28"/>
      <c r="W1938" s="28"/>
      <c r="X1938" s="28"/>
      <c r="Y1938" s="28"/>
      <c r="Z1938" s="28"/>
      <c r="AA1938" s="28"/>
      <c r="AB1938" s="28"/>
      <c r="AC1938" s="28"/>
      <c r="AD1938" s="28"/>
      <c r="AE1938" s="28"/>
      <c r="AT1938" s="11" t="s">
        <v>128</v>
      </c>
      <c r="AU1938" s="11" t="s">
        <v>73</v>
      </c>
    </row>
    <row r="1939" spans="1:65" s="2" customFormat="1" ht="24.2" customHeight="1">
      <c r="A1939" s="28"/>
      <c r="B1939" s="29"/>
      <c r="C1939" s="158" t="s">
        <v>3769</v>
      </c>
      <c r="D1939" s="158" t="s">
        <v>121</v>
      </c>
      <c r="E1939" s="159" t="s">
        <v>3770</v>
      </c>
      <c r="F1939" s="160" t="s">
        <v>3771</v>
      </c>
      <c r="G1939" s="161" t="s">
        <v>136</v>
      </c>
      <c r="H1939" s="162">
        <v>10</v>
      </c>
      <c r="I1939" s="163"/>
      <c r="J1939" s="164">
        <f>ROUND(I1939*H1939,2)</f>
        <v>0</v>
      </c>
      <c r="K1939" s="160" t="s">
        <v>1</v>
      </c>
      <c r="L1939" s="33"/>
      <c r="M1939" s="165" t="s">
        <v>1</v>
      </c>
      <c r="N1939" s="166" t="s">
        <v>38</v>
      </c>
      <c r="O1939" s="65"/>
      <c r="P1939" s="167">
        <f>O1939*H1939</f>
        <v>0</v>
      </c>
      <c r="Q1939" s="167">
        <v>0</v>
      </c>
      <c r="R1939" s="167">
        <f>Q1939*H1939</f>
        <v>0</v>
      </c>
      <c r="S1939" s="167">
        <v>0</v>
      </c>
      <c r="T1939" s="168">
        <f>S1939*H1939</f>
        <v>0</v>
      </c>
      <c r="U1939" s="28"/>
      <c r="V1939" s="28"/>
      <c r="W1939" s="28"/>
      <c r="X1939" s="28"/>
      <c r="Y1939" s="28"/>
      <c r="Z1939" s="28"/>
      <c r="AA1939" s="28"/>
      <c r="AB1939" s="28"/>
      <c r="AC1939" s="28"/>
      <c r="AD1939" s="28"/>
      <c r="AE1939" s="28"/>
      <c r="AR1939" s="169" t="s">
        <v>125</v>
      </c>
      <c r="AT1939" s="169" t="s">
        <v>121</v>
      </c>
      <c r="AU1939" s="169" t="s">
        <v>73</v>
      </c>
      <c r="AY1939" s="11" t="s">
        <v>126</v>
      </c>
      <c r="BE1939" s="170">
        <f>IF(N1939="základní",J1939,0)</f>
        <v>0</v>
      </c>
      <c r="BF1939" s="170">
        <f>IF(N1939="snížená",J1939,0)</f>
        <v>0</v>
      </c>
      <c r="BG1939" s="170">
        <f>IF(N1939="zákl. přenesená",J1939,0)</f>
        <v>0</v>
      </c>
      <c r="BH1939" s="170">
        <f>IF(N1939="sníž. přenesená",J1939,0)</f>
        <v>0</v>
      </c>
      <c r="BI1939" s="170">
        <f>IF(N1939="nulová",J1939,0)</f>
        <v>0</v>
      </c>
      <c r="BJ1939" s="11" t="s">
        <v>80</v>
      </c>
      <c r="BK1939" s="170">
        <f>ROUND(I1939*H1939,2)</f>
        <v>0</v>
      </c>
      <c r="BL1939" s="11" t="s">
        <v>125</v>
      </c>
      <c r="BM1939" s="169" t="s">
        <v>3772</v>
      </c>
    </row>
    <row r="1940" spans="1:65" s="2" customFormat="1" ht="19.5">
      <c r="A1940" s="28"/>
      <c r="B1940" s="29"/>
      <c r="C1940" s="30"/>
      <c r="D1940" s="171" t="s">
        <v>128</v>
      </c>
      <c r="E1940" s="30"/>
      <c r="F1940" s="172" t="s">
        <v>3771</v>
      </c>
      <c r="G1940" s="30"/>
      <c r="H1940" s="30"/>
      <c r="I1940" s="173"/>
      <c r="J1940" s="30"/>
      <c r="K1940" s="30"/>
      <c r="L1940" s="33"/>
      <c r="M1940" s="174"/>
      <c r="N1940" s="175"/>
      <c r="O1940" s="65"/>
      <c r="P1940" s="65"/>
      <c r="Q1940" s="65"/>
      <c r="R1940" s="65"/>
      <c r="S1940" s="65"/>
      <c r="T1940" s="66"/>
      <c r="U1940" s="28"/>
      <c r="V1940" s="28"/>
      <c r="W1940" s="28"/>
      <c r="X1940" s="28"/>
      <c r="Y1940" s="28"/>
      <c r="Z1940" s="28"/>
      <c r="AA1940" s="28"/>
      <c r="AB1940" s="28"/>
      <c r="AC1940" s="28"/>
      <c r="AD1940" s="28"/>
      <c r="AE1940" s="28"/>
      <c r="AT1940" s="11" t="s">
        <v>128</v>
      </c>
      <c r="AU1940" s="11" t="s">
        <v>73</v>
      </c>
    </row>
    <row r="1941" spans="1:65" s="2" customFormat="1" ht="24.2" customHeight="1">
      <c r="A1941" s="28"/>
      <c r="B1941" s="29"/>
      <c r="C1941" s="158" t="s">
        <v>3773</v>
      </c>
      <c r="D1941" s="158" t="s">
        <v>121</v>
      </c>
      <c r="E1941" s="159" t="s">
        <v>3774</v>
      </c>
      <c r="F1941" s="160" t="s">
        <v>3775</v>
      </c>
      <c r="G1941" s="161" t="s">
        <v>136</v>
      </c>
      <c r="H1941" s="162">
        <v>10</v>
      </c>
      <c r="I1941" s="163"/>
      <c r="J1941" s="164">
        <f>ROUND(I1941*H1941,2)</f>
        <v>0</v>
      </c>
      <c r="K1941" s="160" t="s">
        <v>1</v>
      </c>
      <c r="L1941" s="33"/>
      <c r="M1941" s="165" t="s">
        <v>1</v>
      </c>
      <c r="N1941" s="166" t="s">
        <v>38</v>
      </c>
      <c r="O1941" s="65"/>
      <c r="P1941" s="167">
        <f>O1941*H1941</f>
        <v>0</v>
      </c>
      <c r="Q1941" s="167">
        <v>0</v>
      </c>
      <c r="R1941" s="167">
        <f>Q1941*H1941</f>
        <v>0</v>
      </c>
      <c r="S1941" s="167">
        <v>0</v>
      </c>
      <c r="T1941" s="168">
        <f>S1941*H1941</f>
        <v>0</v>
      </c>
      <c r="U1941" s="28"/>
      <c r="V1941" s="28"/>
      <c r="W1941" s="28"/>
      <c r="X1941" s="28"/>
      <c r="Y1941" s="28"/>
      <c r="Z1941" s="28"/>
      <c r="AA1941" s="28"/>
      <c r="AB1941" s="28"/>
      <c r="AC1941" s="28"/>
      <c r="AD1941" s="28"/>
      <c r="AE1941" s="28"/>
      <c r="AR1941" s="169" t="s">
        <v>125</v>
      </c>
      <c r="AT1941" s="169" t="s">
        <v>121</v>
      </c>
      <c r="AU1941" s="169" t="s">
        <v>73</v>
      </c>
      <c r="AY1941" s="11" t="s">
        <v>126</v>
      </c>
      <c r="BE1941" s="170">
        <f>IF(N1941="základní",J1941,0)</f>
        <v>0</v>
      </c>
      <c r="BF1941" s="170">
        <f>IF(N1941="snížená",J1941,0)</f>
        <v>0</v>
      </c>
      <c r="BG1941" s="170">
        <f>IF(N1941="zákl. přenesená",J1941,0)</f>
        <v>0</v>
      </c>
      <c r="BH1941" s="170">
        <f>IF(N1941="sníž. přenesená",J1941,0)</f>
        <v>0</v>
      </c>
      <c r="BI1941" s="170">
        <f>IF(N1941="nulová",J1941,0)</f>
        <v>0</v>
      </c>
      <c r="BJ1941" s="11" t="s">
        <v>80</v>
      </c>
      <c r="BK1941" s="170">
        <f>ROUND(I1941*H1941,2)</f>
        <v>0</v>
      </c>
      <c r="BL1941" s="11" t="s">
        <v>125</v>
      </c>
      <c r="BM1941" s="169" t="s">
        <v>3776</v>
      </c>
    </row>
    <row r="1942" spans="1:65" s="2" customFormat="1" ht="19.5">
      <c r="A1942" s="28"/>
      <c r="B1942" s="29"/>
      <c r="C1942" s="30"/>
      <c r="D1942" s="171" t="s">
        <v>128</v>
      </c>
      <c r="E1942" s="30"/>
      <c r="F1942" s="172" t="s">
        <v>3775</v>
      </c>
      <c r="G1942" s="30"/>
      <c r="H1942" s="30"/>
      <c r="I1942" s="173"/>
      <c r="J1942" s="30"/>
      <c r="K1942" s="30"/>
      <c r="L1942" s="33"/>
      <c r="M1942" s="174"/>
      <c r="N1942" s="175"/>
      <c r="O1942" s="65"/>
      <c r="P1942" s="65"/>
      <c r="Q1942" s="65"/>
      <c r="R1942" s="65"/>
      <c r="S1942" s="65"/>
      <c r="T1942" s="66"/>
      <c r="U1942" s="28"/>
      <c r="V1942" s="28"/>
      <c r="W1942" s="28"/>
      <c r="X1942" s="28"/>
      <c r="Y1942" s="28"/>
      <c r="Z1942" s="28"/>
      <c r="AA1942" s="28"/>
      <c r="AB1942" s="28"/>
      <c r="AC1942" s="28"/>
      <c r="AD1942" s="28"/>
      <c r="AE1942" s="28"/>
      <c r="AT1942" s="11" t="s">
        <v>128</v>
      </c>
      <c r="AU1942" s="11" t="s">
        <v>73</v>
      </c>
    </row>
    <row r="1943" spans="1:65" s="2" customFormat="1" ht="24.2" customHeight="1">
      <c r="A1943" s="28"/>
      <c r="B1943" s="29"/>
      <c r="C1943" s="158" t="s">
        <v>3777</v>
      </c>
      <c r="D1943" s="158" t="s">
        <v>121</v>
      </c>
      <c r="E1943" s="159" t="s">
        <v>3778</v>
      </c>
      <c r="F1943" s="160" t="s">
        <v>3779</v>
      </c>
      <c r="G1943" s="161" t="s">
        <v>136</v>
      </c>
      <c r="H1943" s="162">
        <v>10</v>
      </c>
      <c r="I1943" s="163"/>
      <c r="J1943" s="164">
        <f>ROUND(I1943*H1943,2)</f>
        <v>0</v>
      </c>
      <c r="K1943" s="160" t="s">
        <v>1</v>
      </c>
      <c r="L1943" s="33"/>
      <c r="M1943" s="165" t="s">
        <v>1</v>
      </c>
      <c r="N1943" s="166" t="s">
        <v>38</v>
      </c>
      <c r="O1943" s="65"/>
      <c r="P1943" s="167">
        <f>O1943*H1943</f>
        <v>0</v>
      </c>
      <c r="Q1943" s="167">
        <v>0</v>
      </c>
      <c r="R1943" s="167">
        <f>Q1943*H1943</f>
        <v>0</v>
      </c>
      <c r="S1943" s="167">
        <v>0</v>
      </c>
      <c r="T1943" s="168">
        <f>S1943*H1943</f>
        <v>0</v>
      </c>
      <c r="U1943" s="28"/>
      <c r="V1943" s="28"/>
      <c r="W1943" s="28"/>
      <c r="X1943" s="28"/>
      <c r="Y1943" s="28"/>
      <c r="Z1943" s="28"/>
      <c r="AA1943" s="28"/>
      <c r="AB1943" s="28"/>
      <c r="AC1943" s="28"/>
      <c r="AD1943" s="28"/>
      <c r="AE1943" s="28"/>
      <c r="AR1943" s="169" t="s">
        <v>125</v>
      </c>
      <c r="AT1943" s="169" t="s">
        <v>121</v>
      </c>
      <c r="AU1943" s="169" t="s">
        <v>73</v>
      </c>
      <c r="AY1943" s="11" t="s">
        <v>126</v>
      </c>
      <c r="BE1943" s="170">
        <f>IF(N1943="základní",J1943,0)</f>
        <v>0</v>
      </c>
      <c r="BF1943" s="170">
        <f>IF(N1943="snížená",J1943,0)</f>
        <v>0</v>
      </c>
      <c r="BG1943" s="170">
        <f>IF(N1943="zákl. přenesená",J1943,0)</f>
        <v>0</v>
      </c>
      <c r="BH1943" s="170">
        <f>IF(N1943="sníž. přenesená",J1943,0)</f>
        <v>0</v>
      </c>
      <c r="BI1943" s="170">
        <f>IF(N1943="nulová",J1943,0)</f>
        <v>0</v>
      </c>
      <c r="BJ1943" s="11" t="s">
        <v>80</v>
      </c>
      <c r="BK1943" s="170">
        <f>ROUND(I1943*H1943,2)</f>
        <v>0</v>
      </c>
      <c r="BL1943" s="11" t="s">
        <v>125</v>
      </c>
      <c r="BM1943" s="169" t="s">
        <v>3780</v>
      </c>
    </row>
    <row r="1944" spans="1:65" s="2" customFormat="1" ht="19.5">
      <c r="A1944" s="28"/>
      <c r="B1944" s="29"/>
      <c r="C1944" s="30"/>
      <c r="D1944" s="171" t="s">
        <v>128</v>
      </c>
      <c r="E1944" s="30"/>
      <c r="F1944" s="172" t="s">
        <v>3779</v>
      </c>
      <c r="G1944" s="30"/>
      <c r="H1944" s="30"/>
      <c r="I1944" s="173"/>
      <c r="J1944" s="30"/>
      <c r="K1944" s="30"/>
      <c r="L1944" s="33"/>
      <c r="M1944" s="174"/>
      <c r="N1944" s="175"/>
      <c r="O1944" s="65"/>
      <c r="P1944" s="65"/>
      <c r="Q1944" s="65"/>
      <c r="R1944" s="65"/>
      <c r="S1944" s="65"/>
      <c r="T1944" s="66"/>
      <c r="U1944" s="28"/>
      <c r="V1944" s="28"/>
      <c r="W1944" s="28"/>
      <c r="X1944" s="28"/>
      <c r="Y1944" s="28"/>
      <c r="Z1944" s="28"/>
      <c r="AA1944" s="28"/>
      <c r="AB1944" s="28"/>
      <c r="AC1944" s="28"/>
      <c r="AD1944" s="28"/>
      <c r="AE1944" s="28"/>
      <c r="AT1944" s="11" t="s">
        <v>128</v>
      </c>
      <c r="AU1944" s="11" t="s">
        <v>73</v>
      </c>
    </row>
    <row r="1945" spans="1:65" s="2" customFormat="1" ht="24.2" customHeight="1">
      <c r="A1945" s="28"/>
      <c r="B1945" s="29"/>
      <c r="C1945" s="158" t="s">
        <v>3781</v>
      </c>
      <c r="D1945" s="158" t="s">
        <v>121</v>
      </c>
      <c r="E1945" s="159" t="s">
        <v>3782</v>
      </c>
      <c r="F1945" s="160" t="s">
        <v>3783</v>
      </c>
      <c r="G1945" s="161" t="s">
        <v>136</v>
      </c>
      <c r="H1945" s="162">
        <v>10</v>
      </c>
      <c r="I1945" s="163"/>
      <c r="J1945" s="164">
        <f>ROUND(I1945*H1945,2)</f>
        <v>0</v>
      </c>
      <c r="K1945" s="160" t="s">
        <v>1</v>
      </c>
      <c r="L1945" s="33"/>
      <c r="M1945" s="165" t="s">
        <v>1</v>
      </c>
      <c r="N1945" s="166" t="s">
        <v>38</v>
      </c>
      <c r="O1945" s="65"/>
      <c r="P1945" s="167">
        <f>O1945*H1945</f>
        <v>0</v>
      </c>
      <c r="Q1945" s="167">
        <v>0</v>
      </c>
      <c r="R1945" s="167">
        <f>Q1945*H1945</f>
        <v>0</v>
      </c>
      <c r="S1945" s="167">
        <v>0</v>
      </c>
      <c r="T1945" s="168">
        <f>S1945*H1945</f>
        <v>0</v>
      </c>
      <c r="U1945" s="28"/>
      <c r="V1945" s="28"/>
      <c r="W1945" s="28"/>
      <c r="X1945" s="28"/>
      <c r="Y1945" s="28"/>
      <c r="Z1945" s="28"/>
      <c r="AA1945" s="28"/>
      <c r="AB1945" s="28"/>
      <c r="AC1945" s="28"/>
      <c r="AD1945" s="28"/>
      <c r="AE1945" s="28"/>
      <c r="AR1945" s="169" t="s">
        <v>125</v>
      </c>
      <c r="AT1945" s="169" t="s">
        <v>121</v>
      </c>
      <c r="AU1945" s="169" t="s">
        <v>73</v>
      </c>
      <c r="AY1945" s="11" t="s">
        <v>126</v>
      </c>
      <c r="BE1945" s="170">
        <f>IF(N1945="základní",J1945,0)</f>
        <v>0</v>
      </c>
      <c r="BF1945" s="170">
        <f>IF(N1945="snížená",J1945,0)</f>
        <v>0</v>
      </c>
      <c r="BG1945" s="170">
        <f>IF(N1945="zákl. přenesená",J1945,0)</f>
        <v>0</v>
      </c>
      <c r="BH1945" s="170">
        <f>IF(N1945="sníž. přenesená",J1945,0)</f>
        <v>0</v>
      </c>
      <c r="BI1945" s="170">
        <f>IF(N1945="nulová",J1945,0)</f>
        <v>0</v>
      </c>
      <c r="BJ1945" s="11" t="s">
        <v>80</v>
      </c>
      <c r="BK1945" s="170">
        <f>ROUND(I1945*H1945,2)</f>
        <v>0</v>
      </c>
      <c r="BL1945" s="11" t="s">
        <v>125</v>
      </c>
      <c r="BM1945" s="169" t="s">
        <v>3784</v>
      </c>
    </row>
    <row r="1946" spans="1:65" s="2" customFormat="1" ht="19.5">
      <c r="A1946" s="28"/>
      <c r="B1946" s="29"/>
      <c r="C1946" s="30"/>
      <c r="D1946" s="171" t="s">
        <v>128</v>
      </c>
      <c r="E1946" s="30"/>
      <c r="F1946" s="172" t="s">
        <v>3783</v>
      </c>
      <c r="G1946" s="30"/>
      <c r="H1946" s="30"/>
      <c r="I1946" s="173"/>
      <c r="J1946" s="30"/>
      <c r="K1946" s="30"/>
      <c r="L1946" s="33"/>
      <c r="M1946" s="174"/>
      <c r="N1946" s="175"/>
      <c r="O1946" s="65"/>
      <c r="P1946" s="65"/>
      <c r="Q1946" s="65"/>
      <c r="R1946" s="65"/>
      <c r="S1946" s="65"/>
      <c r="T1946" s="66"/>
      <c r="U1946" s="28"/>
      <c r="V1946" s="28"/>
      <c r="W1946" s="28"/>
      <c r="X1946" s="28"/>
      <c r="Y1946" s="28"/>
      <c r="Z1946" s="28"/>
      <c r="AA1946" s="28"/>
      <c r="AB1946" s="28"/>
      <c r="AC1946" s="28"/>
      <c r="AD1946" s="28"/>
      <c r="AE1946" s="28"/>
      <c r="AT1946" s="11" t="s">
        <v>128</v>
      </c>
      <c r="AU1946" s="11" t="s">
        <v>73</v>
      </c>
    </row>
    <row r="1947" spans="1:65" s="2" customFormat="1" ht="24.2" customHeight="1">
      <c r="A1947" s="28"/>
      <c r="B1947" s="29"/>
      <c r="C1947" s="158" t="s">
        <v>3785</v>
      </c>
      <c r="D1947" s="158" t="s">
        <v>121</v>
      </c>
      <c r="E1947" s="159" t="s">
        <v>3786</v>
      </c>
      <c r="F1947" s="160" t="s">
        <v>3787</v>
      </c>
      <c r="G1947" s="161" t="s">
        <v>136</v>
      </c>
      <c r="H1947" s="162">
        <v>10</v>
      </c>
      <c r="I1947" s="163"/>
      <c r="J1947" s="164">
        <f>ROUND(I1947*H1947,2)</f>
        <v>0</v>
      </c>
      <c r="K1947" s="160" t="s">
        <v>1</v>
      </c>
      <c r="L1947" s="33"/>
      <c r="M1947" s="165" t="s">
        <v>1</v>
      </c>
      <c r="N1947" s="166" t="s">
        <v>38</v>
      </c>
      <c r="O1947" s="65"/>
      <c r="P1947" s="167">
        <f>O1947*H1947</f>
        <v>0</v>
      </c>
      <c r="Q1947" s="167">
        <v>0</v>
      </c>
      <c r="R1947" s="167">
        <f>Q1947*H1947</f>
        <v>0</v>
      </c>
      <c r="S1947" s="167">
        <v>0</v>
      </c>
      <c r="T1947" s="168">
        <f>S1947*H1947</f>
        <v>0</v>
      </c>
      <c r="U1947" s="28"/>
      <c r="V1947" s="28"/>
      <c r="W1947" s="28"/>
      <c r="X1947" s="28"/>
      <c r="Y1947" s="28"/>
      <c r="Z1947" s="28"/>
      <c r="AA1947" s="28"/>
      <c r="AB1947" s="28"/>
      <c r="AC1947" s="28"/>
      <c r="AD1947" s="28"/>
      <c r="AE1947" s="28"/>
      <c r="AR1947" s="169" t="s">
        <v>125</v>
      </c>
      <c r="AT1947" s="169" t="s">
        <v>121</v>
      </c>
      <c r="AU1947" s="169" t="s">
        <v>73</v>
      </c>
      <c r="AY1947" s="11" t="s">
        <v>126</v>
      </c>
      <c r="BE1947" s="170">
        <f>IF(N1947="základní",J1947,0)</f>
        <v>0</v>
      </c>
      <c r="BF1947" s="170">
        <f>IF(N1947="snížená",J1947,0)</f>
        <v>0</v>
      </c>
      <c r="BG1947" s="170">
        <f>IF(N1947="zákl. přenesená",J1947,0)</f>
        <v>0</v>
      </c>
      <c r="BH1947" s="170">
        <f>IF(N1947="sníž. přenesená",J1947,0)</f>
        <v>0</v>
      </c>
      <c r="BI1947" s="170">
        <f>IF(N1947="nulová",J1947,0)</f>
        <v>0</v>
      </c>
      <c r="BJ1947" s="11" t="s">
        <v>80</v>
      </c>
      <c r="BK1947" s="170">
        <f>ROUND(I1947*H1947,2)</f>
        <v>0</v>
      </c>
      <c r="BL1947" s="11" t="s">
        <v>125</v>
      </c>
      <c r="BM1947" s="169" t="s">
        <v>3788</v>
      </c>
    </row>
    <row r="1948" spans="1:65" s="2" customFormat="1" ht="19.5">
      <c r="A1948" s="28"/>
      <c r="B1948" s="29"/>
      <c r="C1948" s="30"/>
      <c r="D1948" s="171" t="s">
        <v>128</v>
      </c>
      <c r="E1948" s="30"/>
      <c r="F1948" s="172" t="s">
        <v>3787</v>
      </c>
      <c r="G1948" s="30"/>
      <c r="H1948" s="30"/>
      <c r="I1948" s="173"/>
      <c r="J1948" s="30"/>
      <c r="K1948" s="30"/>
      <c r="L1948" s="33"/>
      <c r="M1948" s="174"/>
      <c r="N1948" s="175"/>
      <c r="O1948" s="65"/>
      <c r="P1948" s="65"/>
      <c r="Q1948" s="65"/>
      <c r="R1948" s="65"/>
      <c r="S1948" s="65"/>
      <c r="T1948" s="66"/>
      <c r="U1948" s="28"/>
      <c r="V1948" s="28"/>
      <c r="W1948" s="28"/>
      <c r="X1948" s="28"/>
      <c r="Y1948" s="28"/>
      <c r="Z1948" s="28"/>
      <c r="AA1948" s="28"/>
      <c r="AB1948" s="28"/>
      <c r="AC1948" s="28"/>
      <c r="AD1948" s="28"/>
      <c r="AE1948" s="28"/>
      <c r="AT1948" s="11" t="s">
        <v>128</v>
      </c>
      <c r="AU1948" s="11" t="s">
        <v>73</v>
      </c>
    </row>
    <row r="1949" spans="1:65" s="2" customFormat="1" ht="24.2" customHeight="1">
      <c r="A1949" s="28"/>
      <c r="B1949" s="29"/>
      <c r="C1949" s="158" t="s">
        <v>3789</v>
      </c>
      <c r="D1949" s="158" t="s">
        <v>121</v>
      </c>
      <c r="E1949" s="159" t="s">
        <v>3790</v>
      </c>
      <c r="F1949" s="160" t="s">
        <v>3791</v>
      </c>
      <c r="G1949" s="161" t="s">
        <v>136</v>
      </c>
      <c r="H1949" s="162">
        <v>10</v>
      </c>
      <c r="I1949" s="163"/>
      <c r="J1949" s="164">
        <f>ROUND(I1949*H1949,2)</f>
        <v>0</v>
      </c>
      <c r="K1949" s="160" t="s">
        <v>1</v>
      </c>
      <c r="L1949" s="33"/>
      <c r="M1949" s="165" t="s">
        <v>1</v>
      </c>
      <c r="N1949" s="166" t="s">
        <v>38</v>
      </c>
      <c r="O1949" s="65"/>
      <c r="P1949" s="167">
        <f>O1949*H1949</f>
        <v>0</v>
      </c>
      <c r="Q1949" s="167">
        <v>0</v>
      </c>
      <c r="R1949" s="167">
        <f>Q1949*H1949</f>
        <v>0</v>
      </c>
      <c r="S1949" s="167">
        <v>0</v>
      </c>
      <c r="T1949" s="168">
        <f>S1949*H1949</f>
        <v>0</v>
      </c>
      <c r="U1949" s="28"/>
      <c r="V1949" s="28"/>
      <c r="W1949" s="28"/>
      <c r="X1949" s="28"/>
      <c r="Y1949" s="28"/>
      <c r="Z1949" s="28"/>
      <c r="AA1949" s="28"/>
      <c r="AB1949" s="28"/>
      <c r="AC1949" s="28"/>
      <c r="AD1949" s="28"/>
      <c r="AE1949" s="28"/>
      <c r="AR1949" s="169" t="s">
        <v>125</v>
      </c>
      <c r="AT1949" s="169" t="s">
        <v>121</v>
      </c>
      <c r="AU1949" s="169" t="s">
        <v>73</v>
      </c>
      <c r="AY1949" s="11" t="s">
        <v>126</v>
      </c>
      <c r="BE1949" s="170">
        <f>IF(N1949="základní",J1949,0)</f>
        <v>0</v>
      </c>
      <c r="BF1949" s="170">
        <f>IF(N1949="snížená",J1949,0)</f>
        <v>0</v>
      </c>
      <c r="BG1949" s="170">
        <f>IF(N1949="zákl. přenesená",J1949,0)</f>
        <v>0</v>
      </c>
      <c r="BH1949" s="170">
        <f>IF(N1949="sníž. přenesená",J1949,0)</f>
        <v>0</v>
      </c>
      <c r="BI1949" s="170">
        <f>IF(N1949="nulová",J1949,0)</f>
        <v>0</v>
      </c>
      <c r="BJ1949" s="11" t="s">
        <v>80</v>
      </c>
      <c r="BK1949" s="170">
        <f>ROUND(I1949*H1949,2)</f>
        <v>0</v>
      </c>
      <c r="BL1949" s="11" t="s">
        <v>125</v>
      </c>
      <c r="BM1949" s="169" t="s">
        <v>3792</v>
      </c>
    </row>
    <row r="1950" spans="1:65" s="2" customFormat="1" ht="19.5">
      <c r="A1950" s="28"/>
      <c r="B1950" s="29"/>
      <c r="C1950" s="30"/>
      <c r="D1950" s="171" t="s">
        <v>128</v>
      </c>
      <c r="E1950" s="30"/>
      <c r="F1950" s="172" t="s">
        <v>3791</v>
      </c>
      <c r="G1950" s="30"/>
      <c r="H1950" s="30"/>
      <c r="I1950" s="173"/>
      <c r="J1950" s="30"/>
      <c r="K1950" s="30"/>
      <c r="L1950" s="33"/>
      <c r="M1950" s="174"/>
      <c r="N1950" s="175"/>
      <c r="O1950" s="65"/>
      <c r="P1950" s="65"/>
      <c r="Q1950" s="65"/>
      <c r="R1950" s="65"/>
      <c r="S1950" s="65"/>
      <c r="T1950" s="66"/>
      <c r="U1950" s="28"/>
      <c r="V1950" s="28"/>
      <c r="W1950" s="28"/>
      <c r="X1950" s="28"/>
      <c r="Y1950" s="28"/>
      <c r="Z1950" s="28"/>
      <c r="AA1950" s="28"/>
      <c r="AB1950" s="28"/>
      <c r="AC1950" s="28"/>
      <c r="AD1950" s="28"/>
      <c r="AE1950" s="28"/>
      <c r="AT1950" s="11" t="s">
        <v>128</v>
      </c>
      <c r="AU1950" s="11" t="s">
        <v>73</v>
      </c>
    </row>
    <row r="1951" spans="1:65" s="2" customFormat="1" ht="24.2" customHeight="1">
      <c r="A1951" s="28"/>
      <c r="B1951" s="29"/>
      <c r="C1951" s="158" t="s">
        <v>3793</v>
      </c>
      <c r="D1951" s="158" t="s">
        <v>121</v>
      </c>
      <c r="E1951" s="159" t="s">
        <v>3794</v>
      </c>
      <c r="F1951" s="160" t="s">
        <v>3795</v>
      </c>
      <c r="G1951" s="161" t="s">
        <v>136</v>
      </c>
      <c r="H1951" s="162">
        <v>10</v>
      </c>
      <c r="I1951" s="163"/>
      <c r="J1951" s="164">
        <f>ROUND(I1951*H1951,2)</f>
        <v>0</v>
      </c>
      <c r="K1951" s="160" t="s">
        <v>1</v>
      </c>
      <c r="L1951" s="33"/>
      <c r="M1951" s="165" t="s">
        <v>1</v>
      </c>
      <c r="N1951" s="166" t="s">
        <v>38</v>
      </c>
      <c r="O1951" s="65"/>
      <c r="P1951" s="167">
        <f>O1951*H1951</f>
        <v>0</v>
      </c>
      <c r="Q1951" s="167">
        <v>0</v>
      </c>
      <c r="R1951" s="167">
        <f>Q1951*H1951</f>
        <v>0</v>
      </c>
      <c r="S1951" s="167">
        <v>0</v>
      </c>
      <c r="T1951" s="168">
        <f>S1951*H1951</f>
        <v>0</v>
      </c>
      <c r="U1951" s="28"/>
      <c r="V1951" s="28"/>
      <c r="W1951" s="28"/>
      <c r="X1951" s="28"/>
      <c r="Y1951" s="28"/>
      <c r="Z1951" s="28"/>
      <c r="AA1951" s="28"/>
      <c r="AB1951" s="28"/>
      <c r="AC1951" s="28"/>
      <c r="AD1951" s="28"/>
      <c r="AE1951" s="28"/>
      <c r="AR1951" s="169" t="s">
        <v>125</v>
      </c>
      <c r="AT1951" s="169" t="s">
        <v>121</v>
      </c>
      <c r="AU1951" s="169" t="s">
        <v>73</v>
      </c>
      <c r="AY1951" s="11" t="s">
        <v>126</v>
      </c>
      <c r="BE1951" s="170">
        <f>IF(N1951="základní",J1951,0)</f>
        <v>0</v>
      </c>
      <c r="BF1951" s="170">
        <f>IF(N1951="snížená",J1951,0)</f>
        <v>0</v>
      </c>
      <c r="BG1951" s="170">
        <f>IF(N1951="zákl. přenesená",J1951,0)</f>
        <v>0</v>
      </c>
      <c r="BH1951" s="170">
        <f>IF(N1951="sníž. přenesená",J1951,0)</f>
        <v>0</v>
      </c>
      <c r="BI1951" s="170">
        <f>IF(N1951="nulová",J1951,0)</f>
        <v>0</v>
      </c>
      <c r="BJ1951" s="11" t="s">
        <v>80</v>
      </c>
      <c r="BK1951" s="170">
        <f>ROUND(I1951*H1951,2)</f>
        <v>0</v>
      </c>
      <c r="BL1951" s="11" t="s">
        <v>125</v>
      </c>
      <c r="BM1951" s="169" t="s">
        <v>3796</v>
      </c>
    </row>
    <row r="1952" spans="1:65" s="2" customFormat="1" ht="19.5">
      <c r="A1952" s="28"/>
      <c r="B1952" s="29"/>
      <c r="C1952" s="30"/>
      <c r="D1952" s="171" t="s">
        <v>128</v>
      </c>
      <c r="E1952" s="30"/>
      <c r="F1952" s="172" t="s">
        <v>3795</v>
      </c>
      <c r="G1952" s="30"/>
      <c r="H1952" s="30"/>
      <c r="I1952" s="173"/>
      <c r="J1952" s="30"/>
      <c r="K1952" s="30"/>
      <c r="L1952" s="33"/>
      <c r="M1952" s="174"/>
      <c r="N1952" s="175"/>
      <c r="O1952" s="65"/>
      <c r="P1952" s="65"/>
      <c r="Q1952" s="65"/>
      <c r="R1952" s="65"/>
      <c r="S1952" s="65"/>
      <c r="T1952" s="66"/>
      <c r="U1952" s="28"/>
      <c r="V1952" s="28"/>
      <c r="W1952" s="28"/>
      <c r="X1952" s="28"/>
      <c r="Y1952" s="28"/>
      <c r="Z1952" s="28"/>
      <c r="AA1952" s="28"/>
      <c r="AB1952" s="28"/>
      <c r="AC1952" s="28"/>
      <c r="AD1952" s="28"/>
      <c r="AE1952" s="28"/>
      <c r="AT1952" s="11" t="s">
        <v>128</v>
      </c>
      <c r="AU1952" s="11" t="s">
        <v>73</v>
      </c>
    </row>
    <row r="1953" spans="1:65" s="2" customFormat="1" ht="24.2" customHeight="1">
      <c r="A1953" s="28"/>
      <c r="B1953" s="29"/>
      <c r="C1953" s="158" t="s">
        <v>3797</v>
      </c>
      <c r="D1953" s="158" t="s">
        <v>121</v>
      </c>
      <c r="E1953" s="159" t="s">
        <v>3798</v>
      </c>
      <c r="F1953" s="160" t="s">
        <v>3799</v>
      </c>
      <c r="G1953" s="161" t="s">
        <v>136</v>
      </c>
      <c r="H1953" s="162">
        <v>20</v>
      </c>
      <c r="I1953" s="163"/>
      <c r="J1953" s="164">
        <f>ROUND(I1953*H1953,2)</f>
        <v>0</v>
      </c>
      <c r="K1953" s="160" t="s">
        <v>1</v>
      </c>
      <c r="L1953" s="33"/>
      <c r="M1953" s="165" t="s">
        <v>1</v>
      </c>
      <c r="N1953" s="166" t="s">
        <v>38</v>
      </c>
      <c r="O1953" s="65"/>
      <c r="P1953" s="167">
        <f>O1953*H1953</f>
        <v>0</v>
      </c>
      <c r="Q1953" s="167">
        <v>0</v>
      </c>
      <c r="R1953" s="167">
        <f>Q1953*H1953</f>
        <v>0</v>
      </c>
      <c r="S1953" s="167">
        <v>0</v>
      </c>
      <c r="T1953" s="168">
        <f>S1953*H1953</f>
        <v>0</v>
      </c>
      <c r="U1953" s="28"/>
      <c r="V1953" s="28"/>
      <c r="W1953" s="28"/>
      <c r="X1953" s="28"/>
      <c r="Y1953" s="28"/>
      <c r="Z1953" s="28"/>
      <c r="AA1953" s="28"/>
      <c r="AB1953" s="28"/>
      <c r="AC1953" s="28"/>
      <c r="AD1953" s="28"/>
      <c r="AE1953" s="28"/>
      <c r="AR1953" s="169" t="s">
        <v>125</v>
      </c>
      <c r="AT1953" s="169" t="s">
        <v>121</v>
      </c>
      <c r="AU1953" s="169" t="s">
        <v>73</v>
      </c>
      <c r="AY1953" s="11" t="s">
        <v>126</v>
      </c>
      <c r="BE1953" s="170">
        <f>IF(N1953="základní",J1953,0)</f>
        <v>0</v>
      </c>
      <c r="BF1953" s="170">
        <f>IF(N1953="snížená",J1953,0)</f>
        <v>0</v>
      </c>
      <c r="BG1953" s="170">
        <f>IF(N1953="zákl. přenesená",J1953,0)</f>
        <v>0</v>
      </c>
      <c r="BH1953" s="170">
        <f>IF(N1953="sníž. přenesená",J1953,0)</f>
        <v>0</v>
      </c>
      <c r="BI1953" s="170">
        <f>IF(N1953="nulová",J1953,0)</f>
        <v>0</v>
      </c>
      <c r="BJ1953" s="11" t="s">
        <v>80</v>
      </c>
      <c r="BK1953" s="170">
        <f>ROUND(I1953*H1953,2)</f>
        <v>0</v>
      </c>
      <c r="BL1953" s="11" t="s">
        <v>125</v>
      </c>
      <c r="BM1953" s="169" t="s">
        <v>3800</v>
      </c>
    </row>
    <row r="1954" spans="1:65" s="2" customFormat="1" ht="19.5">
      <c r="A1954" s="28"/>
      <c r="B1954" s="29"/>
      <c r="C1954" s="30"/>
      <c r="D1954" s="171" t="s">
        <v>128</v>
      </c>
      <c r="E1954" s="30"/>
      <c r="F1954" s="172" t="s">
        <v>3799</v>
      </c>
      <c r="G1954" s="30"/>
      <c r="H1954" s="30"/>
      <c r="I1954" s="173"/>
      <c r="J1954" s="30"/>
      <c r="K1954" s="30"/>
      <c r="L1954" s="33"/>
      <c r="M1954" s="174"/>
      <c r="N1954" s="175"/>
      <c r="O1954" s="65"/>
      <c r="P1954" s="65"/>
      <c r="Q1954" s="65"/>
      <c r="R1954" s="65"/>
      <c r="S1954" s="65"/>
      <c r="T1954" s="66"/>
      <c r="U1954" s="28"/>
      <c r="V1954" s="28"/>
      <c r="W1954" s="28"/>
      <c r="X1954" s="28"/>
      <c r="Y1954" s="28"/>
      <c r="Z1954" s="28"/>
      <c r="AA1954" s="28"/>
      <c r="AB1954" s="28"/>
      <c r="AC1954" s="28"/>
      <c r="AD1954" s="28"/>
      <c r="AE1954" s="28"/>
      <c r="AT1954" s="11" t="s">
        <v>128</v>
      </c>
      <c r="AU1954" s="11" t="s">
        <v>73</v>
      </c>
    </row>
    <row r="1955" spans="1:65" s="2" customFormat="1" ht="24.2" customHeight="1">
      <c r="A1955" s="28"/>
      <c r="B1955" s="29"/>
      <c r="C1955" s="158" t="s">
        <v>3801</v>
      </c>
      <c r="D1955" s="158" t="s">
        <v>121</v>
      </c>
      <c r="E1955" s="159" t="s">
        <v>3802</v>
      </c>
      <c r="F1955" s="160" t="s">
        <v>3803</v>
      </c>
      <c r="G1955" s="161" t="s">
        <v>136</v>
      </c>
      <c r="H1955" s="162">
        <v>20</v>
      </c>
      <c r="I1955" s="163"/>
      <c r="J1955" s="164">
        <f>ROUND(I1955*H1955,2)</f>
        <v>0</v>
      </c>
      <c r="K1955" s="160" t="s">
        <v>1</v>
      </c>
      <c r="L1955" s="33"/>
      <c r="M1955" s="165" t="s">
        <v>1</v>
      </c>
      <c r="N1955" s="166" t="s">
        <v>38</v>
      </c>
      <c r="O1955" s="65"/>
      <c r="P1955" s="167">
        <f>O1955*H1955</f>
        <v>0</v>
      </c>
      <c r="Q1955" s="167">
        <v>0</v>
      </c>
      <c r="R1955" s="167">
        <f>Q1955*H1955</f>
        <v>0</v>
      </c>
      <c r="S1955" s="167">
        <v>0</v>
      </c>
      <c r="T1955" s="168">
        <f>S1955*H1955</f>
        <v>0</v>
      </c>
      <c r="U1955" s="28"/>
      <c r="V1955" s="28"/>
      <c r="W1955" s="28"/>
      <c r="X1955" s="28"/>
      <c r="Y1955" s="28"/>
      <c r="Z1955" s="28"/>
      <c r="AA1955" s="28"/>
      <c r="AB1955" s="28"/>
      <c r="AC1955" s="28"/>
      <c r="AD1955" s="28"/>
      <c r="AE1955" s="28"/>
      <c r="AR1955" s="169" t="s">
        <v>125</v>
      </c>
      <c r="AT1955" s="169" t="s">
        <v>121</v>
      </c>
      <c r="AU1955" s="169" t="s">
        <v>73</v>
      </c>
      <c r="AY1955" s="11" t="s">
        <v>126</v>
      </c>
      <c r="BE1955" s="170">
        <f>IF(N1955="základní",J1955,0)</f>
        <v>0</v>
      </c>
      <c r="BF1955" s="170">
        <f>IF(N1955="snížená",J1955,0)</f>
        <v>0</v>
      </c>
      <c r="BG1955" s="170">
        <f>IF(N1955="zákl. přenesená",J1955,0)</f>
        <v>0</v>
      </c>
      <c r="BH1955" s="170">
        <f>IF(N1955="sníž. přenesená",J1955,0)</f>
        <v>0</v>
      </c>
      <c r="BI1955" s="170">
        <f>IF(N1955="nulová",J1955,0)</f>
        <v>0</v>
      </c>
      <c r="BJ1955" s="11" t="s">
        <v>80</v>
      </c>
      <c r="BK1955" s="170">
        <f>ROUND(I1955*H1955,2)</f>
        <v>0</v>
      </c>
      <c r="BL1955" s="11" t="s">
        <v>125</v>
      </c>
      <c r="BM1955" s="169" t="s">
        <v>3804</v>
      </c>
    </row>
    <row r="1956" spans="1:65" s="2" customFormat="1" ht="19.5">
      <c r="A1956" s="28"/>
      <c r="B1956" s="29"/>
      <c r="C1956" s="30"/>
      <c r="D1956" s="171" t="s">
        <v>128</v>
      </c>
      <c r="E1956" s="30"/>
      <c r="F1956" s="172" t="s">
        <v>3803</v>
      </c>
      <c r="G1956" s="30"/>
      <c r="H1956" s="30"/>
      <c r="I1956" s="173"/>
      <c r="J1956" s="30"/>
      <c r="K1956" s="30"/>
      <c r="L1956" s="33"/>
      <c r="M1956" s="174"/>
      <c r="N1956" s="175"/>
      <c r="O1956" s="65"/>
      <c r="P1956" s="65"/>
      <c r="Q1956" s="65"/>
      <c r="R1956" s="65"/>
      <c r="S1956" s="65"/>
      <c r="T1956" s="66"/>
      <c r="U1956" s="28"/>
      <c r="V1956" s="28"/>
      <c r="W1956" s="28"/>
      <c r="X1956" s="28"/>
      <c r="Y1956" s="28"/>
      <c r="Z1956" s="28"/>
      <c r="AA1956" s="28"/>
      <c r="AB1956" s="28"/>
      <c r="AC1956" s="28"/>
      <c r="AD1956" s="28"/>
      <c r="AE1956" s="28"/>
      <c r="AT1956" s="11" t="s">
        <v>128</v>
      </c>
      <c r="AU1956" s="11" t="s">
        <v>73</v>
      </c>
    </row>
    <row r="1957" spans="1:65" s="2" customFormat="1" ht="24.2" customHeight="1">
      <c r="A1957" s="28"/>
      <c r="B1957" s="29"/>
      <c r="C1957" s="158" t="s">
        <v>3805</v>
      </c>
      <c r="D1957" s="158" t="s">
        <v>121</v>
      </c>
      <c r="E1957" s="159" t="s">
        <v>3806</v>
      </c>
      <c r="F1957" s="160" t="s">
        <v>3807</v>
      </c>
      <c r="G1957" s="161" t="s">
        <v>136</v>
      </c>
      <c r="H1957" s="162">
        <v>20</v>
      </c>
      <c r="I1957" s="163"/>
      <c r="J1957" s="164">
        <f>ROUND(I1957*H1957,2)</f>
        <v>0</v>
      </c>
      <c r="K1957" s="160" t="s">
        <v>1</v>
      </c>
      <c r="L1957" s="33"/>
      <c r="M1957" s="165" t="s">
        <v>1</v>
      </c>
      <c r="N1957" s="166" t="s">
        <v>38</v>
      </c>
      <c r="O1957" s="65"/>
      <c r="P1957" s="167">
        <f>O1957*H1957</f>
        <v>0</v>
      </c>
      <c r="Q1957" s="167">
        <v>0</v>
      </c>
      <c r="R1957" s="167">
        <f>Q1957*H1957</f>
        <v>0</v>
      </c>
      <c r="S1957" s="167">
        <v>0</v>
      </c>
      <c r="T1957" s="168">
        <f>S1957*H1957</f>
        <v>0</v>
      </c>
      <c r="U1957" s="28"/>
      <c r="V1957" s="28"/>
      <c r="W1957" s="28"/>
      <c r="X1957" s="28"/>
      <c r="Y1957" s="28"/>
      <c r="Z1957" s="28"/>
      <c r="AA1957" s="28"/>
      <c r="AB1957" s="28"/>
      <c r="AC1957" s="28"/>
      <c r="AD1957" s="28"/>
      <c r="AE1957" s="28"/>
      <c r="AR1957" s="169" t="s">
        <v>125</v>
      </c>
      <c r="AT1957" s="169" t="s">
        <v>121</v>
      </c>
      <c r="AU1957" s="169" t="s">
        <v>73</v>
      </c>
      <c r="AY1957" s="11" t="s">
        <v>126</v>
      </c>
      <c r="BE1957" s="170">
        <f>IF(N1957="základní",J1957,0)</f>
        <v>0</v>
      </c>
      <c r="BF1957" s="170">
        <f>IF(N1957="snížená",J1957,0)</f>
        <v>0</v>
      </c>
      <c r="BG1957" s="170">
        <f>IF(N1957="zákl. přenesená",J1957,0)</f>
        <v>0</v>
      </c>
      <c r="BH1957" s="170">
        <f>IF(N1957="sníž. přenesená",J1957,0)</f>
        <v>0</v>
      </c>
      <c r="BI1957" s="170">
        <f>IF(N1957="nulová",J1957,0)</f>
        <v>0</v>
      </c>
      <c r="BJ1957" s="11" t="s">
        <v>80</v>
      </c>
      <c r="BK1957" s="170">
        <f>ROUND(I1957*H1957,2)</f>
        <v>0</v>
      </c>
      <c r="BL1957" s="11" t="s">
        <v>125</v>
      </c>
      <c r="BM1957" s="169" t="s">
        <v>3808</v>
      </c>
    </row>
    <row r="1958" spans="1:65" s="2" customFormat="1" ht="19.5">
      <c r="A1958" s="28"/>
      <c r="B1958" s="29"/>
      <c r="C1958" s="30"/>
      <c r="D1958" s="171" t="s">
        <v>128</v>
      </c>
      <c r="E1958" s="30"/>
      <c r="F1958" s="172" t="s">
        <v>3807</v>
      </c>
      <c r="G1958" s="30"/>
      <c r="H1958" s="30"/>
      <c r="I1958" s="173"/>
      <c r="J1958" s="30"/>
      <c r="K1958" s="30"/>
      <c r="L1958" s="33"/>
      <c r="M1958" s="174"/>
      <c r="N1958" s="175"/>
      <c r="O1958" s="65"/>
      <c r="P1958" s="65"/>
      <c r="Q1958" s="65"/>
      <c r="R1958" s="65"/>
      <c r="S1958" s="65"/>
      <c r="T1958" s="66"/>
      <c r="U1958" s="28"/>
      <c r="V1958" s="28"/>
      <c r="W1958" s="28"/>
      <c r="X1958" s="28"/>
      <c r="Y1958" s="28"/>
      <c r="Z1958" s="28"/>
      <c r="AA1958" s="28"/>
      <c r="AB1958" s="28"/>
      <c r="AC1958" s="28"/>
      <c r="AD1958" s="28"/>
      <c r="AE1958" s="28"/>
      <c r="AT1958" s="11" t="s">
        <v>128</v>
      </c>
      <c r="AU1958" s="11" t="s">
        <v>73</v>
      </c>
    </row>
    <row r="1959" spans="1:65" s="2" customFormat="1" ht="33" customHeight="1">
      <c r="A1959" s="28"/>
      <c r="B1959" s="29"/>
      <c r="C1959" s="158" t="s">
        <v>3809</v>
      </c>
      <c r="D1959" s="158" t="s">
        <v>121</v>
      </c>
      <c r="E1959" s="159" t="s">
        <v>3810</v>
      </c>
      <c r="F1959" s="160" t="s">
        <v>3811</v>
      </c>
      <c r="G1959" s="161" t="s">
        <v>136</v>
      </c>
      <c r="H1959" s="162">
        <v>10</v>
      </c>
      <c r="I1959" s="163"/>
      <c r="J1959" s="164">
        <f>ROUND(I1959*H1959,2)</f>
        <v>0</v>
      </c>
      <c r="K1959" s="160" t="s">
        <v>1</v>
      </c>
      <c r="L1959" s="33"/>
      <c r="M1959" s="165" t="s">
        <v>1</v>
      </c>
      <c r="N1959" s="166" t="s">
        <v>38</v>
      </c>
      <c r="O1959" s="65"/>
      <c r="P1959" s="167">
        <f>O1959*H1959</f>
        <v>0</v>
      </c>
      <c r="Q1959" s="167">
        <v>0</v>
      </c>
      <c r="R1959" s="167">
        <f>Q1959*H1959</f>
        <v>0</v>
      </c>
      <c r="S1959" s="167">
        <v>0</v>
      </c>
      <c r="T1959" s="168">
        <f>S1959*H1959</f>
        <v>0</v>
      </c>
      <c r="U1959" s="28"/>
      <c r="V1959" s="28"/>
      <c r="W1959" s="28"/>
      <c r="X1959" s="28"/>
      <c r="Y1959" s="28"/>
      <c r="Z1959" s="28"/>
      <c r="AA1959" s="28"/>
      <c r="AB1959" s="28"/>
      <c r="AC1959" s="28"/>
      <c r="AD1959" s="28"/>
      <c r="AE1959" s="28"/>
      <c r="AR1959" s="169" t="s">
        <v>125</v>
      </c>
      <c r="AT1959" s="169" t="s">
        <v>121</v>
      </c>
      <c r="AU1959" s="169" t="s">
        <v>73</v>
      </c>
      <c r="AY1959" s="11" t="s">
        <v>126</v>
      </c>
      <c r="BE1959" s="170">
        <f>IF(N1959="základní",J1959,0)</f>
        <v>0</v>
      </c>
      <c r="BF1959" s="170">
        <f>IF(N1959="snížená",J1959,0)</f>
        <v>0</v>
      </c>
      <c r="BG1959" s="170">
        <f>IF(N1959="zákl. přenesená",J1959,0)</f>
        <v>0</v>
      </c>
      <c r="BH1959" s="170">
        <f>IF(N1959="sníž. přenesená",J1959,0)</f>
        <v>0</v>
      </c>
      <c r="BI1959" s="170">
        <f>IF(N1959="nulová",J1959,0)</f>
        <v>0</v>
      </c>
      <c r="BJ1959" s="11" t="s">
        <v>80</v>
      </c>
      <c r="BK1959" s="170">
        <f>ROUND(I1959*H1959,2)</f>
        <v>0</v>
      </c>
      <c r="BL1959" s="11" t="s">
        <v>125</v>
      </c>
      <c r="BM1959" s="169" t="s">
        <v>3812</v>
      </c>
    </row>
    <row r="1960" spans="1:65" s="2" customFormat="1" ht="19.5">
      <c r="A1960" s="28"/>
      <c r="B1960" s="29"/>
      <c r="C1960" s="30"/>
      <c r="D1960" s="171" t="s">
        <v>128</v>
      </c>
      <c r="E1960" s="30"/>
      <c r="F1960" s="172" t="s">
        <v>3811</v>
      </c>
      <c r="G1960" s="30"/>
      <c r="H1960" s="30"/>
      <c r="I1960" s="173"/>
      <c r="J1960" s="30"/>
      <c r="K1960" s="30"/>
      <c r="L1960" s="33"/>
      <c r="M1960" s="174"/>
      <c r="N1960" s="175"/>
      <c r="O1960" s="65"/>
      <c r="P1960" s="65"/>
      <c r="Q1960" s="65"/>
      <c r="R1960" s="65"/>
      <c r="S1960" s="65"/>
      <c r="T1960" s="66"/>
      <c r="U1960" s="28"/>
      <c r="V1960" s="28"/>
      <c r="W1960" s="28"/>
      <c r="X1960" s="28"/>
      <c r="Y1960" s="28"/>
      <c r="Z1960" s="28"/>
      <c r="AA1960" s="28"/>
      <c r="AB1960" s="28"/>
      <c r="AC1960" s="28"/>
      <c r="AD1960" s="28"/>
      <c r="AE1960" s="28"/>
      <c r="AT1960" s="11" t="s">
        <v>128</v>
      </c>
      <c r="AU1960" s="11" t="s">
        <v>73</v>
      </c>
    </row>
    <row r="1961" spans="1:65" s="2" customFormat="1" ht="33" customHeight="1">
      <c r="A1961" s="28"/>
      <c r="B1961" s="29"/>
      <c r="C1961" s="158" t="s">
        <v>3813</v>
      </c>
      <c r="D1961" s="158" t="s">
        <v>121</v>
      </c>
      <c r="E1961" s="159" t="s">
        <v>3814</v>
      </c>
      <c r="F1961" s="160" t="s">
        <v>3815</v>
      </c>
      <c r="G1961" s="161" t="s">
        <v>136</v>
      </c>
      <c r="H1961" s="162">
        <v>10</v>
      </c>
      <c r="I1961" s="163"/>
      <c r="J1961" s="164">
        <f>ROUND(I1961*H1961,2)</f>
        <v>0</v>
      </c>
      <c r="K1961" s="160" t="s">
        <v>1</v>
      </c>
      <c r="L1961" s="33"/>
      <c r="M1961" s="165" t="s">
        <v>1</v>
      </c>
      <c r="N1961" s="166" t="s">
        <v>38</v>
      </c>
      <c r="O1961" s="65"/>
      <c r="P1961" s="167">
        <f>O1961*H1961</f>
        <v>0</v>
      </c>
      <c r="Q1961" s="167">
        <v>0</v>
      </c>
      <c r="R1961" s="167">
        <f>Q1961*H1961</f>
        <v>0</v>
      </c>
      <c r="S1961" s="167">
        <v>0</v>
      </c>
      <c r="T1961" s="168">
        <f>S1961*H1961</f>
        <v>0</v>
      </c>
      <c r="U1961" s="28"/>
      <c r="V1961" s="28"/>
      <c r="W1961" s="28"/>
      <c r="X1961" s="28"/>
      <c r="Y1961" s="28"/>
      <c r="Z1961" s="28"/>
      <c r="AA1961" s="28"/>
      <c r="AB1961" s="28"/>
      <c r="AC1961" s="28"/>
      <c r="AD1961" s="28"/>
      <c r="AE1961" s="28"/>
      <c r="AR1961" s="169" t="s">
        <v>125</v>
      </c>
      <c r="AT1961" s="169" t="s">
        <v>121</v>
      </c>
      <c r="AU1961" s="169" t="s">
        <v>73</v>
      </c>
      <c r="AY1961" s="11" t="s">
        <v>126</v>
      </c>
      <c r="BE1961" s="170">
        <f>IF(N1961="základní",J1961,0)</f>
        <v>0</v>
      </c>
      <c r="BF1961" s="170">
        <f>IF(N1961="snížená",J1961,0)</f>
        <v>0</v>
      </c>
      <c r="BG1961" s="170">
        <f>IF(N1961="zákl. přenesená",J1961,0)</f>
        <v>0</v>
      </c>
      <c r="BH1961" s="170">
        <f>IF(N1961="sníž. přenesená",J1961,0)</f>
        <v>0</v>
      </c>
      <c r="BI1961" s="170">
        <f>IF(N1961="nulová",J1961,0)</f>
        <v>0</v>
      </c>
      <c r="BJ1961" s="11" t="s">
        <v>80</v>
      </c>
      <c r="BK1961" s="170">
        <f>ROUND(I1961*H1961,2)</f>
        <v>0</v>
      </c>
      <c r="BL1961" s="11" t="s">
        <v>125</v>
      </c>
      <c r="BM1961" s="169" t="s">
        <v>3816</v>
      </c>
    </row>
    <row r="1962" spans="1:65" s="2" customFormat="1" ht="19.5">
      <c r="A1962" s="28"/>
      <c r="B1962" s="29"/>
      <c r="C1962" s="30"/>
      <c r="D1962" s="171" t="s">
        <v>128</v>
      </c>
      <c r="E1962" s="30"/>
      <c r="F1962" s="172" t="s">
        <v>3815</v>
      </c>
      <c r="G1962" s="30"/>
      <c r="H1962" s="30"/>
      <c r="I1962" s="173"/>
      <c r="J1962" s="30"/>
      <c r="K1962" s="30"/>
      <c r="L1962" s="33"/>
      <c r="M1962" s="174"/>
      <c r="N1962" s="175"/>
      <c r="O1962" s="65"/>
      <c r="P1962" s="65"/>
      <c r="Q1962" s="65"/>
      <c r="R1962" s="65"/>
      <c r="S1962" s="65"/>
      <c r="T1962" s="66"/>
      <c r="U1962" s="28"/>
      <c r="V1962" s="28"/>
      <c r="W1962" s="28"/>
      <c r="X1962" s="28"/>
      <c r="Y1962" s="28"/>
      <c r="Z1962" s="28"/>
      <c r="AA1962" s="28"/>
      <c r="AB1962" s="28"/>
      <c r="AC1962" s="28"/>
      <c r="AD1962" s="28"/>
      <c r="AE1962" s="28"/>
      <c r="AT1962" s="11" t="s">
        <v>128</v>
      </c>
      <c r="AU1962" s="11" t="s">
        <v>73</v>
      </c>
    </row>
    <row r="1963" spans="1:65" s="2" customFormat="1" ht="33" customHeight="1">
      <c r="A1963" s="28"/>
      <c r="B1963" s="29"/>
      <c r="C1963" s="158" t="s">
        <v>3817</v>
      </c>
      <c r="D1963" s="158" t="s">
        <v>121</v>
      </c>
      <c r="E1963" s="159" t="s">
        <v>3818</v>
      </c>
      <c r="F1963" s="160" t="s">
        <v>3819</v>
      </c>
      <c r="G1963" s="161" t="s">
        <v>136</v>
      </c>
      <c r="H1963" s="162">
        <v>10</v>
      </c>
      <c r="I1963" s="163"/>
      <c r="J1963" s="164">
        <f>ROUND(I1963*H1963,2)</f>
        <v>0</v>
      </c>
      <c r="K1963" s="160" t="s">
        <v>1</v>
      </c>
      <c r="L1963" s="33"/>
      <c r="M1963" s="165" t="s">
        <v>1</v>
      </c>
      <c r="N1963" s="166" t="s">
        <v>38</v>
      </c>
      <c r="O1963" s="65"/>
      <c r="P1963" s="167">
        <f>O1963*H1963</f>
        <v>0</v>
      </c>
      <c r="Q1963" s="167">
        <v>0</v>
      </c>
      <c r="R1963" s="167">
        <f>Q1963*H1963</f>
        <v>0</v>
      </c>
      <c r="S1963" s="167">
        <v>0</v>
      </c>
      <c r="T1963" s="168">
        <f>S1963*H1963</f>
        <v>0</v>
      </c>
      <c r="U1963" s="28"/>
      <c r="V1963" s="28"/>
      <c r="W1963" s="28"/>
      <c r="X1963" s="28"/>
      <c r="Y1963" s="28"/>
      <c r="Z1963" s="28"/>
      <c r="AA1963" s="28"/>
      <c r="AB1963" s="28"/>
      <c r="AC1963" s="28"/>
      <c r="AD1963" s="28"/>
      <c r="AE1963" s="28"/>
      <c r="AR1963" s="169" t="s">
        <v>125</v>
      </c>
      <c r="AT1963" s="169" t="s">
        <v>121</v>
      </c>
      <c r="AU1963" s="169" t="s">
        <v>73</v>
      </c>
      <c r="AY1963" s="11" t="s">
        <v>126</v>
      </c>
      <c r="BE1963" s="170">
        <f>IF(N1963="základní",J1963,0)</f>
        <v>0</v>
      </c>
      <c r="BF1963" s="170">
        <f>IF(N1963="snížená",J1963,0)</f>
        <v>0</v>
      </c>
      <c r="BG1963" s="170">
        <f>IF(N1963="zákl. přenesená",J1963,0)</f>
        <v>0</v>
      </c>
      <c r="BH1963" s="170">
        <f>IF(N1963="sníž. přenesená",J1963,0)</f>
        <v>0</v>
      </c>
      <c r="BI1963" s="170">
        <f>IF(N1963="nulová",J1963,0)</f>
        <v>0</v>
      </c>
      <c r="BJ1963" s="11" t="s">
        <v>80</v>
      </c>
      <c r="BK1963" s="170">
        <f>ROUND(I1963*H1963,2)</f>
        <v>0</v>
      </c>
      <c r="BL1963" s="11" t="s">
        <v>125</v>
      </c>
      <c r="BM1963" s="169" t="s">
        <v>3820</v>
      </c>
    </row>
    <row r="1964" spans="1:65" s="2" customFormat="1" ht="19.5">
      <c r="A1964" s="28"/>
      <c r="B1964" s="29"/>
      <c r="C1964" s="30"/>
      <c r="D1964" s="171" t="s">
        <v>128</v>
      </c>
      <c r="E1964" s="30"/>
      <c r="F1964" s="172" t="s">
        <v>3819</v>
      </c>
      <c r="G1964" s="30"/>
      <c r="H1964" s="30"/>
      <c r="I1964" s="173"/>
      <c r="J1964" s="30"/>
      <c r="K1964" s="30"/>
      <c r="L1964" s="33"/>
      <c r="M1964" s="174"/>
      <c r="N1964" s="175"/>
      <c r="O1964" s="65"/>
      <c r="P1964" s="65"/>
      <c r="Q1964" s="65"/>
      <c r="R1964" s="65"/>
      <c r="S1964" s="65"/>
      <c r="T1964" s="66"/>
      <c r="U1964" s="28"/>
      <c r="V1964" s="28"/>
      <c r="W1964" s="28"/>
      <c r="X1964" s="28"/>
      <c r="Y1964" s="28"/>
      <c r="Z1964" s="28"/>
      <c r="AA1964" s="28"/>
      <c r="AB1964" s="28"/>
      <c r="AC1964" s="28"/>
      <c r="AD1964" s="28"/>
      <c r="AE1964" s="28"/>
      <c r="AT1964" s="11" t="s">
        <v>128</v>
      </c>
      <c r="AU1964" s="11" t="s">
        <v>73</v>
      </c>
    </row>
    <row r="1965" spans="1:65" s="2" customFormat="1" ht="24.2" customHeight="1">
      <c r="A1965" s="28"/>
      <c r="B1965" s="29"/>
      <c r="C1965" s="158" t="s">
        <v>3821</v>
      </c>
      <c r="D1965" s="158" t="s">
        <v>121</v>
      </c>
      <c r="E1965" s="159" t="s">
        <v>3822</v>
      </c>
      <c r="F1965" s="160" t="s">
        <v>3823</v>
      </c>
      <c r="G1965" s="161" t="s">
        <v>136</v>
      </c>
      <c r="H1965" s="162">
        <v>2</v>
      </c>
      <c r="I1965" s="163"/>
      <c r="J1965" s="164">
        <f>ROUND(I1965*H1965,2)</f>
        <v>0</v>
      </c>
      <c r="K1965" s="160" t="s">
        <v>1</v>
      </c>
      <c r="L1965" s="33"/>
      <c r="M1965" s="165" t="s">
        <v>1</v>
      </c>
      <c r="N1965" s="166" t="s">
        <v>38</v>
      </c>
      <c r="O1965" s="65"/>
      <c r="P1965" s="167">
        <f>O1965*H1965</f>
        <v>0</v>
      </c>
      <c r="Q1965" s="167">
        <v>0</v>
      </c>
      <c r="R1965" s="167">
        <f>Q1965*H1965</f>
        <v>0</v>
      </c>
      <c r="S1965" s="167">
        <v>0</v>
      </c>
      <c r="T1965" s="168">
        <f>S1965*H1965</f>
        <v>0</v>
      </c>
      <c r="U1965" s="28"/>
      <c r="V1965" s="28"/>
      <c r="W1965" s="28"/>
      <c r="X1965" s="28"/>
      <c r="Y1965" s="28"/>
      <c r="Z1965" s="28"/>
      <c r="AA1965" s="28"/>
      <c r="AB1965" s="28"/>
      <c r="AC1965" s="28"/>
      <c r="AD1965" s="28"/>
      <c r="AE1965" s="28"/>
      <c r="AR1965" s="169" t="s">
        <v>125</v>
      </c>
      <c r="AT1965" s="169" t="s">
        <v>121</v>
      </c>
      <c r="AU1965" s="169" t="s">
        <v>73</v>
      </c>
      <c r="AY1965" s="11" t="s">
        <v>126</v>
      </c>
      <c r="BE1965" s="170">
        <f>IF(N1965="základní",J1965,0)</f>
        <v>0</v>
      </c>
      <c r="BF1965" s="170">
        <f>IF(N1965="snížená",J1965,0)</f>
        <v>0</v>
      </c>
      <c r="BG1965" s="170">
        <f>IF(N1965="zákl. přenesená",J1965,0)</f>
        <v>0</v>
      </c>
      <c r="BH1965" s="170">
        <f>IF(N1965="sníž. přenesená",J1965,0)</f>
        <v>0</v>
      </c>
      <c r="BI1965" s="170">
        <f>IF(N1965="nulová",J1965,0)</f>
        <v>0</v>
      </c>
      <c r="BJ1965" s="11" t="s">
        <v>80</v>
      </c>
      <c r="BK1965" s="170">
        <f>ROUND(I1965*H1965,2)</f>
        <v>0</v>
      </c>
      <c r="BL1965" s="11" t="s">
        <v>125</v>
      </c>
      <c r="BM1965" s="169" t="s">
        <v>3824</v>
      </c>
    </row>
    <row r="1966" spans="1:65" s="2" customFormat="1" ht="19.5">
      <c r="A1966" s="28"/>
      <c r="B1966" s="29"/>
      <c r="C1966" s="30"/>
      <c r="D1966" s="171" t="s">
        <v>128</v>
      </c>
      <c r="E1966" s="30"/>
      <c r="F1966" s="172" t="s">
        <v>3823</v>
      </c>
      <c r="G1966" s="30"/>
      <c r="H1966" s="30"/>
      <c r="I1966" s="173"/>
      <c r="J1966" s="30"/>
      <c r="K1966" s="30"/>
      <c r="L1966" s="33"/>
      <c r="M1966" s="174"/>
      <c r="N1966" s="175"/>
      <c r="O1966" s="65"/>
      <c r="P1966" s="65"/>
      <c r="Q1966" s="65"/>
      <c r="R1966" s="65"/>
      <c r="S1966" s="65"/>
      <c r="T1966" s="66"/>
      <c r="U1966" s="28"/>
      <c r="V1966" s="28"/>
      <c r="W1966" s="28"/>
      <c r="X1966" s="28"/>
      <c r="Y1966" s="28"/>
      <c r="Z1966" s="28"/>
      <c r="AA1966" s="28"/>
      <c r="AB1966" s="28"/>
      <c r="AC1966" s="28"/>
      <c r="AD1966" s="28"/>
      <c r="AE1966" s="28"/>
      <c r="AT1966" s="11" t="s">
        <v>128</v>
      </c>
      <c r="AU1966" s="11" t="s">
        <v>73</v>
      </c>
    </row>
    <row r="1967" spans="1:65" s="2" customFormat="1" ht="24.2" customHeight="1">
      <c r="A1967" s="28"/>
      <c r="B1967" s="29"/>
      <c r="C1967" s="158" t="s">
        <v>3825</v>
      </c>
      <c r="D1967" s="158" t="s">
        <v>121</v>
      </c>
      <c r="E1967" s="159" t="s">
        <v>3826</v>
      </c>
      <c r="F1967" s="160" t="s">
        <v>3827</v>
      </c>
      <c r="G1967" s="161" t="s">
        <v>136</v>
      </c>
      <c r="H1967" s="162">
        <v>2</v>
      </c>
      <c r="I1967" s="163"/>
      <c r="J1967" s="164">
        <f>ROUND(I1967*H1967,2)</f>
        <v>0</v>
      </c>
      <c r="K1967" s="160" t="s">
        <v>1</v>
      </c>
      <c r="L1967" s="33"/>
      <c r="M1967" s="165" t="s">
        <v>1</v>
      </c>
      <c r="N1967" s="166" t="s">
        <v>38</v>
      </c>
      <c r="O1967" s="65"/>
      <c r="P1967" s="167">
        <f>O1967*H1967</f>
        <v>0</v>
      </c>
      <c r="Q1967" s="167">
        <v>0</v>
      </c>
      <c r="R1967" s="167">
        <f>Q1967*H1967</f>
        <v>0</v>
      </c>
      <c r="S1967" s="167">
        <v>0</v>
      </c>
      <c r="T1967" s="168">
        <f>S1967*H1967</f>
        <v>0</v>
      </c>
      <c r="U1967" s="28"/>
      <c r="V1967" s="28"/>
      <c r="W1967" s="28"/>
      <c r="X1967" s="28"/>
      <c r="Y1967" s="28"/>
      <c r="Z1967" s="28"/>
      <c r="AA1967" s="28"/>
      <c r="AB1967" s="28"/>
      <c r="AC1967" s="28"/>
      <c r="AD1967" s="28"/>
      <c r="AE1967" s="28"/>
      <c r="AR1967" s="169" t="s">
        <v>125</v>
      </c>
      <c r="AT1967" s="169" t="s">
        <v>121</v>
      </c>
      <c r="AU1967" s="169" t="s">
        <v>73</v>
      </c>
      <c r="AY1967" s="11" t="s">
        <v>126</v>
      </c>
      <c r="BE1967" s="170">
        <f>IF(N1967="základní",J1967,0)</f>
        <v>0</v>
      </c>
      <c r="BF1967" s="170">
        <f>IF(N1967="snížená",J1967,0)</f>
        <v>0</v>
      </c>
      <c r="BG1967" s="170">
        <f>IF(N1967="zákl. přenesená",J1967,0)</f>
        <v>0</v>
      </c>
      <c r="BH1967" s="170">
        <f>IF(N1967="sníž. přenesená",J1967,0)</f>
        <v>0</v>
      </c>
      <c r="BI1967" s="170">
        <f>IF(N1967="nulová",J1967,0)</f>
        <v>0</v>
      </c>
      <c r="BJ1967" s="11" t="s">
        <v>80</v>
      </c>
      <c r="BK1967" s="170">
        <f>ROUND(I1967*H1967,2)</f>
        <v>0</v>
      </c>
      <c r="BL1967" s="11" t="s">
        <v>125</v>
      </c>
      <c r="BM1967" s="169" t="s">
        <v>3828</v>
      </c>
    </row>
    <row r="1968" spans="1:65" s="2" customFormat="1" ht="19.5">
      <c r="A1968" s="28"/>
      <c r="B1968" s="29"/>
      <c r="C1968" s="30"/>
      <c r="D1968" s="171" t="s">
        <v>128</v>
      </c>
      <c r="E1968" s="30"/>
      <c r="F1968" s="172" t="s">
        <v>3827</v>
      </c>
      <c r="G1968" s="30"/>
      <c r="H1968" s="30"/>
      <c r="I1968" s="173"/>
      <c r="J1968" s="30"/>
      <c r="K1968" s="30"/>
      <c r="L1968" s="33"/>
      <c r="M1968" s="174"/>
      <c r="N1968" s="175"/>
      <c r="O1968" s="65"/>
      <c r="P1968" s="65"/>
      <c r="Q1968" s="65"/>
      <c r="R1968" s="65"/>
      <c r="S1968" s="65"/>
      <c r="T1968" s="66"/>
      <c r="U1968" s="28"/>
      <c r="V1968" s="28"/>
      <c r="W1968" s="28"/>
      <c r="X1968" s="28"/>
      <c r="Y1968" s="28"/>
      <c r="Z1968" s="28"/>
      <c r="AA1968" s="28"/>
      <c r="AB1968" s="28"/>
      <c r="AC1968" s="28"/>
      <c r="AD1968" s="28"/>
      <c r="AE1968" s="28"/>
      <c r="AT1968" s="11" t="s">
        <v>128</v>
      </c>
      <c r="AU1968" s="11" t="s">
        <v>73</v>
      </c>
    </row>
    <row r="1969" spans="1:65" s="2" customFormat="1" ht="24.2" customHeight="1">
      <c r="A1969" s="28"/>
      <c r="B1969" s="29"/>
      <c r="C1969" s="158" t="s">
        <v>3829</v>
      </c>
      <c r="D1969" s="158" t="s">
        <v>121</v>
      </c>
      <c r="E1969" s="159" t="s">
        <v>3830</v>
      </c>
      <c r="F1969" s="160" t="s">
        <v>3831</v>
      </c>
      <c r="G1969" s="161" t="s">
        <v>136</v>
      </c>
      <c r="H1969" s="162">
        <v>2</v>
      </c>
      <c r="I1969" s="163"/>
      <c r="J1969" s="164">
        <f>ROUND(I1969*H1969,2)</f>
        <v>0</v>
      </c>
      <c r="K1969" s="160" t="s">
        <v>1</v>
      </c>
      <c r="L1969" s="33"/>
      <c r="M1969" s="165" t="s">
        <v>1</v>
      </c>
      <c r="N1969" s="166" t="s">
        <v>38</v>
      </c>
      <c r="O1969" s="65"/>
      <c r="P1969" s="167">
        <f>O1969*H1969</f>
        <v>0</v>
      </c>
      <c r="Q1969" s="167">
        <v>0</v>
      </c>
      <c r="R1969" s="167">
        <f>Q1969*H1969</f>
        <v>0</v>
      </c>
      <c r="S1969" s="167">
        <v>0</v>
      </c>
      <c r="T1969" s="168">
        <f>S1969*H1969</f>
        <v>0</v>
      </c>
      <c r="U1969" s="28"/>
      <c r="V1969" s="28"/>
      <c r="W1969" s="28"/>
      <c r="X1969" s="28"/>
      <c r="Y1969" s="28"/>
      <c r="Z1969" s="28"/>
      <c r="AA1969" s="28"/>
      <c r="AB1969" s="28"/>
      <c r="AC1969" s="28"/>
      <c r="AD1969" s="28"/>
      <c r="AE1969" s="28"/>
      <c r="AR1969" s="169" t="s">
        <v>125</v>
      </c>
      <c r="AT1969" s="169" t="s">
        <v>121</v>
      </c>
      <c r="AU1969" s="169" t="s">
        <v>73</v>
      </c>
      <c r="AY1969" s="11" t="s">
        <v>126</v>
      </c>
      <c r="BE1969" s="170">
        <f>IF(N1969="základní",J1969,0)</f>
        <v>0</v>
      </c>
      <c r="BF1969" s="170">
        <f>IF(N1969="snížená",J1969,0)</f>
        <v>0</v>
      </c>
      <c r="BG1969" s="170">
        <f>IF(N1969="zákl. přenesená",J1969,0)</f>
        <v>0</v>
      </c>
      <c r="BH1969" s="170">
        <f>IF(N1969="sníž. přenesená",J1969,0)</f>
        <v>0</v>
      </c>
      <c r="BI1969" s="170">
        <f>IF(N1969="nulová",J1969,0)</f>
        <v>0</v>
      </c>
      <c r="BJ1969" s="11" t="s">
        <v>80</v>
      </c>
      <c r="BK1969" s="170">
        <f>ROUND(I1969*H1969,2)</f>
        <v>0</v>
      </c>
      <c r="BL1969" s="11" t="s">
        <v>125</v>
      </c>
      <c r="BM1969" s="169" t="s">
        <v>3832</v>
      </c>
    </row>
    <row r="1970" spans="1:65" s="2" customFormat="1" ht="19.5">
      <c r="A1970" s="28"/>
      <c r="B1970" s="29"/>
      <c r="C1970" s="30"/>
      <c r="D1970" s="171" t="s">
        <v>128</v>
      </c>
      <c r="E1970" s="30"/>
      <c r="F1970" s="172" t="s">
        <v>3831</v>
      </c>
      <c r="G1970" s="30"/>
      <c r="H1970" s="30"/>
      <c r="I1970" s="173"/>
      <c r="J1970" s="30"/>
      <c r="K1970" s="30"/>
      <c r="L1970" s="33"/>
      <c r="M1970" s="174"/>
      <c r="N1970" s="175"/>
      <c r="O1970" s="65"/>
      <c r="P1970" s="65"/>
      <c r="Q1970" s="65"/>
      <c r="R1970" s="65"/>
      <c r="S1970" s="65"/>
      <c r="T1970" s="66"/>
      <c r="U1970" s="28"/>
      <c r="V1970" s="28"/>
      <c r="W1970" s="28"/>
      <c r="X1970" s="28"/>
      <c r="Y1970" s="28"/>
      <c r="Z1970" s="28"/>
      <c r="AA1970" s="28"/>
      <c r="AB1970" s="28"/>
      <c r="AC1970" s="28"/>
      <c r="AD1970" s="28"/>
      <c r="AE1970" s="28"/>
      <c r="AT1970" s="11" t="s">
        <v>128</v>
      </c>
      <c r="AU1970" s="11" t="s">
        <v>73</v>
      </c>
    </row>
    <row r="1971" spans="1:65" s="2" customFormat="1" ht="24.2" customHeight="1">
      <c r="A1971" s="28"/>
      <c r="B1971" s="29"/>
      <c r="C1971" s="158" t="s">
        <v>3833</v>
      </c>
      <c r="D1971" s="158" t="s">
        <v>121</v>
      </c>
      <c r="E1971" s="159" t="s">
        <v>3834</v>
      </c>
      <c r="F1971" s="160" t="s">
        <v>3835</v>
      </c>
      <c r="G1971" s="161" t="s">
        <v>136</v>
      </c>
      <c r="H1971" s="162">
        <v>2</v>
      </c>
      <c r="I1971" s="163"/>
      <c r="J1971" s="164">
        <f>ROUND(I1971*H1971,2)</f>
        <v>0</v>
      </c>
      <c r="K1971" s="160" t="s">
        <v>1</v>
      </c>
      <c r="L1971" s="33"/>
      <c r="M1971" s="165" t="s">
        <v>1</v>
      </c>
      <c r="N1971" s="166" t="s">
        <v>38</v>
      </c>
      <c r="O1971" s="65"/>
      <c r="P1971" s="167">
        <f>O1971*H1971</f>
        <v>0</v>
      </c>
      <c r="Q1971" s="167">
        <v>0</v>
      </c>
      <c r="R1971" s="167">
        <f>Q1971*H1971</f>
        <v>0</v>
      </c>
      <c r="S1971" s="167">
        <v>0</v>
      </c>
      <c r="T1971" s="168">
        <f>S1971*H1971</f>
        <v>0</v>
      </c>
      <c r="U1971" s="28"/>
      <c r="V1971" s="28"/>
      <c r="W1971" s="28"/>
      <c r="X1971" s="28"/>
      <c r="Y1971" s="28"/>
      <c r="Z1971" s="28"/>
      <c r="AA1971" s="28"/>
      <c r="AB1971" s="28"/>
      <c r="AC1971" s="28"/>
      <c r="AD1971" s="28"/>
      <c r="AE1971" s="28"/>
      <c r="AR1971" s="169" t="s">
        <v>125</v>
      </c>
      <c r="AT1971" s="169" t="s">
        <v>121</v>
      </c>
      <c r="AU1971" s="169" t="s">
        <v>73</v>
      </c>
      <c r="AY1971" s="11" t="s">
        <v>126</v>
      </c>
      <c r="BE1971" s="170">
        <f>IF(N1971="základní",J1971,0)</f>
        <v>0</v>
      </c>
      <c r="BF1971" s="170">
        <f>IF(N1971="snížená",J1971,0)</f>
        <v>0</v>
      </c>
      <c r="BG1971" s="170">
        <f>IF(N1971="zákl. přenesená",J1971,0)</f>
        <v>0</v>
      </c>
      <c r="BH1971" s="170">
        <f>IF(N1971="sníž. přenesená",J1971,0)</f>
        <v>0</v>
      </c>
      <c r="BI1971" s="170">
        <f>IF(N1971="nulová",J1971,0)</f>
        <v>0</v>
      </c>
      <c r="BJ1971" s="11" t="s">
        <v>80</v>
      </c>
      <c r="BK1971" s="170">
        <f>ROUND(I1971*H1971,2)</f>
        <v>0</v>
      </c>
      <c r="BL1971" s="11" t="s">
        <v>125</v>
      </c>
      <c r="BM1971" s="169" t="s">
        <v>3836</v>
      </c>
    </row>
    <row r="1972" spans="1:65" s="2" customFormat="1" ht="19.5">
      <c r="A1972" s="28"/>
      <c r="B1972" s="29"/>
      <c r="C1972" s="30"/>
      <c r="D1972" s="171" t="s">
        <v>128</v>
      </c>
      <c r="E1972" s="30"/>
      <c r="F1972" s="172" t="s">
        <v>3835</v>
      </c>
      <c r="G1972" s="30"/>
      <c r="H1972" s="30"/>
      <c r="I1972" s="173"/>
      <c r="J1972" s="30"/>
      <c r="K1972" s="30"/>
      <c r="L1972" s="33"/>
      <c r="M1972" s="174"/>
      <c r="N1972" s="175"/>
      <c r="O1972" s="65"/>
      <c r="P1972" s="65"/>
      <c r="Q1972" s="65"/>
      <c r="R1972" s="65"/>
      <c r="S1972" s="65"/>
      <c r="T1972" s="66"/>
      <c r="U1972" s="28"/>
      <c r="V1972" s="28"/>
      <c r="W1972" s="28"/>
      <c r="X1972" s="28"/>
      <c r="Y1972" s="28"/>
      <c r="Z1972" s="28"/>
      <c r="AA1972" s="28"/>
      <c r="AB1972" s="28"/>
      <c r="AC1972" s="28"/>
      <c r="AD1972" s="28"/>
      <c r="AE1972" s="28"/>
      <c r="AT1972" s="11" t="s">
        <v>128</v>
      </c>
      <c r="AU1972" s="11" t="s">
        <v>73</v>
      </c>
    </row>
    <row r="1973" spans="1:65" s="2" customFormat="1" ht="24.2" customHeight="1">
      <c r="A1973" s="28"/>
      <c r="B1973" s="29"/>
      <c r="C1973" s="158" t="s">
        <v>3837</v>
      </c>
      <c r="D1973" s="158" t="s">
        <v>121</v>
      </c>
      <c r="E1973" s="159" t="s">
        <v>3838</v>
      </c>
      <c r="F1973" s="160" t="s">
        <v>3839</v>
      </c>
      <c r="G1973" s="161" t="s">
        <v>136</v>
      </c>
      <c r="H1973" s="162">
        <v>2</v>
      </c>
      <c r="I1973" s="163"/>
      <c r="J1973" s="164">
        <f>ROUND(I1973*H1973,2)</f>
        <v>0</v>
      </c>
      <c r="K1973" s="160" t="s">
        <v>1</v>
      </c>
      <c r="L1973" s="33"/>
      <c r="M1973" s="165" t="s">
        <v>1</v>
      </c>
      <c r="N1973" s="166" t="s">
        <v>38</v>
      </c>
      <c r="O1973" s="65"/>
      <c r="P1973" s="167">
        <f>O1973*H1973</f>
        <v>0</v>
      </c>
      <c r="Q1973" s="167">
        <v>0</v>
      </c>
      <c r="R1973" s="167">
        <f>Q1973*H1973</f>
        <v>0</v>
      </c>
      <c r="S1973" s="167">
        <v>0</v>
      </c>
      <c r="T1973" s="168">
        <f>S1973*H1973</f>
        <v>0</v>
      </c>
      <c r="U1973" s="28"/>
      <c r="V1973" s="28"/>
      <c r="W1973" s="28"/>
      <c r="X1973" s="28"/>
      <c r="Y1973" s="28"/>
      <c r="Z1973" s="28"/>
      <c r="AA1973" s="28"/>
      <c r="AB1973" s="28"/>
      <c r="AC1973" s="28"/>
      <c r="AD1973" s="28"/>
      <c r="AE1973" s="28"/>
      <c r="AR1973" s="169" t="s">
        <v>125</v>
      </c>
      <c r="AT1973" s="169" t="s">
        <v>121</v>
      </c>
      <c r="AU1973" s="169" t="s">
        <v>73</v>
      </c>
      <c r="AY1973" s="11" t="s">
        <v>126</v>
      </c>
      <c r="BE1973" s="170">
        <f>IF(N1973="základní",J1973,0)</f>
        <v>0</v>
      </c>
      <c r="BF1973" s="170">
        <f>IF(N1973="snížená",J1973,0)</f>
        <v>0</v>
      </c>
      <c r="BG1973" s="170">
        <f>IF(N1973="zákl. přenesená",J1973,0)</f>
        <v>0</v>
      </c>
      <c r="BH1973" s="170">
        <f>IF(N1973="sníž. přenesená",J1973,0)</f>
        <v>0</v>
      </c>
      <c r="BI1973" s="170">
        <f>IF(N1973="nulová",J1973,0)</f>
        <v>0</v>
      </c>
      <c r="BJ1973" s="11" t="s">
        <v>80</v>
      </c>
      <c r="BK1973" s="170">
        <f>ROUND(I1973*H1973,2)</f>
        <v>0</v>
      </c>
      <c r="BL1973" s="11" t="s">
        <v>125</v>
      </c>
      <c r="BM1973" s="169" t="s">
        <v>3840</v>
      </c>
    </row>
    <row r="1974" spans="1:65" s="2" customFormat="1" ht="19.5">
      <c r="A1974" s="28"/>
      <c r="B1974" s="29"/>
      <c r="C1974" s="30"/>
      <c r="D1974" s="171" t="s">
        <v>128</v>
      </c>
      <c r="E1974" s="30"/>
      <c r="F1974" s="172" t="s">
        <v>3839</v>
      </c>
      <c r="G1974" s="30"/>
      <c r="H1974" s="30"/>
      <c r="I1974" s="173"/>
      <c r="J1974" s="30"/>
      <c r="K1974" s="30"/>
      <c r="L1974" s="33"/>
      <c r="M1974" s="174"/>
      <c r="N1974" s="175"/>
      <c r="O1974" s="65"/>
      <c r="P1974" s="65"/>
      <c r="Q1974" s="65"/>
      <c r="R1974" s="65"/>
      <c r="S1974" s="65"/>
      <c r="T1974" s="66"/>
      <c r="U1974" s="28"/>
      <c r="V1974" s="28"/>
      <c r="W1974" s="28"/>
      <c r="X1974" s="28"/>
      <c r="Y1974" s="28"/>
      <c r="Z1974" s="28"/>
      <c r="AA1974" s="28"/>
      <c r="AB1974" s="28"/>
      <c r="AC1974" s="28"/>
      <c r="AD1974" s="28"/>
      <c r="AE1974" s="28"/>
      <c r="AT1974" s="11" t="s">
        <v>128</v>
      </c>
      <c r="AU1974" s="11" t="s">
        <v>73</v>
      </c>
    </row>
    <row r="1975" spans="1:65" s="2" customFormat="1" ht="24.2" customHeight="1">
      <c r="A1975" s="28"/>
      <c r="B1975" s="29"/>
      <c r="C1975" s="158" t="s">
        <v>3841</v>
      </c>
      <c r="D1975" s="158" t="s">
        <v>121</v>
      </c>
      <c r="E1975" s="159" t="s">
        <v>3842</v>
      </c>
      <c r="F1975" s="160" t="s">
        <v>3843</v>
      </c>
      <c r="G1975" s="161" t="s">
        <v>136</v>
      </c>
      <c r="H1975" s="162">
        <v>2</v>
      </c>
      <c r="I1975" s="163"/>
      <c r="J1975" s="164">
        <f>ROUND(I1975*H1975,2)</f>
        <v>0</v>
      </c>
      <c r="K1975" s="160" t="s">
        <v>1</v>
      </c>
      <c r="L1975" s="33"/>
      <c r="M1975" s="165" t="s">
        <v>1</v>
      </c>
      <c r="N1975" s="166" t="s">
        <v>38</v>
      </c>
      <c r="O1975" s="65"/>
      <c r="P1975" s="167">
        <f>O1975*H1975</f>
        <v>0</v>
      </c>
      <c r="Q1975" s="167">
        <v>0</v>
      </c>
      <c r="R1975" s="167">
        <f>Q1975*H1975</f>
        <v>0</v>
      </c>
      <c r="S1975" s="167">
        <v>0</v>
      </c>
      <c r="T1975" s="168">
        <f>S1975*H1975</f>
        <v>0</v>
      </c>
      <c r="U1975" s="28"/>
      <c r="V1975" s="28"/>
      <c r="W1975" s="28"/>
      <c r="X1975" s="28"/>
      <c r="Y1975" s="28"/>
      <c r="Z1975" s="28"/>
      <c r="AA1975" s="28"/>
      <c r="AB1975" s="28"/>
      <c r="AC1975" s="28"/>
      <c r="AD1975" s="28"/>
      <c r="AE1975" s="28"/>
      <c r="AR1975" s="169" t="s">
        <v>125</v>
      </c>
      <c r="AT1975" s="169" t="s">
        <v>121</v>
      </c>
      <c r="AU1975" s="169" t="s">
        <v>73</v>
      </c>
      <c r="AY1975" s="11" t="s">
        <v>126</v>
      </c>
      <c r="BE1975" s="170">
        <f>IF(N1975="základní",J1975,0)</f>
        <v>0</v>
      </c>
      <c r="BF1975" s="170">
        <f>IF(N1975="snížená",J1975,0)</f>
        <v>0</v>
      </c>
      <c r="BG1975" s="170">
        <f>IF(N1975="zákl. přenesená",J1975,0)</f>
        <v>0</v>
      </c>
      <c r="BH1975" s="170">
        <f>IF(N1975="sníž. přenesená",J1975,0)</f>
        <v>0</v>
      </c>
      <c r="BI1975" s="170">
        <f>IF(N1975="nulová",J1975,0)</f>
        <v>0</v>
      </c>
      <c r="BJ1975" s="11" t="s">
        <v>80</v>
      </c>
      <c r="BK1975" s="170">
        <f>ROUND(I1975*H1975,2)</f>
        <v>0</v>
      </c>
      <c r="BL1975" s="11" t="s">
        <v>125</v>
      </c>
      <c r="BM1975" s="169" t="s">
        <v>3844</v>
      </c>
    </row>
    <row r="1976" spans="1:65" s="2" customFormat="1" ht="19.5">
      <c r="A1976" s="28"/>
      <c r="B1976" s="29"/>
      <c r="C1976" s="30"/>
      <c r="D1976" s="171" t="s">
        <v>128</v>
      </c>
      <c r="E1976" s="30"/>
      <c r="F1976" s="172" t="s">
        <v>3843</v>
      </c>
      <c r="G1976" s="30"/>
      <c r="H1976" s="30"/>
      <c r="I1976" s="173"/>
      <c r="J1976" s="30"/>
      <c r="K1976" s="30"/>
      <c r="L1976" s="33"/>
      <c r="M1976" s="174"/>
      <c r="N1976" s="175"/>
      <c r="O1976" s="65"/>
      <c r="P1976" s="65"/>
      <c r="Q1976" s="65"/>
      <c r="R1976" s="65"/>
      <c r="S1976" s="65"/>
      <c r="T1976" s="66"/>
      <c r="U1976" s="28"/>
      <c r="V1976" s="28"/>
      <c r="W1976" s="28"/>
      <c r="X1976" s="28"/>
      <c r="Y1976" s="28"/>
      <c r="Z1976" s="28"/>
      <c r="AA1976" s="28"/>
      <c r="AB1976" s="28"/>
      <c r="AC1976" s="28"/>
      <c r="AD1976" s="28"/>
      <c r="AE1976" s="28"/>
      <c r="AT1976" s="11" t="s">
        <v>128</v>
      </c>
      <c r="AU1976" s="11" t="s">
        <v>73</v>
      </c>
    </row>
    <row r="1977" spans="1:65" s="2" customFormat="1" ht="24.2" customHeight="1">
      <c r="A1977" s="28"/>
      <c r="B1977" s="29"/>
      <c r="C1977" s="158" t="s">
        <v>3845</v>
      </c>
      <c r="D1977" s="158" t="s">
        <v>121</v>
      </c>
      <c r="E1977" s="159" t="s">
        <v>3846</v>
      </c>
      <c r="F1977" s="160" t="s">
        <v>3847</v>
      </c>
      <c r="G1977" s="161" t="s">
        <v>136</v>
      </c>
      <c r="H1977" s="162">
        <v>2</v>
      </c>
      <c r="I1977" s="163"/>
      <c r="J1977" s="164">
        <f>ROUND(I1977*H1977,2)</f>
        <v>0</v>
      </c>
      <c r="K1977" s="160" t="s">
        <v>1</v>
      </c>
      <c r="L1977" s="33"/>
      <c r="M1977" s="165" t="s">
        <v>1</v>
      </c>
      <c r="N1977" s="166" t="s">
        <v>38</v>
      </c>
      <c r="O1977" s="65"/>
      <c r="P1977" s="167">
        <f>O1977*H1977</f>
        <v>0</v>
      </c>
      <c r="Q1977" s="167">
        <v>0</v>
      </c>
      <c r="R1977" s="167">
        <f>Q1977*H1977</f>
        <v>0</v>
      </c>
      <c r="S1977" s="167">
        <v>0</v>
      </c>
      <c r="T1977" s="168">
        <f>S1977*H1977</f>
        <v>0</v>
      </c>
      <c r="U1977" s="28"/>
      <c r="V1977" s="28"/>
      <c r="W1977" s="28"/>
      <c r="X1977" s="28"/>
      <c r="Y1977" s="28"/>
      <c r="Z1977" s="28"/>
      <c r="AA1977" s="28"/>
      <c r="AB1977" s="28"/>
      <c r="AC1977" s="28"/>
      <c r="AD1977" s="28"/>
      <c r="AE1977" s="28"/>
      <c r="AR1977" s="169" t="s">
        <v>125</v>
      </c>
      <c r="AT1977" s="169" t="s">
        <v>121</v>
      </c>
      <c r="AU1977" s="169" t="s">
        <v>73</v>
      </c>
      <c r="AY1977" s="11" t="s">
        <v>126</v>
      </c>
      <c r="BE1977" s="170">
        <f>IF(N1977="základní",J1977,0)</f>
        <v>0</v>
      </c>
      <c r="BF1977" s="170">
        <f>IF(N1977="snížená",J1977,0)</f>
        <v>0</v>
      </c>
      <c r="BG1977" s="170">
        <f>IF(N1977="zákl. přenesená",J1977,0)</f>
        <v>0</v>
      </c>
      <c r="BH1977" s="170">
        <f>IF(N1977="sníž. přenesená",J1977,0)</f>
        <v>0</v>
      </c>
      <c r="BI1977" s="170">
        <f>IF(N1977="nulová",J1977,0)</f>
        <v>0</v>
      </c>
      <c r="BJ1977" s="11" t="s">
        <v>80</v>
      </c>
      <c r="BK1977" s="170">
        <f>ROUND(I1977*H1977,2)</f>
        <v>0</v>
      </c>
      <c r="BL1977" s="11" t="s">
        <v>125</v>
      </c>
      <c r="BM1977" s="169" t="s">
        <v>3848</v>
      </c>
    </row>
    <row r="1978" spans="1:65" s="2" customFormat="1" ht="19.5">
      <c r="A1978" s="28"/>
      <c r="B1978" s="29"/>
      <c r="C1978" s="30"/>
      <c r="D1978" s="171" t="s">
        <v>128</v>
      </c>
      <c r="E1978" s="30"/>
      <c r="F1978" s="172" t="s">
        <v>3847</v>
      </c>
      <c r="G1978" s="30"/>
      <c r="H1978" s="30"/>
      <c r="I1978" s="173"/>
      <c r="J1978" s="30"/>
      <c r="K1978" s="30"/>
      <c r="L1978" s="33"/>
      <c r="M1978" s="174"/>
      <c r="N1978" s="175"/>
      <c r="O1978" s="65"/>
      <c r="P1978" s="65"/>
      <c r="Q1978" s="65"/>
      <c r="R1978" s="65"/>
      <c r="S1978" s="65"/>
      <c r="T1978" s="66"/>
      <c r="U1978" s="28"/>
      <c r="V1978" s="28"/>
      <c r="W1978" s="28"/>
      <c r="X1978" s="28"/>
      <c r="Y1978" s="28"/>
      <c r="Z1978" s="28"/>
      <c r="AA1978" s="28"/>
      <c r="AB1978" s="28"/>
      <c r="AC1978" s="28"/>
      <c r="AD1978" s="28"/>
      <c r="AE1978" s="28"/>
      <c r="AT1978" s="11" t="s">
        <v>128</v>
      </c>
      <c r="AU1978" s="11" t="s">
        <v>73</v>
      </c>
    </row>
    <row r="1979" spans="1:65" s="2" customFormat="1" ht="24.2" customHeight="1">
      <c r="A1979" s="28"/>
      <c r="B1979" s="29"/>
      <c r="C1979" s="158" t="s">
        <v>3849</v>
      </c>
      <c r="D1979" s="158" t="s">
        <v>121</v>
      </c>
      <c r="E1979" s="159" t="s">
        <v>3850</v>
      </c>
      <c r="F1979" s="160" t="s">
        <v>3851</v>
      </c>
      <c r="G1979" s="161" t="s">
        <v>136</v>
      </c>
      <c r="H1979" s="162">
        <v>2</v>
      </c>
      <c r="I1979" s="163"/>
      <c r="J1979" s="164">
        <f>ROUND(I1979*H1979,2)</f>
        <v>0</v>
      </c>
      <c r="K1979" s="160" t="s">
        <v>1</v>
      </c>
      <c r="L1979" s="33"/>
      <c r="M1979" s="165" t="s">
        <v>1</v>
      </c>
      <c r="N1979" s="166" t="s">
        <v>38</v>
      </c>
      <c r="O1979" s="65"/>
      <c r="P1979" s="167">
        <f>O1979*H1979</f>
        <v>0</v>
      </c>
      <c r="Q1979" s="167">
        <v>0</v>
      </c>
      <c r="R1979" s="167">
        <f>Q1979*H1979</f>
        <v>0</v>
      </c>
      <c r="S1979" s="167">
        <v>0</v>
      </c>
      <c r="T1979" s="168">
        <f>S1979*H1979</f>
        <v>0</v>
      </c>
      <c r="U1979" s="28"/>
      <c r="V1979" s="28"/>
      <c r="W1979" s="28"/>
      <c r="X1979" s="28"/>
      <c r="Y1979" s="28"/>
      <c r="Z1979" s="28"/>
      <c r="AA1979" s="28"/>
      <c r="AB1979" s="28"/>
      <c r="AC1979" s="28"/>
      <c r="AD1979" s="28"/>
      <c r="AE1979" s="28"/>
      <c r="AR1979" s="169" t="s">
        <v>125</v>
      </c>
      <c r="AT1979" s="169" t="s">
        <v>121</v>
      </c>
      <c r="AU1979" s="169" t="s">
        <v>73</v>
      </c>
      <c r="AY1979" s="11" t="s">
        <v>126</v>
      </c>
      <c r="BE1979" s="170">
        <f>IF(N1979="základní",J1979,0)</f>
        <v>0</v>
      </c>
      <c r="BF1979" s="170">
        <f>IF(N1979="snížená",J1979,0)</f>
        <v>0</v>
      </c>
      <c r="BG1979" s="170">
        <f>IF(N1979="zákl. přenesená",J1979,0)</f>
        <v>0</v>
      </c>
      <c r="BH1979" s="170">
        <f>IF(N1979="sníž. přenesená",J1979,0)</f>
        <v>0</v>
      </c>
      <c r="BI1979" s="170">
        <f>IF(N1979="nulová",J1979,0)</f>
        <v>0</v>
      </c>
      <c r="BJ1979" s="11" t="s">
        <v>80</v>
      </c>
      <c r="BK1979" s="170">
        <f>ROUND(I1979*H1979,2)</f>
        <v>0</v>
      </c>
      <c r="BL1979" s="11" t="s">
        <v>125</v>
      </c>
      <c r="BM1979" s="169" t="s">
        <v>3852</v>
      </c>
    </row>
    <row r="1980" spans="1:65" s="2" customFormat="1" ht="19.5">
      <c r="A1980" s="28"/>
      <c r="B1980" s="29"/>
      <c r="C1980" s="30"/>
      <c r="D1980" s="171" t="s">
        <v>128</v>
      </c>
      <c r="E1980" s="30"/>
      <c r="F1980" s="172" t="s">
        <v>3851</v>
      </c>
      <c r="G1980" s="30"/>
      <c r="H1980" s="30"/>
      <c r="I1980" s="173"/>
      <c r="J1980" s="30"/>
      <c r="K1980" s="30"/>
      <c r="L1980" s="33"/>
      <c r="M1980" s="174"/>
      <c r="N1980" s="175"/>
      <c r="O1980" s="65"/>
      <c r="P1980" s="65"/>
      <c r="Q1980" s="65"/>
      <c r="R1980" s="65"/>
      <c r="S1980" s="65"/>
      <c r="T1980" s="66"/>
      <c r="U1980" s="28"/>
      <c r="V1980" s="28"/>
      <c r="W1980" s="28"/>
      <c r="X1980" s="28"/>
      <c r="Y1980" s="28"/>
      <c r="Z1980" s="28"/>
      <c r="AA1980" s="28"/>
      <c r="AB1980" s="28"/>
      <c r="AC1980" s="28"/>
      <c r="AD1980" s="28"/>
      <c r="AE1980" s="28"/>
      <c r="AT1980" s="11" t="s">
        <v>128</v>
      </c>
      <c r="AU1980" s="11" t="s">
        <v>73</v>
      </c>
    </row>
    <row r="1981" spans="1:65" s="2" customFormat="1" ht="24.2" customHeight="1">
      <c r="A1981" s="28"/>
      <c r="B1981" s="29"/>
      <c r="C1981" s="158" t="s">
        <v>3853</v>
      </c>
      <c r="D1981" s="158" t="s">
        <v>121</v>
      </c>
      <c r="E1981" s="159" t="s">
        <v>3854</v>
      </c>
      <c r="F1981" s="160" t="s">
        <v>3855</v>
      </c>
      <c r="G1981" s="161" t="s">
        <v>136</v>
      </c>
      <c r="H1981" s="162">
        <v>2</v>
      </c>
      <c r="I1981" s="163"/>
      <c r="J1981" s="164">
        <f>ROUND(I1981*H1981,2)</f>
        <v>0</v>
      </c>
      <c r="K1981" s="160" t="s">
        <v>1</v>
      </c>
      <c r="L1981" s="33"/>
      <c r="M1981" s="165" t="s">
        <v>1</v>
      </c>
      <c r="N1981" s="166" t="s">
        <v>38</v>
      </c>
      <c r="O1981" s="65"/>
      <c r="P1981" s="167">
        <f>O1981*H1981</f>
        <v>0</v>
      </c>
      <c r="Q1981" s="167">
        <v>0</v>
      </c>
      <c r="R1981" s="167">
        <f>Q1981*H1981</f>
        <v>0</v>
      </c>
      <c r="S1981" s="167">
        <v>0</v>
      </c>
      <c r="T1981" s="168">
        <f>S1981*H1981</f>
        <v>0</v>
      </c>
      <c r="U1981" s="28"/>
      <c r="V1981" s="28"/>
      <c r="W1981" s="28"/>
      <c r="X1981" s="28"/>
      <c r="Y1981" s="28"/>
      <c r="Z1981" s="28"/>
      <c r="AA1981" s="28"/>
      <c r="AB1981" s="28"/>
      <c r="AC1981" s="28"/>
      <c r="AD1981" s="28"/>
      <c r="AE1981" s="28"/>
      <c r="AR1981" s="169" t="s">
        <v>125</v>
      </c>
      <c r="AT1981" s="169" t="s">
        <v>121</v>
      </c>
      <c r="AU1981" s="169" t="s">
        <v>73</v>
      </c>
      <c r="AY1981" s="11" t="s">
        <v>126</v>
      </c>
      <c r="BE1981" s="170">
        <f>IF(N1981="základní",J1981,0)</f>
        <v>0</v>
      </c>
      <c r="BF1981" s="170">
        <f>IF(N1981="snížená",J1981,0)</f>
        <v>0</v>
      </c>
      <c r="BG1981" s="170">
        <f>IF(N1981="zákl. přenesená",J1981,0)</f>
        <v>0</v>
      </c>
      <c r="BH1981" s="170">
        <f>IF(N1981="sníž. přenesená",J1981,0)</f>
        <v>0</v>
      </c>
      <c r="BI1981" s="170">
        <f>IF(N1981="nulová",J1981,0)</f>
        <v>0</v>
      </c>
      <c r="BJ1981" s="11" t="s">
        <v>80</v>
      </c>
      <c r="BK1981" s="170">
        <f>ROUND(I1981*H1981,2)</f>
        <v>0</v>
      </c>
      <c r="BL1981" s="11" t="s">
        <v>125</v>
      </c>
      <c r="BM1981" s="169" t="s">
        <v>3856</v>
      </c>
    </row>
    <row r="1982" spans="1:65" s="2" customFormat="1" ht="19.5">
      <c r="A1982" s="28"/>
      <c r="B1982" s="29"/>
      <c r="C1982" s="30"/>
      <c r="D1982" s="171" t="s">
        <v>128</v>
      </c>
      <c r="E1982" s="30"/>
      <c r="F1982" s="172" t="s">
        <v>3855</v>
      </c>
      <c r="G1982" s="30"/>
      <c r="H1982" s="30"/>
      <c r="I1982" s="173"/>
      <c r="J1982" s="30"/>
      <c r="K1982" s="30"/>
      <c r="L1982" s="33"/>
      <c r="M1982" s="174"/>
      <c r="N1982" s="175"/>
      <c r="O1982" s="65"/>
      <c r="P1982" s="65"/>
      <c r="Q1982" s="65"/>
      <c r="R1982" s="65"/>
      <c r="S1982" s="65"/>
      <c r="T1982" s="66"/>
      <c r="U1982" s="28"/>
      <c r="V1982" s="28"/>
      <c r="W1982" s="28"/>
      <c r="X1982" s="28"/>
      <c r="Y1982" s="28"/>
      <c r="Z1982" s="28"/>
      <c r="AA1982" s="28"/>
      <c r="AB1982" s="28"/>
      <c r="AC1982" s="28"/>
      <c r="AD1982" s="28"/>
      <c r="AE1982" s="28"/>
      <c r="AT1982" s="11" t="s">
        <v>128</v>
      </c>
      <c r="AU1982" s="11" t="s">
        <v>73</v>
      </c>
    </row>
    <row r="1983" spans="1:65" s="2" customFormat="1" ht="24.2" customHeight="1">
      <c r="A1983" s="28"/>
      <c r="B1983" s="29"/>
      <c r="C1983" s="158" t="s">
        <v>3857</v>
      </c>
      <c r="D1983" s="158" t="s">
        <v>121</v>
      </c>
      <c r="E1983" s="159" t="s">
        <v>3858</v>
      </c>
      <c r="F1983" s="160" t="s">
        <v>3859</v>
      </c>
      <c r="G1983" s="161" t="s">
        <v>136</v>
      </c>
      <c r="H1983" s="162">
        <v>2</v>
      </c>
      <c r="I1983" s="163"/>
      <c r="J1983" s="164">
        <f>ROUND(I1983*H1983,2)</f>
        <v>0</v>
      </c>
      <c r="K1983" s="160" t="s">
        <v>1</v>
      </c>
      <c r="L1983" s="33"/>
      <c r="M1983" s="165" t="s">
        <v>1</v>
      </c>
      <c r="N1983" s="166" t="s">
        <v>38</v>
      </c>
      <c r="O1983" s="65"/>
      <c r="P1983" s="167">
        <f>O1983*H1983</f>
        <v>0</v>
      </c>
      <c r="Q1983" s="167">
        <v>0</v>
      </c>
      <c r="R1983" s="167">
        <f>Q1983*H1983</f>
        <v>0</v>
      </c>
      <c r="S1983" s="167">
        <v>0</v>
      </c>
      <c r="T1983" s="168">
        <f>S1983*H1983</f>
        <v>0</v>
      </c>
      <c r="U1983" s="28"/>
      <c r="V1983" s="28"/>
      <c r="W1983" s="28"/>
      <c r="X1983" s="28"/>
      <c r="Y1983" s="28"/>
      <c r="Z1983" s="28"/>
      <c r="AA1983" s="28"/>
      <c r="AB1983" s="28"/>
      <c r="AC1983" s="28"/>
      <c r="AD1983" s="28"/>
      <c r="AE1983" s="28"/>
      <c r="AR1983" s="169" t="s">
        <v>125</v>
      </c>
      <c r="AT1983" s="169" t="s">
        <v>121</v>
      </c>
      <c r="AU1983" s="169" t="s">
        <v>73</v>
      </c>
      <c r="AY1983" s="11" t="s">
        <v>126</v>
      </c>
      <c r="BE1983" s="170">
        <f>IF(N1983="základní",J1983,0)</f>
        <v>0</v>
      </c>
      <c r="BF1983" s="170">
        <f>IF(N1983="snížená",J1983,0)</f>
        <v>0</v>
      </c>
      <c r="BG1983" s="170">
        <f>IF(N1983="zákl. přenesená",J1983,0)</f>
        <v>0</v>
      </c>
      <c r="BH1983" s="170">
        <f>IF(N1983="sníž. přenesená",J1983,0)</f>
        <v>0</v>
      </c>
      <c r="BI1983" s="170">
        <f>IF(N1983="nulová",J1983,0)</f>
        <v>0</v>
      </c>
      <c r="BJ1983" s="11" t="s">
        <v>80</v>
      </c>
      <c r="BK1983" s="170">
        <f>ROUND(I1983*H1983,2)</f>
        <v>0</v>
      </c>
      <c r="BL1983" s="11" t="s">
        <v>125</v>
      </c>
      <c r="BM1983" s="169" t="s">
        <v>3860</v>
      </c>
    </row>
    <row r="1984" spans="1:65" s="2" customFormat="1" ht="19.5">
      <c r="A1984" s="28"/>
      <c r="B1984" s="29"/>
      <c r="C1984" s="30"/>
      <c r="D1984" s="171" t="s">
        <v>128</v>
      </c>
      <c r="E1984" s="30"/>
      <c r="F1984" s="172" t="s">
        <v>3859</v>
      </c>
      <c r="G1984" s="30"/>
      <c r="H1984" s="30"/>
      <c r="I1984" s="173"/>
      <c r="J1984" s="30"/>
      <c r="K1984" s="30"/>
      <c r="L1984" s="33"/>
      <c r="M1984" s="174"/>
      <c r="N1984" s="175"/>
      <c r="O1984" s="65"/>
      <c r="P1984" s="65"/>
      <c r="Q1984" s="65"/>
      <c r="R1984" s="65"/>
      <c r="S1984" s="65"/>
      <c r="T1984" s="66"/>
      <c r="U1984" s="28"/>
      <c r="V1984" s="28"/>
      <c r="W1984" s="28"/>
      <c r="X1984" s="28"/>
      <c r="Y1984" s="28"/>
      <c r="Z1984" s="28"/>
      <c r="AA1984" s="28"/>
      <c r="AB1984" s="28"/>
      <c r="AC1984" s="28"/>
      <c r="AD1984" s="28"/>
      <c r="AE1984" s="28"/>
      <c r="AT1984" s="11" t="s">
        <v>128</v>
      </c>
      <c r="AU1984" s="11" t="s">
        <v>73</v>
      </c>
    </row>
    <row r="1985" spans="1:65" s="2" customFormat="1" ht="24.2" customHeight="1">
      <c r="A1985" s="28"/>
      <c r="B1985" s="29"/>
      <c r="C1985" s="158" t="s">
        <v>3861</v>
      </c>
      <c r="D1985" s="158" t="s">
        <v>121</v>
      </c>
      <c r="E1985" s="159" t="s">
        <v>3862</v>
      </c>
      <c r="F1985" s="160" t="s">
        <v>3863</v>
      </c>
      <c r="G1985" s="161" t="s">
        <v>136</v>
      </c>
      <c r="H1985" s="162">
        <v>2</v>
      </c>
      <c r="I1985" s="163"/>
      <c r="J1985" s="164">
        <f>ROUND(I1985*H1985,2)</f>
        <v>0</v>
      </c>
      <c r="K1985" s="160" t="s">
        <v>1</v>
      </c>
      <c r="L1985" s="33"/>
      <c r="M1985" s="165" t="s">
        <v>1</v>
      </c>
      <c r="N1985" s="166" t="s">
        <v>38</v>
      </c>
      <c r="O1985" s="65"/>
      <c r="P1985" s="167">
        <f>O1985*H1985</f>
        <v>0</v>
      </c>
      <c r="Q1985" s="167">
        <v>0</v>
      </c>
      <c r="R1985" s="167">
        <f>Q1985*H1985</f>
        <v>0</v>
      </c>
      <c r="S1985" s="167">
        <v>0</v>
      </c>
      <c r="T1985" s="168">
        <f>S1985*H1985</f>
        <v>0</v>
      </c>
      <c r="U1985" s="28"/>
      <c r="V1985" s="28"/>
      <c r="W1985" s="28"/>
      <c r="X1985" s="28"/>
      <c r="Y1985" s="28"/>
      <c r="Z1985" s="28"/>
      <c r="AA1985" s="28"/>
      <c r="AB1985" s="28"/>
      <c r="AC1985" s="28"/>
      <c r="AD1985" s="28"/>
      <c r="AE1985" s="28"/>
      <c r="AR1985" s="169" t="s">
        <v>125</v>
      </c>
      <c r="AT1985" s="169" t="s">
        <v>121</v>
      </c>
      <c r="AU1985" s="169" t="s">
        <v>73</v>
      </c>
      <c r="AY1985" s="11" t="s">
        <v>126</v>
      </c>
      <c r="BE1985" s="170">
        <f>IF(N1985="základní",J1985,0)</f>
        <v>0</v>
      </c>
      <c r="BF1985" s="170">
        <f>IF(N1985="snížená",J1985,0)</f>
        <v>0</v>
      </c>
      <c r="BG1985" s="170">
        <f>IF(N1985="zákl. přenesená",J1985,0)</f>
        <v>0</v>
      </c>
      <c r="BH1985" s="170">
        <f>IF(N1985="sníž. přenesená",J1985,0)</f>
        <v>0</v>
      </c>
      <c r="BI1985" s="170">
        <f>IF(N1985="nulová",J1985,0)</f>
        <v>0</v>
      </c>
      <c r="BJ1985" s="11" t="s">
        <v>80</v>
      </c>
      <c r="BK1985" s="170">
        <f>ROUND(I1985*H1985,2)</f>
        <v>0</v>
      </c>
      <c r="BL1985" s="11" t="s">
        <v>125</v>
      </c>
      <c r="BM1985" s="169" t="s">
        <v>3864</v>
      </c>
    </row>
    <row r="1986" spans="1:65" s="2" customFormat="1" ht="19.5">
      <c r="A1986" s="28"/>
      <c r="B1986" s="29"/>
      <c r="C1986" s="30"/>
      <c r="D1986" s="171" t="s">
        <v>128</v>
      </c>
      <c r="E1986" s="30"/>
      <c r="F1986" s="172" t="s">
        <v>3863</v>
      </c>
      <c r="G1986" s="30"/>
      <c r="H1986" s="30"/>
      <c r="I1986" s="173"/>
      <c r="J1986" s="30"/>
      <c r="K1986" s="30"/>
      <c r="L1986" s="33"/>
      <c r="M1986" s="174"/>
      <c r="N1986" s="175"/>
      <c r="O1986" s="65"/>
      <c r="P1986" s="65"/>
      <c r="Q1986" s="65"/>
      <c r="R1986" s="65"/>
      <c r="S1986" s="65"/>
      <c r="T1986" s="66"/>
      <c r="U1986" s="28"/>
      <c r="V1986" s="28"/>
      <c r="W1986" s="28"/>
      <c r="X1986" s="28"/>
      <c r="Y1986" s="28"/>
      <c r="Z1986" s="28"/>
      <c r="AA1986" s="28"/>
      <c r="AB1986" s="28"/>
      <c r="AC1986" s="28"/>
      <c r="AD1986" s="28"/>
      <c r="AE1986" s="28"/>
      <c r="AT1986" s="11" t="s">
        <v>128</v>
      </c>
      <c r="AU1986" s="11" t="s">
        <v>73</v>
      </c>
    </row>
    <row r="1987" spans="1:65" s="2" customFormat="1" ht="24.2" customHeight="1">
      <c r="A1987" s="28"/>
      <c r="B1987" s="29"/>
      <c r="C1987" s="158" t="s">
        <v>3865</v>
      </c>
      <c r="D1987" s="158" t="s">
        <v>121</v>
      </c>
      <c r="E1987" s="159" t="s">
        <v>3866</v>
      </c>
      <c r="F1987" s="160" t="s">
        <v>3867</v>
      </c>
      <c r="G1987" s="161" t="s">
        <v>136</v>
      </c>
      <c r="H1987" s="162">
        <v>2</v>
      </c>
      <c r="I1987" s="163"/>
      <c r="J1987" s="164">
        <f>ROUND(I1987*H1987,2)</f>
        <v>0</v>
      </c>
      <c r="K1987" s="160" t="s">
        <v>1</v>
      </c>
      <c r="L1987" s="33"/>
      <c r="M1987" s="165" t="s">
        <v>1</v>
      </c>
      <c r="N1987" s="166" t="s">
        <v>38</v>
      </c>
      <c r="O1987" s="65"/>
      <c r="P1987" s="167">
        <f>O1987*H1987</f>
        <v>0</v>
      </c>
      <c r="Q1987" s="167">
        <v>0</v>
      </c>
      <c r="R1987" s="167">
        <f>Q1987*H1987</f>
        <v>0</v>
      </c>
      <c r="S1987" s="167">
        <v>0</v>
      </c>
      <c r="T1987" s="168">
        <f>S1987*H1987</f>
        <v>0</v>
      </c>
      <c r="U1987" s="28"/>
      <c r="V1987" s="28"/>
      <c r="W1987" s="28"/>
      <c r="X1987" s="28"/>
      <c r="Y1987" s="28"/>
      <c r="Z1987" s="28"/>
      <c r="AA1987" s="28"/>
      <c r="AB1987" s="28"/>
      <c r="AC1987" s="28"/>
      <c r="AD1987" s="28"/>
      <c r="AE1987" s="28"/>
      <c r="AR1987" s="169" t="s">
        <v>125</v>
      </c>
      <c r="AT1987" s="169" t="s">
        <v>121</v>
      </c>
      <c r="AU1987" s="169" t="s">
        <v>73</v>
      </c>
      <c r="AY1987" s="11" t="s">
        <v>126</v>
      </c>
      <c r="BE1987" s="170">
        <f>IF(N1987="základní",J1987,0)</f>
        <v>0</v>
      </c>
      <c r="BF1987" s="170">
        <f>IF(N1987="snížená",J1987,0)</f>
        <v>0</v>
      </c>
      <c r="BG1987" s="170">
        <f>IF(N1987="zákl. přenesená",J1987,0)</f>
        <v>0</v>
      </c>
      <c r="BH1987" s="170">
        <f>IF(N1987="sníž. přenesená",J1987,0)</f>
        <v>0</v>
      </c>
      <c r="BI1987" s="170">
        <f>IF(N1987="nulová",J1987,0)</f>
        <v>0</v>
      </c>
      <c r="BJ1987" s="11" t="s">
        <v>80</v>
      </c>
      <c r="BK1987" s="170">
        <f>ROUND(I1987*H1987,2)</f>
        <v>0</v>
      </c>
      <c r="BL1987" s="11" t="s">
        <v>125</v>
      </c>
      <c r="BM1987" s="169" t="s">
        <v>3868</v>
      </c>
    </row>
    <row r="1988" spans="1:65" s="2" customFormat="1" ht="19.5">
      <c r="A1988" s="28"/>
      <c r="B1988" s="29"/>
      <c r="C1988" s="30"/>
      <c r="D1988" s="171" t="s">
        <v>128</v>
      </c>
      <c r="E1988" s="30"/>
      <c r="F1988" s="172" t="s">
        <v>3867</v>
      </c>
      <c r="G1988" s="30"/>
      <c r="H1988" s="30"/>
      <c r="I1988" s="173"/>
      <c r="J1988" s="30"/>
      <c r="K1988" s="30"/>
      <c r="L1988" s="33"/>
      <c r="M1988" s="174"/>
      <c r="N1988" s="175"/>
      <c r="O1988" s="65"/>
      <c r="P1988" s="65"/>
      <c r="Q1988" s="65"/>
      <c r="R1988" s="65"/>
      <c r="S1988" s="65"/>
      <c r="T1988" s="66"/>
      <c r="U1988" s="28"/>
      <c r="V1988" s="28"/>
      <c r="W1988" s="28"/>
      <c r="X1988" s="28"/>
      <c r="Y1988" s="28"/>
      <c r="Z1988" s="28"/>
      <c r="AA1988" s="28"/>
      <c r="AB1988" s="28"/>
      <c r="AC1988" s="28"/>
      <c r="AD1988" s="28"/>
      <c r="AE1988" s="28"/>
      <c r="AT1988" s="11" t="s">
        <v>128</v>
      </c>
      <c r="AU1988" s="11" t="s">
        <v>73</v>
      </c>
    </row>
    <row r="1989" spans="1:65" s="2" customFormat="1" ht="24.2" customHeight="1">
      <c r="A1989" s="28"/>
      <c r="B1989" s="29"/>
      <c r="C1989" s="158" t="s">
        <v>3869</v>
      </c>
      <c r="D1989" s="158" t="s">
        <v>121</v>
      </c>
      <c r="E1989" s="159" t="s">
        <v>3870</v>
      </c>
      <c r="F1989" s="160" t="s">
        <v>3871</v>
      </c>
      <c r="G1989" s="161" t="s">
        <v>136</v>
      </c>
      <c r="H1989" s="162">
        <v>2</v>
      </c>
      <c r="I1989" s="163"/>
      <c r="J1989" s="164">
        <f>ROUND(I1989*H1989,2)</f>
        <v>0</v>
      </c>
      <c r="K1989" s="160" t="s">
        <v>1</v>
      </c>
      <c r="L1989" s="33"/>
      <c r="M1989" s="165" t="s">
        <v>1</v>
      </c>
      <c r="N1989" s="166" t="s">
        <v>38</v>
      </c>
      <c r="O1989" s="65"/>
      <c r="P1989" s="167">
        <f>O1989*H1989</f>
        <v>0</v>
      </c>
      <c r="Q1989" s="167">
        <v>0</v>
      </c>
      <c r="R1989" s="167">
        <f>Q1989*H1989</f>
        <v>0</v>
      </c>
      <c r="S1989" s="167">
        <v>0</v>
      </c>
      <c r="T1989" s="168">
        <f>S1989*H1989</f>
        <v>0</v>
      </c>
      <c r="U1989" s="28"/>
      <c r="V1989" s="28"/>
      <c r="W1989" s="28"/>
      <c r="X1989" s="28"/>
      <c r="Y1989" s="28"/>
      <c r="Z1989" s="28"/>
      <c r="AA1989" s="28"/>
      <c r="AB1989" s="28"/>
      <c r="AC1989" s="28"/>
      <c r="AD1989" s="28"/>
      <c r="AE1989" s="28"/>
      <c r="AR1989" s="169" t="s">
        <v>125</v>
      </c>
      <c r="AT1989" s="169" t="s">
        <v>121</v>
      </c>
      <c r="AU1989" s="169" t="s">
        <v>73</v>
      </c>
      <c r="AY1989" s="11" t="s">
        <v>126</v>
      </c>
      <c r="BE1989" s="170">
        <f>IF(N1989="základní",J1989,0)</f>
        <v>0</v>
      </c>
      <c r="BF1989" s="170">
        <f>IF(N1989="snížená",J1989,0)</f>
        <v>0</v>
      </c>
      <c r="BG1989" s="170">
        <f>IF(N1989="zákl. přenesená",J1989,0)</f>
        <v>0</v>
      </c>
      <c r="BH1989" s="170">
        <f>IF(N1989="sníž. přenesená",J1989,0)</f>
        <v>0</v>
      </c>
      <c r="BI1989" s="170">
        <f>IF(N1989="nulová",J1989,0)</f>
        <v>0</v>
      </c>
      <c r="BJ1989" s="11" t="s">
        <v>80</v>
      </c>
      <c r="BK1989" s="170">
        <f>ROUND(I1989*H1989,2)</f>
        <v>0</v>
      </c>
      <c r="BL1989" s="11" t="s">
        <v>125</v>
      </c>
      <c r="BM1989" s="169" t="s">
        <v>3872</v>
      </c>
    </row>
    <row r="1990" spans="1:65" s="2" customFormat="1" ht="19.5">
      <c r="A1990" s="28"/>
      <c r="B1990" s="29"/>
      <c r="C1990" s="30"/>
      <c r="D1990" s="171" t="s">
        <v>128</v>
      </c>
      <c r="E1990" s="30"/>
      <c r="F1990" s="172" t="s">
        <v>3871</v>
      </c>
      <c r="G1990" s="30"/>
      <c r="H1990" s="30"/>
      <c r="I1990" s="173"/>
      <c r="J1990" s="30"/>
      <c r="K1990" s="30"/>
      <c r="L1990" s="33"/>
      <c r="M1990" s="174"/>
      <c r="N1990" s="175"/>
      <c r="O1990" s="65"/>
      <c r="P1990" s="65"/>
      <c r="Q1990" s="65"/>
      <c r="R1990" s="65"/>
      <c r="S1990" s="65"/>
      <c r="T1990" s="66"/>
      <c r="U1990" s="28"/>
      <c r="V1990" s="28"/>
      <c r="W1990" s="28"/>
      <c r="X1990" s="28"/>
      <c r="Y1990" s="28"/>
      <c r="Z1990" s="28"/>
      <c r="AA1990" s="28"/>
      <c r="AB1990" s="28"/>
      <c r="AC1990" s="28"/>
      <c r="AD1990" s="28"/>
      <c r="AE1990" s="28"/>
      <c r="AT1990" s="11" t="s">
        <v>128</v>
      </c>
      <c r="AU1990" s="11" t="s">
        <v>73</v>
      </c>
    </row>
    <row r="1991" spans="1:65" s="2" customFormat="1" ht="24.2" customHeight="1">
      <c r="A1991" s="28"/>
      <c r="B1991" s="29"/>
      <c r="C1991" s="158" t="s">
        <v>3873</v>
      </c>
      <c r="D1991" s="158" t="s">
        <v>121</v>
      </c>
      <c r="E1991" s="159" t="s">
        <v>3874</v>
      </c>
      <c r="F1991" s="160" t="s">
        <v>3875</v>
      </c>
      <c r="G1991" s="161" t="s">
        <v>136</v>
      </c>
      <c r="H1991" s="162">
        <v>2</v>
      </c>
      <c r="I1991" s="163"/>
      <c r="J1991" s="164">
        <f>ROUND(I1991*H1991,2)</f>
        <v>0</v>
      </c>
      <c r="K1991" s="160" t="s">
        <v>1</v>
      </c>
      <c r="L1991" s="33"/>
      <c r="M1991" s="165" t="s">
        <v>1</v>
      </c>
      <c r="N1991" s="166" t="s">
        <v>38</v>
      </c>
      <c r="O1991" s="65"/>
      <c r="P1991" s="167">
        <f>O1991*H1991</f>
        <v>0</v>
      </c>
      <c r="Q1991" s="167">
        <v>0</v>
      </c>
      <c r="R1991" s="167">
        <f>Q1991*H1991</f>
        <v>0</v>
      </c>
      <c r="S1991" s="167">
        <v>0</v>
      </c>
      <c r="T1991" s="168">
        <f>S1991*H1991</f>
        <v>0</v>
      </c>
      <c r="U1991" s="28"/>
      <c r="V1991" s="28"/>
      <c r="W1991" s="28"/>
      <c r="X1991" s="28"/>
      <c r="Y1991" s="28"/>
      <c r="Z1991" s="28"/>
      <c r="AA1991" s="28"/>
      <c r="AB1991" s="28"/>
      <c r="AC1991" s="28"/>
      <c r="AD1991" s="28"/>
      <c r="AE1991" s="28"/>
      <c r="AR1991" s="169" t="s">
        <v>125</v>
      </c>
      <c r="AT1991" s="169" t="s">
        <v>121</v>
      </c>
      <c r="AU1991" s="169" t="s">
        <v>73</v>
      </c>
      <c r="AY1991" s="11" t="s">
        <v>126</v>
      </c>
      <c r="BE1991" s="170">
        <f>IF(N1991="základní",J1991,0)</f>
        <v>0</v>
      </c>
      <c r="BF1991" s="170">
        <f>IF(N1991="snížená",J1991,0)</f>
        <v>0</v>
      </c>
      <c r="BG1991" s="170">
        <f>IF(N1991="zákl. přenesená",J1991,0)</f>
        <v>0</v>
      </c>
      <c r="BH1991" s="170">
        <f>IF(N1991="sníž. přenesená",J1991,0)</f>
        <v>0</v>
      </c>
      <c r="BI1991" s="170">
        <f>IF(N1991="nulová",J1991,0)</f>
        <v>0</v>
      </c>
      <c r="BJ1991" s="11" t="s">
        <v>80</v>
      </c>
      <c r="BK1991" s="170">
        <f>ROUND(I1991*H1991,2)</f>
        <v>0</v>
      </c>
      <c r="BL1991" s="11" t="s">
        <v>125</v>
      </c>
      <c r="BM1991" s="169" t="s">
        <v>3876</v>
      </c>
    </row>
    <row r="1992" spans="1:65" s="2" customFormat="1" ht="19.5">
      <c r="A1992" s="28"/>
      <c r="B1992" s="29"/>
      <c r="C1992" s="30"/>
      <c r="D1992" s="171" t="s">
        <v>128</v>
      </c>
      <c r="E1992" s="30"/>
      <c r="F1992" s="172" t="s">
        <v>3875</v>
      </c>
      <c r="G1992" s="30"/>
      <c r="H1992" s="30"/>
      <c r="I1992" s="173"/>
      <c r="J1992" s="30"/>
      <c r="K1992" s="30"/>
      <c r="L1992" s="33"/>
      <c r="M1992" s="174"/>
      <c r="N1992" s="175"/>
      <c r="O1992" s="65"/>
      <c r="P1992" s="65"/>
      <c r="Q1992" s="65"/>
      <c r="R1992" s="65"/>
      <c r="S1992" s="65"/>
      <c r="T1992" s="66"/>
      <c r="U1992" s="28"/>
      <c r="V1992" s="28"/>
      <c r="W1992" s="28"/>
      <c r="X1992" s="28"/>
      <c r="Y1992" s="28"/>
      <c r="Z1992" s="28"/>
      <c r="AA1992" s="28"/>
      <c r="AB1992" s="28"/>
      <c r="AC1992" s="28"/>
      <c r="AD1992" s="28"/>
      <c r="AE1992" s="28"/>
      <c r="AT1992" s="11" t="s">
        <v>128</v>
      </c>
      <c r="AU1992" s="11" t="s">
        <v>73</v>
      </c>
    </row>
    <row r="1993" spans="1:65" s="2" customFormat="1" ht="24.2" customHeight="1">
      <c r="A1993" s="28"/>
      <c r="B1993" s="29"/>
      <c r="C1993" s="158" t="s">
        <v>3877</v>
      </c>
      <c r="D1993" s="158" t="s">
        <v>121</v>
      </c>
      <c r="E1993" s="159" t="s">
        <v>3878</v>
      </c>
      <c r="F1993" s="160" t="s">
        <v>3879</v>
      </c>
      <c r="G1993" s="161" t="s">
        <v>136</v>
      </c>
      <c r="H1993" s="162">
        <v>2</v>
      </c>
      <c r="I1993" s="163"/>
      <c r="J1993" s="164">
        <f>ROUND(I1993*H1993,2)</f>
        <v>0</v>
      </c>
      <c r="K1993" s="160" t="s">
        <v>1</v>
      </c>
      <c r="L1993" s="33"/>
      <c r="M1993" s="165" t="s">
        <v>1</v>
      </c>
      <c r="N1993" s="166" t="s">
        <v>38</v>
      </c>
      <c r="O1993" s="65"/>
      <c r="P1993" s="167">
        <f>O1993*H1993</f>
        <v>0</v>
      </c>
      <c r="Q1993" s="167">
        <v>0</v>
      </c>
      <c r="R1993" s="167">
        <f>Q1993*H1993</f>
        <v>0</v>
      </c>
      <c r="S1993" s="167">
        <v>0</v>
      </c>
      <c r="T1993" s="168">
        <f>S1993*H1993</f>
        <v>0</v>
      </c>
      <c r="U1993" s="28"/>
      <c r="V1993" s="28"/>
      <c r="W1993" s="28"/>
      <c r="X1993" s="28"/>
      <c r="Y1993" s="28"/>
      <c r="Z1993" s="28"/>
      <c r="AA1993" s="28"/>
      <c r="AB1993" s="28"/>
      <c r="AC1993" s="28"/>
      <c r="AD1993" s="28"/>
      <c r="AE1993" s="28"/>
      <c r="AR1993" s="169" t="s">
        <v>125</v>
      </c>
      <c r="AT1993" s="169" t="s">
        <v>121</v>
      </c>
      <c r="AU1993" s="169" t="s">
        <v>73</v>
      </c>
      <c r="AY1993" s="11" t="s">
        <v>126</v>
      </c>
      <c r="BE1993" s="170">
        <f>IF(N1993="základní",J1993,0)</f>
        <v>0</v>
      </c>
      <c r="BF1993" s="170">
        <f>IF(N1993="snížená",J1993,0)</f>
        <v>0</v>
      </c>
      <c r="BG1993" s="170">
        <f>IF(N1993="zákl. přenesená",J1993,0)</f>
        <v>0</v>
      </c>
      <c r="BH1993" s="170">
        <f>IF(N1993="sníž. přenesená",J1993,0)</f>
        <v>0</v>
      </c>
      <c r="BI1993" s="170">
        <f>IF(N1993="nulová",J1993,0)</f>
        <v>0</v>
      </c>
      <c r="BJ1993" s="11" t="s">
        <v>80</v>
      </c>
      <c r="BK1993" s="170">
        <f>ROUND(I1993*H1993,2)</f>
        <v>0</v>
      </c>
      <c r="BL1993" s="11" t="s">
        <v>125</v>
      </c>
      <c r="BM1993" s="169" t="s">
        <v>3880</v>
      </c>
    </row>
    <row r="1994" spans="1:65" s="2" customFormat="1" ht="19.5">
      <c r="A1994" s="28"/>
      <c r="B1994" s="29"/>
      <c r="C1994" s="30"/>
      <c r="D1994" s="171" t="s">
        <v>128</v>
      </c>
      <c r="E1994" s="30"/>
      <c r="F1994" s="172" t="s">
        <v>3879</v>
      </c>
      <c r="G1994" s="30"/>
      <c r="H1994" s="30"/>
      <c r="I1994" s="173"/>
      <c r="J1994" s="30"/>
      <c r="K1994" s="30"/>
      <c r="L1994" s="33"/>
      <c r="M1994" s="174"/>
      <c r="N1994" s="175"/>
      <c r="O1994" s="65"/>
      <c r="P1994" s="65"/>
      <c r="Q1994" s="65"/>
      <c r="R1994" s="65"/>
      <c r="S1994" s="65"/>
      <c r="T1994" s="66"/>
      <c r="U1994" s="28"/>
      <c r="V1994" s="28"/>
      <c r="W1994" s="28"/>
      <c r="X1994" s="28"/>
      <c r="Y1994" s="28"/>
      <c r="Z1994" s="28"/>
      <c r="AA1994" s="28"/>
      <c r="AB1994" s="28"/>
      <c r="AC1994" s="28"/>
      <c r="AD1994" s="28"/>
      <c r="AE1994" s="28"/>
      <c r="AT1994" s="11" t="s">
        <v>128</v>
      </c>
      <c r="AU1994" s="11" t="s">
        <v>73</v>
      </c>
    </row>
    <row r="1995" spans="1:65" s="2" customFormat="1" ht="24.2" customHeight="1">
      <c r="A1995" s="28"/>
      <c r="B1995" s="29"/>
      <c r="C1995" s="158" t="s">
        <v>3881</v>
      </c>
      <c r="D1995" s="158" t="s">
        <v>121</v>
      </c>
      <c r="E1995" s="159" t="s">
        <v>3882</v>
      </c>
      <c r="F1995" s="160" t="s">
        <v>3883</v>
      </c>
      <c r="G1995" s="161" t="s">
        <v>136</v>
      </c>
      <c r="H1995" s="162">
        <v>2</v>
      </c>
      <c r="I1995" s="163"/>
      <c r="J1995" s="164">
        <f>ROUND(I1995*H1995,2)</f>
        <v>0</v>
      </c>
      <c r="K1995" s="160" t="s">
        <v>1</v>
      </c>
      <c r="L1995" s="33"/>
      <c r="M1995" s="165" t="s">
        <v>1</v>
      </c>
      <c r="N1995" s="166" t="s">
        <v>38</v>
      </c>
      <c r="O1995" s="65"/>
      <c r="P1995" s="167">
        <f>O1995*H1995</f>
        <v>0</v>
      </c>
      <c r="Q1995" s="167">
        <v>0</v>
      </c>
      <c r="R1995" s="167">
        <f>Q1995*H1995</f>
        <v>0</v>
      </c>
      <c r="S1995" s="167">
        <v>0</v>
      </c>
      <c r="T1995" s="168">
        <f>S1995*H1995</f>
        <v>0</v>
      </c>
      <c r="U1995" s="28"/>
      <c r="V1995" s="28"/>
      <c r="W1995" s="28"/>
      <c r="X1995" s="28"/>
      <c r="Y1995" s="28"/>
      <c r="Z1995" s="28"/>
      <c r="AA1995" s="28"/>
      <c r="AB1995" s="28"/>
      <c r="AC1995" s="28"/>
      <c r="AD1995" s="28"/>
      <c r="AE1995" s="28"/>
      <c r="AR1995" s="169" t="s">
        <v>125</v>
      </c>
      <c r="AT1995" s="169" t="s">
        <v>121</v>
      </c>
      <c r="AU1995" s="169" t="s">
        <v>73</v>
      </c>
      <c r="AY1995" s="11" t="s">
        <v>126</v>
      </c>
      <c r="BE1995" s="170">
        <f>IF(N1995="základní",J1995,0)</f>
        <v>0</v>
      </c>
      <c r="BF1995" s="170">
        <f>IF(N1995="snížená",J1995,0)</f>
        <v>0</v>
      </c>
      <c r="BG1995" s="170">
        <f>IF(N1995="zákl. přenesená",J1995,0)</f>
        <v>0</v>
      </c>
      <c r="BH1995" s="170">
        <f>IF(N1995="sníž. přenesená",J1995,0)</f>
        <v>0</v>
      </c>
      <c r="BI1995" s="170">
        <f>IF(N1995="nulová",J1995,0)</f>
        <v>0</v>
      </c>
      <c r="BJ1995" s="11" t="s">
        <v>80</v>
      </c>
      <c r="BK1995" s="170">
        <f>ROUND(I1995*H1995,2)</f>
        <v>0</v>
      </c>
      <c r="BL1995" s="11" t="s">
        <v>125</v>
      </c>
      <c r="BM1995" s="169" t="s">
        <v>3884</v>
      </c>
    </row>
    <row r="1996" spans="1:65" s="2" customFormat="1" ht="19.5">
      <c r="A1996" s="28"/>
      <c r="B1996" s="29"/>
      <c r="C1996" s="30"/>
      <c r="D1996" s="171" t="s">
        <v>128</v>
      </c>
      <c r="E1996" s="30"/>
      <c r="F1996" s="172" t="s">
        <v>3883</v>
      </c>
      <c r="G1996" s="30"/>
      <c r="H1996" s="30"/>
      <c r="I1996" s="173"/>
      <c r="J1996" s="30"/>
      <c r="K1996" s="30"/>
      <c r="L1996" s="33"/>
      <c r="M1996" s="174"/>
      <c r="N1996" s="175"/>
      <c r="O1996" s="65"/>
      <c r="P1996" s="65"/>
      <c r="Q1996" s="65"/>
      <c r="R1996" s="65"/>
      <c r="S1996" s="65"/>
      <c r="T1996" s="66"/>
      <c r="U1996" s="28"/>
      <c r="V1996" s="28"/>
      <c r="W1996" s="28"/>
      <c r="X1996" s="28"/>
      <c r="Y1996" s="28"/>
      <c r="Z1996" s="28"/>
      <c r="AA1996" s="28"/>
      <c r="AB1996" s="28"/>
      <c r="AC1996" s="28"/>
      <c r="AD1996" s="28"/>
      <c r="AE1996" s="28"/>
      <c r="AT1996" s="11" t="s">
        <v>128</v>
      </c>
      <c r="AU1996" s="11" t="s">
        <v>73</v>
      </c>
    </row>
    <row r="1997" spans="1:65" s="2" customFormat="1" ht="24.2" customHeight="1">
      <c r="A1997" s="28"/>
      <c r="B1997" s="29"/>
      <c r="C1997" s="158" t="s">
        <v>3885</v>
      </c>
      <c r="D1997" s="158" t="s">
        <v>121</v>
      </c>
      <c r="E1997" s="159" t="s">
        <v>3886</v>
      </c>
      <c r="F1997" s="160" t="s">
        <v>3887</v>
      </c>
      <c r="G1997" s="161" t="s">
        <v>136</v>
      </c>
      <c r="H1997" s="162">
        <v>2</v>
      </c>
      <c r="I1997" s="163"/>
      <c r="J1997" s="164">
        <f>ROUND(I1997*H1997,2)</f>
        <v>0</v>
      </c>
      <c r="K1997" s="160" t="s">
        <v>1</v>
      </c>
      <c r="L1997" s="33"/>
      <c r="M1997" s="165" t="s">
        <v>1</v>
      </c>
      <c r="N1997" s="166" t="s">
        <v>38</v>
      </c>
      <c r="O1997" s="65"/>
      <c r="P1997" s="167">
        <f>O1997*H1997</f>
        <v>0</v>
      </c>
      <c r="Q1997" s="167">
        <v>0</v>
      </c>
      <c r="R1997" s="167">
        <f>Q1997*H1997</f>
        <v>0</v>
      </c>
      <c r="S1997" s="167">
        <v>0</v>
      </c>
      <c r="T1997" s="168">
        <f>S1997*H1997</f>
        <v>0</v>
      </c>
      <c r="U1997" s="28"/>
      <c r="V1997" s="28"/>
      <c r="W1997" s="28"/>
      <c r="X1997" s="28"/>
      <c r="Y1997" s="28"/>
      <c r="Z1997" s="28"/>
      <c r="AA1997" s="28"/>
      <c r="AB1997" s="28"/>
      <c r="AC1997" s="28"/>
      <c r="AD1997" s="28"/>
      <c r="AE1997" s="28"/>
      <c r="AR1997" s="169" t="s">
        <v>125</v>
      </c>
      <c r="AT1997" s="169" t="s">
        <v>121</v>
      </c>
      <c r="AU1997" s="169" t="s">
        <v>73</v>
      </c>
      <c r="AY1997" s="11" t="s">
        <v>126</v>
      </c>
      <c r="BE1997" s="170">
        <f>IF(N1997="základní",J1997,0)</f>
        <v>0</v>
      </c>
      <c r="BF1997" s="170">
        <f>IF(N1997="snížená",J1997,0)</f>
        <v>0</v>
      </c>
      <c r="BG1997" s="170">
        <f>IF(N1997="zákl. přenesená",J1997,0)</f>
        <v>0</v>
      </c>
      <c r="BH1997" s="170">
        <f>IF(N1997="sníž. přenesená",J1997,0)</f>
        <v>0</v>
      </c>
      <c r="BI1997" s="170">
        <f>IF(N1997="nulová",J1997,0)</f>
        <v>0</v>
      </c>
      <c r="BJ1997" s="11" t="s">
        <v>80</v>
      </c>
      <c r="BK1997" s="170">
        <f>ROUND(I1997*H1997,2)</f>
        <v>0</v>
      </c>
      <c r="BL1997" s="11" t="s">
        <v>125</v>
      </c>
      <c r="BM1997" s="169" t="s">
        <v>3888</v>
      </c>
    </row>
    <row r="1998" spans="1:65" s="2" customFormat="1" ht="19.5">
      <c r="A1998" s="28"/>
      <c r="B1998" s="29"/>
      <c r="C1998" s="30"/>
      <c r="D1998" s="171" t="s">
        <v>128</v>
      </c>
      <c r="E1998" s="30"/>
      <c r="F1998" s="172" t="s">
        <v>3887</v>
      </c>
      <c r="G1998" s="30"/>
      <c r="H1998" s="30"/>
      <c r="I1998" s="173"/>
      <c r="J1998" s="30"/>
      <c r="K1998" s="30"/>
      <c r="L1998" s="33"/>
      <c r="M1998" s="174"/>
      <c r="N1998" s="175"/>
      <c r="O1998" s="65"/>
      <c r="P1998" s="65"/>
      <c r="Q1998" s="65"/>
      <c r="R1998" s="65"/>
      <c r="S1998" s="65"/>
      <c r="T1998" s="66"/>
      <c r="U1998" s="28"/>
      <c r="V1998" s="28"/>
      <c r="W1998" s="28"/>
      <c r="X1998" s="28"/>
      <c r="Y1998" s="28"/>
      <c r="Z1998" s="28"/>
      <c r="AA1998" s="28"/>
      <c r="AB1998" s="28"/>
      <c r="AC1998" s="28"/>
      <c r="AD1998" s="28"/>
      <c r="AE1998" s="28"/>
      <c r="AT1998" s="11" t="s">
        <v>128</v>
      </c>
      <c r="AU1998" s="11" t="s">
        <v>73</v>
      </c>
    </row>
    <row r="1999" spans="1:65" s="2" customFormat="1" ht="24.2" customHeight="1">
      <c r="A1999" s="28"/>
      <c r="B1999" s="29"/>
      <c r="C1999" s="158" t="s">
        <v>3889</v>
      </c>
      <c r="D1999" s="158" t="s">
        <v>121</v>
      </c>
      <c r="E1999" s="159" t="s">
        <v>3890</v>
      </c>
      <c r="F1999" s="160" t="s">
        <v>3891</v>
      </c>
      <c r="G1999" s="161" t="s">
        <v>136</v>
      </c>
      <c r="H1999" s="162">
        <v>2</v>
      </c>
      <c r="I1999" s="163"/>
      <c r="J1999" s="164">
        <f>ROUND(I1999*H1999,2)</f>
        <v>0</v>
      </c>
      <c r="K1999" s="160" t="s">
        <v>1</v>
      </c>
      <c r="L1999" s="33"/>
      <c r="M1999" s="165" t="s">
        <v>1</v>
      </c>
      <c r="N1999" s="166" t="s">
        <v>38</v>
      </c>
      <c r="O1999" s="65"/>
      <c r="P1999" s="167">
        <f>O1999*H1999</f>
        <v>0</v>
      </c>
      <c r="Q1999" s="167">
        <v>0</v>
      </c>
      <c r="R1999" s="167">
        <f>Q1999*H1999</f>
        <v>0</v>
      </c>
      <c r="S1999" s="167">
        <v>0</v>
      </c>
      <c r="T1999" s="168">
        <f>S1999*H1999</f>
        <v>0</v>
      </c>
      <c r="U1999" s="28"/>
      <c r="V1999" s="28"/>
      <c r="W1999" s="28"/>
      <c r="X1999" s="28"/>
      <c r="Y1999" s="28"/>
      <c r="Z1999" s="28"/>
      <c r="AA1999" s="28"/>
      <c r="AB1999" s="28"/>
      <c r="AC1999" s="28"/>
      <c r="AD1999" s="28"/>
      <c r="AE1999" s="28"/>
      <c r="AR1999" s="169" t="s">
        <v>125</v>
      </c>
      <c r="AT1999" s="169" t="s">
        <v>121</v>
      </c>
      <c r="AU1999" s="169" t="s">
        <v>73</v>
      </c>
      <c r="AY1999" s="11" t="s">
        <v>126</v>
      </c>
      <c r="BE1999" s="170">
        <f>IF(N1999="základní",J1999,0)</f>
        <v>0</v>
      </c>
      <c r="BF1999" s="170">
        <f>IF(N1999="snížená",J1999,0)</f>
        <v>0</v>
      </c>
      <c r="BG1999" s="170">
        <f>IF(N1999="zákl. přenesená",J1999,0)</f>
        <v>0</v>
      </c>
      <c r="BH1999" s="170">
        <f>IF(N1999="sníž. přenesená",J1999,0)</f>
        <v>0</v>
      </c>
      <c r="BI1999" s="170">
        <f>IF(N1999="nulová",J1999,0)</f>
        <v>0</v>
      </c>
      <c r="BJ1999" s="11" t="s">
        <v>80</v>
      </c>
      <c r="BK1999" s="170">
        <f>ROUND(I1999*H1999,2)</f>
        <v>0</v>
      </c>
      <c r="BL1999" s="11" t="s">
        <v>125</v>
      </c>
      <c r="BM1999" s="169" t="s">
        <v>3892</v>
      </c>
    </row>
    <row r="2000" spans="1:65" s="2" customFormat="1" ht="19.5">
      <c r="A2000" s="28"/>
      <c r="B2000" s="29"/>
      <c r="C2000" s="30"/>
      <c r="D2000" s="171" t="s">
        <v>128</v>
      </c>
      <c r="E2000" s="30"/>
      <c r="F2000" s="172" t="s">
        <v>3891</v>
      </c>
      <c r="G2000" s="30"/>
      <c r="H2000" s="30"/>
      <c r="I2000" s="173"/>
      <c r="J2000" s="30"/>
      <c r="K2000" s="30"/>
      <c r="L2000" s="33"/>
      <c r="M2000" s="174"/>
      <c r="N2000" s="175"/>
      <c r="O2000" s="65"/>
      <c r="P2000" s="65"/>
      <c r="Q2000" s="65"/>
      <c r="R2000" s="65"/>
      <c r="S2000" s="65"/>
      <c r="T2000" s="66"/>
      <c r="U2000" s="28"/>
      <c r="V2000" s="28"/>
      <c r="W2000" s="28"/>
      <c r="X2000" s="28"/>
      <c r="Y2000" s="28"/>
      <c r="Z2000" s="28"/>
      <c r="AA2000" s="28"/>
      <c r="AB2000" s="28"/>
      <c r="AC2000" s="28"/>
      <c r="AD2000" s="28"/>
      <c r="AE2000" s="28"/>
      <c r="AT2000" s="11" t="s">
        <v>128</v>
      </c>
      <c r="AU2000" s="11" t="s">
        <v>73</v>
      </c>
    </row>
    <row r="2001" spans="1:65" s="2" customFormat="1" ht="24.2" customHeight="1">
      <c r="A2001" s="28"/>
      <c r="B2001" s="29"/>
      <c r="C2001" s="158" t="s">
        <v>3893</v>
      </c>
      <c r="D2001" s="158" t="s">
        <v>121</v>
      </c>
      <c r="E2001" s="159" t="s">
        <v>3894</v>
      </c>
      <c r="F2001" s="160" t="s">
        <v>3895</v>
      </c>
      <c r="G2001" s="161" t="s">
        <v>131</v>
      </c>
      <c r="H2001" s="162">
        <v>40</v>
      </c>
      <c r="I2001" s="163"/>
      <c r="J2001" s="164">
        <f>ROUND(I2001*H2001,2)</f>
        <v>0</v>
      </c>
      <c r="K2001" s="160" t="s">
        <v>1</v>
      </c>
      <c r="L2001" s="33"/>
      <c r="M2001" s="165" t="s">
        <v>1</v>
      </c>
      <c r="N2001" s="166" t="s">
        <v>38</v>
      </c>
      <c r="O2001" s="65"/>
      <c r="P2001" s="167">
        <f>O2001*H2001</f>
        <v>0</v>
      </c>
      <c r="Q2001" s="167">
        <v>0</v>
      </c>
      <c r="R2001" s="167">
        <f>Q2001*H2001</f>
        <v>0</v>
      </c>
      <c r="S2001" s="167">
        <v>0</v>
      </c>
      <c r="T2001" s="168">
        <f>S2001*H2001</f>
        <v>0</v>
      </c>
      <c r="U2001" s="28"/>
      <c r="V2001" s="28"/>
      <c r="W2001" s="28"/>
      <c r="X2001" s="28"/>
      <c r="Y2001" s="28"/>
      <c r="Z2001" s="28"/>
      <c r="AA2001" s="28"/>
      <c r="AB2001" s="28"/>
      <c r="AC2001" s="28"/>
      <c r="AD2001" s="28"/>
      <c r="AE2001" s="28"/>
      <c r="AR2001" s="169" t="s">
        <v>125</v>
      </c>
      <c r="AT2001" s="169" t="s">
        <v>121</v>
      </c>
      <c r="AU2001" s="169" t="s">
        <v>73</v>
      </c>
      <c r="AY2001" s="11" t="s">
        <v>126</v>
      </c>
      <c r="BE2001" s="170">
        <f>IF(N2001="základní",J2001,0)</f>
        <v>0</v>
      </c>
      <c r="BF2001" s="170">
        <f>IF(N2001="snížená",J2001,0)</f>
        <v>0</v>
      </c>
      <c r="BG2001" s="170">
        <f>IF(N2001="zákl. přenesená",J2001,0)</f>
        <v>0</v>
      </c>
      <c r="BH2001" s="170">
        <f>IF(N2001="sníž. přenesená",J2001,0)</f>
        <v>0</v>
      </c>
      <c r="BI2001" s="170">
        <f>IF(N2001="nulová",J2001,0)</f>
        <v>0</v>
      </c>
      <c r="BJ2001" s="11" t="s">
        <v>80</v>
      </c>
      <c r="BK2001" s="170">
        <f>ROUND(I2001*H2001,2)</f>
        <v>0</v>
      </c>
      <c r="BL2001" s="11" t="s">
        <v>125</v>
      </c>
      <c r="BM2001" s="169" t="s">
        <v>3896</v>
      </c>
    </row>
    <row r="2002" spans="1:65" s="2" customFormat="1" ht="19.5">
      <c r="A2002" s="28"/>
      <c r="B2002" s="29"/>
      <c r="C2002" s="30"/>
      <c r="D2002" s="171" t="s">
        <v>128</v>
      </c>
      <c r="E2002" s="30"/>
      <c r="F2002" s="172" t="s">
        <v>3895</v>
      </c>
      <c r="G2002" s="30"/>
      <c r="H2002" s="30"/>
      <c r="I2002" s="173"/>
      <c r="J2002" s="30"/>
      <c r="K2002" s="30"/>
      <c r="L2002" s="33"/>
      <c r="M2002" s="174"/>
      <c r="N2002" s="175"/>
      <c r="O2002" s="65"/>
      <c r="P2002" s="65"/>
      <c r="Q2002" s="65"/>
      <c r="R2002" s="65"/>
      <c r="S2002" s="65"/>
      <c r="T2002" s="66"/>
      <c r="U2002" s="28"/>
      <c r="V2002" s="28"/>
      <c r="W2002" s="28"/>
      <c r="X2002" s="28"/>
      <c r="Y2002" s="28"/>
      <c r="Z2002" s="28"/>
      <c r="AA2002" s="28"/>
      <c r="AB2002" s="28"/>
      <c r="AC2002" s="28"/>
      <c r="AD2002" s="28"/>
      <c r="AE2002" s="28"/>
      <c r="AT2002" s="11" t="s">
        <v>128</v>
      </c>
      <c r="AU2002" s="11" t="s">
        <v>73</v>
      </c>
    </row>
    <row r="2003" spans="1:65" s="2" customFormat="1" ht="24.2" customHeight="1">
      <c r="A2003" s="28"/>
      <c r="B2003" s="29"/>
      <c r="C2003" s="158" t="s">
        <v>3897</v>
      </c>
      <c r="D2003" s="158" t="s">
        <v>121</v>
      </c>
      <c r="E2003" s="159" t="s">
        <v>3898</v>
      </c>
      <c r="F2003" s="160" t="s">
        <v>3899</v>
      </c>
      <c r="G2003" s="161" t="s">
        <v>131</v>
      </c>
      <c r="H2003" s="162">
        <v>40</v>
      </c>
      <c r="I2003" s="163"/>
      <c r="J2003" s="164">
        <f>ROUND(I2003*H2003,2)</f>
        <v>0</v>
      </c>
      <c r="K2003" s="160" t="s">
        <v>1</v>
      </c>
      <c r="L2003" s="33"/>
      <c r="M2003" s="165" t="s">
        <v>1</v>
      </c>
      <c r="N2003" s="166" t="s">
        <v>38</v>
      </c>
      <c r="O2003" s="65"/>
      <c r="P2003" s="167">
        <f>O2003*H2003</f>
        <v>0</v>
      </c>
      <c r="Q2003" s="167">
        <v>0</v>
      </c>
      <c r="R2003" s="167">
        <f>Q2003*H2003</f>
        <v>0</v>
      </c>
      <c r="S2003" s="167">
        <v>0</v>
      </c>
      <c r="T2003" s="168">
        <f>S2003*H2003</f>
        <v>0</v>
      </c>
      <c r="U2003" s="28"/>
      <c r="V2003" s="28"/>
      <c r="W2003" s="28"/>
      <c r="X2003" s="28"/>
      <c r="Y2003" s="28"/>
      <c r="Z2003" s="28"/>
      <c r="AA2003" s="28"/>
      <c r="AB2003" s="28"/>
      <c r="AC2003" s="28"/>
      <c r="AD2003" s="28"/>
      <c r="AE2003" s="28"/>
      <c r="AR2003" s="169" t="s">
        <v>125</v>
      </c>
      <c r="AT2003" s="169" t="s">
        <v>121</v>
      </c>
      <c r="AU2003" s="169" t="s">
        <v>73</v>
      </c>
      <c r="AY2003" s="11" t="s">
        <v>126</v>
      </c>
      <c r="BE2003" s="170">
        <f>IF(N2003="základní",J2003,0)</f>
        <v>0</v>
      </c>
      <c r="BF2003" s="170">
        <f>IF(N2003="snížená",J2003,0)</f>
        <v>0</v>
      </c>
      <c r="BG2003" s="170">
        <f>IF(N2003="zákl. přenesená",J2003,0)</f>
        <v>0</v>
      </c>
      <c r="BH2003" s="170">
        <f>IF(N2003="sníž. přenesená",J2003,0)</f>
        <v>0</v>
      </c>
      <c r="BI2003" s="170">
        <f>IF(N2003="nulová",J2003,0)</f>
        <v>0</v>
      </c>
      <c r="BJ2003" s="11" t="s">
        <v>80</v>
      </c>
      <c r="BK2003" s="170">
        <f>ROUND(I2003*H2003,2)</f>
        <v>0</v>
      </c>
      <c r="BL2003" s="11" t="s">
        <v>125</v>
      </c>
      <c r="BM2003" s="169" t="s">
        <v>3900</v>
      </c>
    </row>
    <row r="2004" spans="1:65" s="2" customFormat="1" ht="19.5">
      <c r="A2004" s="28"/>
      <c r="B2004" s="29"/>
      <c r="C2004" s="30"/>
      <c r="D2004" s="171" t="s">
        <v>128</v>
      </c>
      <c r="E2004" s="30"/>
      <c r="F2004" s="172" t="s">
        <v>3899</v>
      </c>
      <c r="G2004" s="30"/>
      <c r="H2004" s="30"/>
      <c r="I2004" s="173"/>
      <c r="J2004" s="30"/>
      <c r="K2004" s="30"/>
      <c r="L2004" s="33"/>
      <c r="M2004" s="174"/>
      <c r="N2004" s="175"/>
      <c r="O2004" s="65"/>
      <c r="P2004" s="65"/>
      <c r="Q2004" s="65"/>
      <c r="R2004" s="65"/>
      <c r="S2004" s="65"/>
      <c r="T2004" s="66"/>
      <c r="U2004" s="28"/>
      <c r="V2004" s="28"/>
      <c r="W2004" s="28"/>
      <c r="X2004" s="28"/>
      <c r="Y2004" s="28"/>
      <c r="Z2004" s="28"/>
      <c r="AA2004" s="28"/>
      <c r="AB2004" s="28"/>
      <c r="AC2004" s="28"/>
      <c r="AD2004" s="28"/>
      <c r="AE2004" s="28"/>
      <c r="AT2004" s="11" t="s">
        <v>128</v>
      </c>
      <c r="AU2004" s="11" t="s">
        <v>73</v>
      </c>
    </row>
    <row r="2005" spans="1:65" s="2" customFormat="1" ht="24.2" customHeight="1">
      <c r="A2005" s="28"/>
      <c r="B2005" s="29"/>
      <c r="C2005" s="158" t="s">
        <v>3901</v>
      </c>
      <c r="D2005" s="158" t="s">
        <v>121</v>
      </c>
      <c r="E2005" s="159" t="s">
        <v>3902</v>
      </c>
      <c r="F2005" s="160" t="s">
        <v>3903</v>
      </c>
      <c r="G2005" s="161" t="s">
        <v>131</v>
      </c>
      <c r="H2005" s="162">
        <v>40</v>
      </c>
      <c r="I2005" s="163"/>
      <c r="J2005" s="164">
        <f>ROUND(I2005*H2005,2)</f>
        <v>0</v>
      </c>
      <c r="K2005" s="160" t="s">
        <v>1</v>
      </c>
      <c r="L2005" s="33"/>
      <c r="M2005" s="165" t="s">
        <v>1</v>
      </c>
      <c r="N2005" s="166" t="s">
        <v>38</v>
      </c>
      <c r="O2005" s="65"/>
      <c r="P2005" s="167">
        <f>O2005*H2005</f>
        <v>0</v>
      </c>
      <c r="Q2005" s="167">
        <v>0</v>
      </c>
      <c r="R2005" s="167">
        <f>Q2005*H2005</f>
        <v>0</v>
      </c>
      <c r="S2005" s="167">
        <v>0</v>
      </c>
      <c r="T2005" s="168">
        <f>S2005*H2005</f>
        <v>0</v>
      </c>
      <c r="U2005" s="28"/>
      <c r="V2005" s="28"/>
      <c r="W2005" s="28"/>
      <c r="X2005" s="28"/>
      <c r="Y2005" s="28"/>
      <c r="Z2005" s="28"/>
      <c r="AA2005" s="28"/>
      <c r="AB2005" s="28"/>
      <c r="AC2005" s="28"/>
      <c r="AD2005" s="28"/>
      <c r="AE2005" s="28"/>
      <c r="AR2005" s="169" t="s">
        <v>125</v>
      </c>
      <c r="AT2005" s="169" t="s">
        <v>121</v>
      </c>
      <c r="AU2005" s="169" t="s">
        <v>73</v>
      </c>
      <c r="AY2005" s="11" t="s">
        <v>126</v>
      </c>
      <c r="BE2005" s="170">
        <f>IF(N2005="základní",J2005,0)</f>
        <v>0</v>
      </c>
      <c r="BF2005" s="170">
        <f>IF(N2005="snížená",J2005,0)</f>
        <v>0</v>
      </c>
      <c r="BG2005" s="170">
        <f>IF(N2005="zákl. přenesená",J2005,0)</f>
        <v>0</v>
      </c>
      <c r="BH2005" s="170">
        <f>IF(N2005="sníž. přenesená",J2005,0)</f>
        <v>0</v>
      </c>
      <c r="BI2005" s="170">
        <f>IF(N2005="nulová",J2005,0)</f>
        <v>0</v>
      </c>
      <c r="BJ2005" s="11" t="s">
        <v>80</v>
      </c>
      <c r="BK2005" s="170">
        <f>ROUND(I2005*H2005,2)</f>
        <v>0</v>
      </c>
      <c r="BL2005" s="11" t="s">
        <v>125</v>
      </c>
      <c r="BM2005" s="169" t="s">
        <v>3904</v>
      </c>
    </row>
    <row r="2006" spans="1:65" s="2" customFormat="1" ht="19.5">
      <c r="A2006" s="28"/>
      <c r="B2006" s="29"/>
      <c r="C2006" s="30"/>
      <c r="D2006" s="171" t="s">
        <v>128</v>
      </c>
      <c r="E2006" s="30"/>
      <c r="F2006" s="172" t="s">
        <v>3903</v>
      </c>
      <c r="G2006" s="30"/>
      <c r="H2006" s="30"/>
      <c r="I2006" s="173"/>
      <c r="J2006" s="30"/>
      <c r="K2006" s="30"/>
      <c r="L2006" s="33"/>
      <c r="M2006" s="174"/>
      <c r="N2006" s="175"/>
      <c r="O2006" s="65"/>
      <c r="P2006" s="65"/>
      <c r="Q2006" s="65"/>
      <c r="R2006" s="65"/>
      <c r="S2006" s="65"/>
      <c r="T2006" s="66"/>
      <c r="U2006" s="28"/>
      <c r="V2006" s="28"/>
      <c r="W2006" s="28"/>
      <c r="X2006" s="28"/>
      <c r="Y2006" s="28"/>
      <c r="Z2006" s="28"/>
      <c r="AA2006" s="28"/>
      <c r="AB2006" s="28"/>
      <c r="AC2006" s="28"/>
      <c r="AD2006" s="28"/>
      <c r="AE2006" s="28"/>
      <c r="AT2006" s="11" t="s">
        <v>128</v>
      </c>
      <c r="AU2006" s="11" t="s">
        <v>73</v>
      </c>
    </row>
    <row r="2007" spans="1:65" s="2" customFormat="1" ht="24.2" customHeight="1">
      <c r="A2007" s="28"/>
      <c r="B2007" s="29"/>
      <c r="C2007" s="158" t="s">
        <v>3905</v>
      </c>
      <c r="D2007" s="158" t="s">
        <v>121</v>
      </c>
      <c r="E2007" s="159" t="s">
        <v>3906</v>
      </c>
      <c r="F2007" s="160" t="s">
        <v>3907</v>
      </c>
      <c r="G2007" s="161" t="s">
        <v>131</v>
      </c>
      <c r="H2007" s="162">
        <v>40</v>
      </c>
      <c r="I2007" s="163"/>
      <c r="J2007" s="164">
        <f>ROUND(I2007*H2007,2)</f>
        <v>0</v>
      </c>
      <c r="K2007" s="160" t="s">
        <v>1</v>
      </c>
      <c r="L2007" s="33"/>
      <c r="M2007" s="165" t="s">
        <v>1</v>
      </c>
      <c r="N2007" s="166" t="s">
        <v>38</v>
      </c>
      <c r="O2007" s="65"/>
      <c r="P2007" s="167">
        <f>O2007*H2007</f>
        <v>0</v>
      </c>
      <c r="Q2007" s="167">
        <v>0</v>
      </c>
      <c r="R2007" s="167">
        <f>Q2007*H2007</f>
        <v>0</v>
      </c>
      <c r="S2007" s="167">
        <v>0</v>
      </c>
      <c r="T2007" s="168">
        <f>S2007*H2007</f>
        <v>0</v>
      </c>
      <c r="U2007" s="28"/>
      <c r="V2007" s="28"/>
      <c r="W2007" s="28"/>
      <c r="X2007" s="28"/>
      <c r="Y2007" s="28"/>
      <c r="Z2007" s="28"/>
      <c r="AA2007" s="28"/>
      <c r="AB2007" s="28"/>
      <c r="AC2007" s="28"/>
      <c r="AD2007" s="28"/>
      <c r="AE2007" s="28"/>
      <c r="AR2007" s="169" t="s">
        <v>125</v>
      </c>
      <c r="AT2007" s="169" t="s">
        <v>121</v>
      </c>
      <c r="AU2007" s="169" t="s">
        <v>73</v>
      </c>
      <c r="AY2007" s="11" t="s">
        <v>126</v>
      </c>
      <c r="BE2007" s="170">
        <f>IF(N2007="základní",J2007,0)</f>
        <v>0</v>
      </c>
      <c r="BF2007" s="170">
        <f>IF(N2007="snížená",J2007,0)</f>
        <v>0</v>
      </c>
      <c r="BG2007" s="170">
        <f>IF(N2007="zákl. přenesená",J2007,0)</f>
        <v>0</v>
      </c>
      <c r="BH2007" s="170">
        <f>IF(N2007="sníž. přenesená",J2007,0)</f>
        <v>0</v>
      </c>
      <c r="BI2007" s="170">
        <f>IF(N2007="nulová",J2007,0)</f>
        <v>0</v>
      </c>
      <c r="BJ2007" s="11" t="s">
        <v>80</v>
      </c>
      <c r="BK2007" s="170">
        <f>ROUND(I2007*H2007,2)</f>
        <v>0</v>
      </c>
      <c r="BL2007" s="11" t="s">
        <v>125</v>
      </c>
      <c r="BM2007" s="169" t="s">
        <v>3908</v>
      </c>
    </row>
    <row r="2008" spans="1:65" s="2" customFormat="1" ht="11.25">
      <c r="A2008" s="28"/>
      <c r="B2008" s="29"/>
      <c r="C2008" s="30"/>
      <c r="D2008" s="171" t="s">
        <v>128</v>
      </c>
      <c r="E2008" s="30"/>
      <c r="F2008" s="172" t="s">
        <v>3907</v>
      </c>
      <c r="G2008" s="30"/>
      <c r="H2008" s="30"/>
      <c r="I2008" s="173"/>
      <c r="J2008" s="30"/>
      <c r="K2008" s="30"/>
      <c r="L2008" s="33"/>
      <c r="M2008" s="174"/>
      <c r="N2008" s="175"/>
      <c r="O2008" s="65"/>
      <c r="P2008" s="65"/>
      <c r="Q2008" s="65"/>
      <c r="R2008" s="65"/>
      <c r="S2008" s="65"/>
      <c r="T2008" s="66"/>
      <c r="U2008" s="28"/>
      <c r="V2008" s="28"/>
      <c r="W2008" s="28"/>
      <c r="X2008" s="28"/>
      <c r="Y2008" s="28"/>
      <c r="Z2008" s="28"/>
      <c r="AA2008" s="28"/>
      <c r="AB2008" s="28"/>
      <c r="AC2008" s="28"/>
      <c r="AD2008" s="28"/>
      <c r="AE2008" s="28"/>
      <c r="AT2008" s="11" t="s">
        <v>128</v>
      </c>
      <c r="AU2008" s="11" t="s">
        <v>73</v>
      </c>
    </row>
    <row r="2009" spans="1:65" s="2" customFormat="1" ht="24.2" customHeight="1">
      <c r="A2009" s="28"/>
      <c r="B2009" s="29"/>
      <c r="C2009" s="158" t="s">
        <v>3909</v>
      </c>
      <c r="D2009" s="158" t="s">
        <v>121</v>
      </c>
      <c r="E2009" s="159" t="s">
        <v>3910</v>
      </c>
      <c r="F2009" s="160" t="s">
        <v>3911</v>
      </c>
      <c r="G2009" s="161" t="s">
        <v>131</v>
      </c>
      <c r="H2009" s="162">
        <v>40</v>
      </c>
      <c r="I2009" s="163"/>
      <c r="J2009" s="164">
        <f>ROUND(I2009*H2009,2)</f>
        <v>0</v>
      </c>
      <c r="K2009" s="160" t="s">
        <v>1</v>
      </c>
      <c r="L2009" s="33"/>
      <c r="M2009" s="165" t="s">
        <v>1</v>
      </c>
      <c r="N2009" s="166" t="s">
        <v>38</v>
      </c>
      <c r="O2009" s="65"/>
      <c r="P2009" s="167">
        <f>O2009*H2009</f>
        <v>0</v>
      </c>
      <c r="Q2009" s="167">
        <v>0</v>
      </c>
      <c r="R2009" s="167">
        <f>Q2009*H2009</f>
        <v>0</v>
      </c>
      <c r="S2009" s="167">
        <v>0</v>
      </c>
      <c r="T2009" s="168">
        <f>S2009*H2009</f>
        <v>0</v>
      </c>
      <c r="U2009" s="28"/>
      <c r="V2009" s="28"/>
      <c r="W2009" s="28"/>
      <c r="X2009" s="28"/>
      <c r="Y2009" s="28"/>
      <c r="Z2009" s="28"/>
      <c r="AA2009" s="28"/>
      <c r="AB2009" s="28"/>
      <c r="AC2009" s="28"/>
      <c r="AD2009" s="28"/>
      <c r="AE2009" s="28"/>
      <c r="AR2009" s="169" t="s">
        <v>125</v>
      </c>
      <c r="AT2009" s="169" t="s">
        <v>121</v>
      </c>
      <c r="AU2009" s="169" t="s">
        <v>73</v>
      </c>
      <c r="AY2009" s="11" t="s">
        <v>126</v>
      </c>
      <c r="BE2009" s="170">
        <f>IF(N2009="základní",J2009,0)</f>
        <v>0</v>
      </c>
      <c r="BF2009" s="170">
        <f>IF(N2009="snížená",J2009,0)</f>
        <v>0</v>
      </c>
      <c r="BG2009" s="170">
        <f>IF(N2009="zákl. přenesená",J2009,0)</f>
        <v>0</v>
      </c>
      <c r="BH2009" s="170">
        <f>IF(N2009="sníž. přenesená",J2009,0)</f>
        <v>0</v>
      </c>
      <c r="BI2009" s="170">
        <f>IF(N2009="nulová",J2009,0)</f>
        <v>0</v>
      </c>
      <c r="BJ2009" s="11" t="s">
        <v>80</v>
      </c>
      <c r="BK2009" s="170">
        <f>ROUND(I2009*H2009,2)</f>
        <v>0</v>
      </c>
      <c r="BL2009" s="11" t="s">
        <v>125</v>
      </c>
      <c r="BM2009" s="169" t="s">
        <v>3912</v>
      </c>
    </row>
    <row r="2010" spans="1:65" s="2" customFormat="1" ht="19.5">
      <c r="A2010" s="28"/>
      <c r="B2010" s="29"/>
      <c r="C2010" s="30"/>
      <c r="D2010" s="171" t="s">
        <v>128</v>
      </c>
      <c r="E2010" s="30"/>
      <c r="F2010" s="172" t="s">
        <v>3911</v>
      </c>
      <c r="G2010" s="30"/>
      <c r="H2010" s="30"/>
      <c r="I2010" s="173"/>
      <c r="J2010" s="30"/>
      <c r="K2010" s="30"/>
      <c r="L2010" s="33"/>
      <c r="M2010" s="174"/>
      <c r="N2010" s="175"/>
      <c r="O2010" s="65"/>
      <c r="P2010" s="65"/>
      <c r="Q2010" s="65"/>
      <c r="R2010" s="65"/>
      <c r="S2010" s="65"/>
      <c r="T2010" s="66"/>
      <c r="U2010" s="28"/>
      <c r="V2010" s="28"/>
      <c r="W2010" s="28"/>
      <c r="X2010" s="28"/>
      <c r="Y2010" s="28"/>
      <c r="Z2010" s="28"/>
      <c r="AA2010" s="28"/>
      <c r="AB2010" s="28"/>
      <c r="AC2010" s="28"/>
      <c r="AD2010" s="28"/>
      <c r="AE2010" s="28"/>
      <c r="AT2010" s="11" t="s">
        <v>128</v>
      </c>
      <c r="AU2010" s="11" t="s">
        <v>73</v>
      </c>
    </row>
    <row r="2011" spans="1:65" s="2" customFormat="1" ht="24.2" customHeight="1">
      <c r="A2011" s="28"/>
      <c r="B2011" s="29"/>
      <c r="C2011" s="158" t="s">
        <v>3913</v>
      </c>
      <c r="D2011" s="158" t="s">
        <v>121</v>
      </c>
      <c r="E2011" s="159" t="s">
        <v>3914</v>
      </c>
      <c r="F2011" s="160" t="s">
        <v>3915</v>
      </c>
      <c r="G2011" s="161" t="s">
        <v>131</v>
      </c>
      <c r="H2011" s="162">
        <v>40</v>
      </c>
      <c r="I2011" s="163"/>
      <c r="J2011" s="164">
        <f>ROUND(I2011*H2011,2)</f>
        <v>0</v>
      </c>
      <c r="K2011" s="160" t="s">
        <v>1</v>
      </c>
      <c r="L2011" s="33"/>
      <c r="M2011" s="165" t="s">
        <v>1</v>
      </c>
      <c r="N2011" s="166" t="s">
        <v>38</v>
      </c>
      <c r="O2011" s="65"/>
      <c r="P2011" s="167">
        <f>O2011*H2011</f>
        <v>0</v>
      </c>
      <c r="Q2011" s="167">
        <v>0</v>
      </c>
      <c r="R2011" s="167">
        <f>Q2011*H2011</f>
        <v>0</v>
      </c>
      <c r="S2011" s="167">
        <v>0</v>
      </c>
      <c r="T2011" s="168">
        <f>S2011*H2011</f>
        <v>0</v>
      </c>
      <c r="U2011" s="28"/>
      <c r="V2011" s="28"/>
      <c r="W2011" s="28"/>
      <c r="X2011" s="28"/>
      <c r="Y2011" s="28"/>
      <c r="Z2011" s="28"/>
      <c r="AA2011" s="28"/>
      <c r="AB2011" s="28"/>
      <c r="AC2011" s="28"/>
      <c r="AD2011" s="28"/>
      <c r="AE2011" s="28"/>
      <c r="AR2011" s="169" t="s">
        <v>125</v>
      </c>
      <c r="AT2011" s="169" t="s">
        <v>121</v>
      </c>
      <c r="AU2011" s="169" t="s">
        <v>73</v>
      </c>
      <c r="AY2011" s="11" t="s">
        <v>126</v>
      </c>
      <c r="BE2011" s="170">
        <f>IF(N2011="základní",J2011,0)</f>
        <v>0</v>
      </c>
      <c r="BF2011" s="170">
        <f>IF(N2011="snížená",J2011,0)</f>
        <v>0</v>
      </c>
      <c r="BG2011" s="170">
        <f>IF(N2011="zákl. přenesená",J2011,0)</f>
        <v>0</v>
      </c>
      <c r="BH2011" s="170">
        <f>IF(N2011="sníž. přenesená",J2011,0)</f>
        <v>0</v>
      </c>
      <c r="BI2011" s="170">
        <f>IF(N2011="nulová",J2011,0)</f>
        <v>0</v>
      </c>
      <c r="BJ2011" s="11" t="s">
        <v>80</v>
      </c>
      <c r="BK2011" s="170">
        <f>ROUND(I2011*H2011,2)</f>
        <v>0</v>
      </c>
      <c r="BL2011" s="11" t="s">
        <v>125</v>
      </c>
      <c r="BM2011" s="169" t="s">
        <v>3916</v>
      </c>
    </row>
    <row r="2012" spans="1:65" s="2" customFormat="1" ht="19.5">
      <c r="A2012" s="28"/>
      <c r="B2012" s="29"/>
      <c r="C2012" s="30"/>
      <c r="D2012" s="171" t="s">
        <v>128</v>
      </c>
      <c r="E2012" s="30"/>
      <c r="F2012" s="172" t="s">
        <v>3915</v>
      </c>
      <c r="G2012" s="30"/>
      <c r="H2012" s="30"/>
      <c r="I2012" s="173"/>
      <c r="J2012" s="30"/>
      <c r="K2012" s="30"/>
      <c r="L2012" s="33"/>
      <c r="M2012" s="174"/>
      <c r="N2012" s="175"/>
      <c r="O2012" s="65"/>
      <c r="P2012" s="65"/>
      <c r="Q2012" s="65"/>
      <c r="R2012" s="65"/>
      <c r="S2012" s="65"/>
      <c r="T2012" s="66"/>
      <c r="U2012" s="28"/>
      <c r="V2012" s="28"/>
      <c r="W2012" s="28"/>
      <c r="X2012" s="28"/>
      <c r="Y2012" s="28"/>
      <c r="Z2012" s="28"/>
      <c r="AA2012" s="28"/>
      <c r="AB2012" s="28"/>
      <c r="AC2012" s="28"/>
      <c r="AD2012" s="28"/>
      <c r="AE2012" s="28"/>
      <c r="AT2012" s="11" t="s">
        <v>128</v>
      </c>
      <c r="AU2012" s="11" t="s">
        <v>73</v>
      </c>
    </row>
    <row r="2013" spans="1:65" s="2" customFormat="1" ht="24.2" customHeight="1">
      <c r="A2013" s="28"/>
      <c r="B2013" s="29"/>
      <c r="C2013" s="158" t="s">
        <v>3917</v>
      </c>
      <c r="D2013" s="158" t="s">
        <v>121</v>
      </c>
      <c r="E2013" s="159" t="s">
        <v>3918</v>
      </c>
      <c r="F2013" s="160" t="s">
        <v>3919</v>
      </c>
      <c r="G2013" s="161" t="s">
        <v>131</v>
      </c>
      <c r="H2013" s="162">
        <v>40</v>
      </c>
      <c r="I2013" s="163"/>
      <c r="J2013" s="164">
        <f>ROUND(I2013*H2013,2)</f>
        <v>0</v>
      </c>
      <c r="K2013" s="160" t="s">
        <v>1</v>
      </c>
      <c r="L2013" s="33"/>
      <c r="M2013" s="165" t="s">
        <v>1</v>
      </c>
      <c r="N2013" s="166" t="s">
        <v>38</v>
      </c>
      <c r="O2013" s="65"/>
      <c r="P2013" s="167">
        <f>O2013*H2013</f>
        <v>0</v>
      </c>
      <c r="Q2013" s="167">
        <v>0</v>
      </c>
      <c r="R2013" s="167">
        <f>Q2013*H2013</f>
        <v>0</v>
      </c>
      <c r="S2013" s="167">
        <v>0</v>
      </c>
      <c r="T2013" s="168">
        <f>S2013*H2013</f>
        <v>0</v>
      </c>
      <c r="U2013" s="28"/>
      <c r="V2013" s="28"/>
      <c r="W2013" s="28"/>
      <c r="X2013" s="28"/>
      <c r="Y2013" s="28"/>
      <c r="Z2013" s="28"/>
      <c r="AA2013" s="28"/>
      <c r="AB2013" s="28"/>
      <c r="AC2013" s="28"/>
      <c r="AD2013" s="28"/>
      <c r="AE2013" s="28"/>
      <c r="AR2013" s="169" t="s">
        <v>125</v>
      </c>
      <c r="AT2013" s="169" t="s">
        <v>121</v>
      </c>
      <c r="AU2013" s="169" t="s">
        <v>73</v>
      </c>
      <c r="AY2013" s="11" t="s">
        <v>126</v>
      </c>
      <c r="BE2013" s="170">
        <f>IF(N2013="základní",J2013,0)</f>
        <v>0</v>
      </c>
      <c r="BF2013" s="170">
        <f>IF(N2013="snížená",J2013,0)</f>
        <v>0</v>
      </c>
      <c r="BG2013" s="170">
        <f>IF(N2013="zákl. přenesená",J2013,0)</f>
        <v>0</v>
      </c>
      <c r="BH2013" s="170">
        <f>IF(N2013="sníž. přenesená",J2013,0)</f>
        <v>0</v>
      </c>
      <c r="BI2013" s="170">
        <f>IF(N2013="nulová",J2013,0)</f>
        <v>0</v>
      </c>
      <c r="BJ2013" s="11" t="s">
        <v>80</v>
      </c>
      <c r="BK2013" s="170">
        <f>ROUND(I2013*H2013,2)</f>
        <v>0</v>
      </c>
      <c r="BL2013" s="11" t="s">
        <v>125</v>
      </c>
      <c r="BM2013" s="169" t="s">
        <v>3920</v>
      </c>
    </row>
    <row r="2014" spans="1:65" s="2" customFormat="1" ht="19.5">
      <c r="A2014" s="28"/>
      <c r="B2014" s="29"/>
      <c r="C2014" s="30"/>
      <c r="D2014" s="171" t="s">
        <v>128</v>
      </c>
      <c r="E2014" s="30"/>
      <c r="F2014" s="172" t="s">
        <v>3919</v>
      </c>
      <c r="G2014" s="30"/>
      <c r="H2014" s="30"/>
      <c r="I2014" s="173"/>
      <c r="J2014" s="30"/>
      <c r="K2014" s="30"/>
      <c r="L2014" s="33"/>
      <c r="M2014" s="174"/>
      <c r="N2014" s="175"/>
      <c r="O2014" s="65"/>
      <c r="P2014" s="65"/>
      <c r="Q2014" s="65"/>
      <c r="R2014" s="65"/>
      <c r="S2014" s="65"/>
      <c r="T2014" s="66"/>
      <c r="U2014" s="28"/>
      <c r="V2014" s="28"/>
      <c r="W2014" s="28"/>
      <c r="X2014" s="28"/>
      <c r="Y2014" s="28"/>
      <c r="Z2014" s="28"/>
      <c r="AA2014" s="28"/>
      <c r="AB2014" s="28"/>
      <c r="AC2014" s="28"/>
      <c r="AD2014" s="28"/>
      <c r="AE2014" s="28"/>
      <c r="AT2014" s="11" t="s">
        <v>128</v>
      </c>
      <c r="AU2014" s="11" t="s">
        <v>73</v>
      </c>
    </row>
    <row r="2015" spans="1:65" s="2" customFormat="1" ht="24.2" customHeight="1">
      <c r="A2015" s="28"/>
      <c r="B2015" s="29"/>
      <c r="C2015" s="158" t="s">
        <v>3921</v>
      </c>
      <c r="D2015" s="158" t="s">
        <v>121</v>
      </c>
      <c r="E2015" s="159" t="s">
        <v>3922</v>
      </c>
      <c r="F2015" s="160" t="s">
        <v>3923</v>
      </c>
      <c r="G2015" s="161" t="s">
        <v>131</v>
      </c>
      <c r="H2015" s="162">
        <v>40</v>
      </c>
      <c r="I2015" s="163"/>
      <c r="J2015" s="164">
        <f>ROUND(I2015*H2015,2)</f>
        <v>0</v>
      </c>
      <c r="K2015" s="160" t="s">
        <v>1</v>
      </c>
      <c r="L2015" s="33"/>
      <c r="M2015" s="165" t="s">
        <v>1</v>
      </c>
      <c r="N2015" s="166" t="s">
        <v>38</v>
      </c>
      <c r="O2015" s="65"/>
      <c r="P2015" s="167">
        <f>O2015*H2015</f>
        <v>0</v>
      </c>
      <c r="Q2015" s="167">
        <v>0</v>
      </c>
      <c r="R2015" s="167">
        <f>Q2015*H2015</f>
        <v>0</v>
      </c>
      <c r="S2015" s="167">
        <v>0</v>
      </c>
      <c r="T2015" s="168">
        <f>S2015*H2015</f>
        <v>0</v>
      </c>
      <c r="U2015" s="28"/>
      <c r="V2015" s="28"/>
      <c r="W2015" s="28"/>
      <c r="X2015" s="28"/>
      <c r="Y2015" s="28"/>
      <c r="Z2015" s="28"/>
      <c r="AA2015" s="28"/>
      <c r="AB2015" s="28"/>
      <c r="AC2015" s="28"/>
      <c r="AD2015" s="28"/>
      <c r="AE2015" s="28"/>
      <c r="AR2015" s="169" t="s">
        <v>125</v>
      </c>
      <c r="AT2015" s="169" t="s">
        <v>121</v>
      </c>
      <c r="AU2015" s="169" t="s">
        <v>73</v>
      </c>
      <c r="AY2015" s="11" t="s">
        <v>126</v>
      </c>
      <c r="BE2015" s="170">
        <f>IF(N2015="základní",J2015,0)</f>
        <v>0</v>
      </c>
      <c r="BF2015" s="170">
        <f>IF(N2015="snížená",J2015,0)</f>
        <v>0</v>
      </c>
      <c r="BG2015" s="170">
        <f>IF(N2015="zákl. přenesená",J2015,0)</f>
        <v>0</v>
      </c>
      <c r="BH2015" s="170">
        <f>IF(N2015="sníž. přenesená",J2015,0)</f>
        <v>0</v>
      </c>
      <c r="BI2015" s="170">
        <f>IF(N2015="nulová",J2015,0)</f>
        <v>0</v>
      </c>
      <c r="BJ2015" s="11" t="s">
        <v>80</v>
      </c>
      <c r="BK2015" s="170">
        <f>ROUND(I2015*H2015,2)</f>
        <v>0</v>
      </c>
      <c r="BL2015" s="11" t="s">
        <v>125</v>
      </c>
      <c r="BM2015" s="169" t="s">
        <v>3924</v>
      </c>
    </row>
    <row r="2016" spans="1:65" s="2" customFormat="1" ht="19.5">
      <c r="A2016" s="28"/>
      <c r="B2016" s="29"/>
      <c r="C2016" s="30"/>
      <c r="D2016" s="171" t="s">
        <v>128</v>
      </c>
      <c r="E2016" s="30"/>
      <c r="F2016" s="172" t="s">
        <v>3923</v>
      </c>
      <c r="G2016" s="30"/>
      <c r="H2016" s="30"/>
      <c r="I2016" s="173"/>
      <c r="J2016" s="30"/>
      <c r="K2016" s="30"/>
      <c r="L2016" s="33"/>
      <c r="M2016" s="174"/>
      <c r="N2016" s="175"/>
      <c r="O2016" s="65"/>
      <c r="P2016" s="65"/>
      <c r="Q2016" s="65"/>
      <c r="R2016" s="65"/>
      <c r="S2016" s="65"/>
      <c r="T2016" s="66"/>
      <c r="U2016" s="28"/>
      <c r="V2016" s="28"/>
      <c r="W2016" s="28"/>
      <c r="X2016" s="28"/>
      <c r="Y2016" s="28"/>
      <c r="Z2016" s="28"/>
      <c r="AA2016" s="28"/>
      <c r="AB2016" s="28"/>
      <c r="AC2016" s="28"/>
      <c r="AD2016" s="28"/>
      <c r="AE2016" s="28"/>
      <c r="AT2016" s="11" t="s">
        <v>128</v>
      </c>
      <c r="AU2016" s="11" t="s">
        <v>73</v>
      </c>
    </row>
    <row r="2017" spans="1:65" s="2" customFormat="1" ht="24.2" customHeight="1">
      <c r="A2017" s="28"/>
      <c r="B2017" s="29"/>
      <c r="C2017" s="158" t="s">
        <v>3925</v>
      </c>
      <c r="D2017" s="158" t="s">
        <v>121</v>
      </c>
      <c r="E2017" s="159" t="s">
        <v>3926</v>
      </c>
      <c r="F2017" s="160" t="s">
        <v>3927</v>
      </c>
      <c r="G2017" s="161" t="s">
        <v>131</v>
      </c>
      <c r="H2017" s="162">
        <v>40</v>
      </c>
      <c r="I2017" s="163"/>
      <c r="J2017" s="164">
        <f>ROUND(I2017*H2017,2)</f>
        <v>0</v>
      </c>
      <c r="K2017" s="160" t="s">
        <v>1</v>
      </c>
      <c r="L2017" s="33"/>
      <c r="M2017" s="165" t="s">
        <v>1</v>
      </c>
      <c r="N2017" s="166" t="s">
        <v>38</v>
      </c>
      <c r="O2017" s="65"/>
      <c r="P2017" s="167">
        <f>O2017*H2017</f>
        <v>0</v>
      </c>
      <c r="Q2017" s="167">
        <v>0</v>
      </c>
      <c r="R2017" s="167">
        <f>Q2017*H2017</f>
        <v>0</v>
      </c>
      <c r="S2017" s="167">
        <v>0</v>
      </c>
      <c r="T2017" s="168">
        <f>S2017*H2017</f>
        <v>0</v>
      </c>
      <c r="U2017" s="28"/>
      <c r="V2017" s="28"/>
      <c r="W2017" s="28"/>
      <c r="X2017" s="28"/>
      <c r="Y2017" s="28"/>
      <c r="Z2017" s="28"/>
      <c r="AA2017" s="28"/>
      <c r="AB2017" s="28"/>
      <c r="AC2017" s="28"/>
      <c r="AD2017" s="28"/>
      <c r="AE2017" s="28"/>
      <c r="AR2017" s="169" t="s">
        <v>125</v>
      </c>
      <c r="AT2017" s="169" t="s">
        <v>121</v>
      </c>
      <c r="AU2017" s="169" t="s">
        <v>73</v>
      </c>
      <c r="AY2017" s="11" t="s">
        <v>126</v>
      </c>
      <c r="BE2017" s="170">
        <f>IF(N2017="základní",J2017,0)</f>
        <v>0</v>
      </c>
      <c r="BF2017" s="170">
        <f>IF(N2017="snížená",J2017,0)</f>
        <v>0</v>
      </c>
      <c r="BG2017" s="170">
        <f>IF(N2017="zákl. přenesená",J2017,0)</f>
        <v>0</v>
      </c>
      <c r="BH2017" s="170">
        <f>IF(N2017="sníž. přenesená",J2017,0)</f>
        <v>0</v>
      </c>
      <c r="BI2017" s="170">
        <f>IF(N2017="nulová",J2017,0)</f>
        <v>0</v>
      </c>
      <c r="BJ2017" s="11" t="s">
        <v>80</v>
      </c>
      <c r="BK2017" s="170">
        <f>ROUND(I2017*H2017,2)</f>
        <v>0</v>
      </c>
      <c r="BL2017" s="11" t="s">
        <v>125</v>
      </c>
      <c r="BM2017" s="169" t="s">
        <v>3928</v>
      </c>
    </row>
    <row r="2018" spans="1:65" s="2" customFormat="1" ht="19.5">
      <c r="A2018" s="28"/>
      <c r="B2018" s="29"/>
      <c r="C2018" s="30"/>
      <c r="D2018" s="171" t="s">
        <v>128</v>
      </c>
      <c r="E2018" s="30"/>
      <c r="F2018" s="172" t="s">
        <v>3927</v>
      </c>
      <c r="G2018" s="30"/>
      <c r="H2018" s="30"/>
      <c r="I2018" s="173"/>
      <c r="J2018" s="30"/>
      <c r="K2018" s="30"/>
      <c r="L2018" s="33"/>
      <c r="M2018" s="174"/>
      <c r="N2018" s="175"/>
      <c r="O2018" s="65"/>
      <c r="P2018" s="65"/>
      <c r="Q2018" s="65"/>
      <c r="R2018" s="65"/>
      <c r="S2018" s="65"/>
      <c r="T2018" s="66"/>
      <c r="U2018" s="28"/>
      <c r="V2018" s="28"/>
      <c r="W2018" s="28"/>
      <c r="X2018" s="28"/>
      <c r="Y2018" s="28"/>
      <c r="Z2018" s="28"/>
      <c r="AA2018" s="28"/>
      <c r="AB2018" s="28"/>
      <c r="AC2018" s="28"/>
      <c r="AD2018" s="28"/>
      <c r="AE2018" s="28"/>
      <c r="AT2018" s="11" t="s">
        <v>128</v>
      </c>
      <c r="AU2018" s="11" t="s">
        <v>73</v>
      </c>
    </row>
    <row r="2019" spans="1:65" s="2" customFormat="1" ht="24.2" customHeight="1">
      <c r="A2019" s="28"/>
      <c r="B2019" s="29"/>
      <c r="C2019" s="158" t="s">
        <v>3929</v>
      </c>
      <c r="D2019" s="158" t="s">
        <v>121</v>
      </c>
      <c r="E2019" s="159" t="s">
        <v>3930</v>
      </c>
      <c r="F2019" s="160" t="s">
        <v>3931</v>
      </c>
      <c r="G2019" s="161" t="s">
        <v>131</v>
      </c>
      <c r="H2019" s="162">
        <v>40</v>
      </c>
      <c r="I2019" s="163"/>
      <c r="J2019" s="164">
        <f>ROUND(I2019*H2019,2)</f>
        <v>0</v>
      </c>
      <c r="K2019" s="160" t="s">
        <v>1</v>
      </c>
      <c r="L2019" s="33"/>
      <c r="M2019" s="165" t="s">
        <v>1</v>
      </c>
      <c r="N2019" s="166" t="s">
        <v>38</v>
      </c>
      <c r="O2019" s="65"/>
      <c r="P2019" s="167">
        <f>O2019*H2019</f>
        <v>0</v>
      </c>
      <c r="Q2019" s="167">
        <v>0</v>
      </c>
      <c r="R2019" s="167">
        <f>Q2019*H2019</f>
        <v>0</v>
      </c>
      <c r="S2019" s="167">
        <v>0</v>
      </c>
      <c r="T2019" s="168">
        <f>S2019*H2019</f>
        <v>0</v>
      </c>
      <c r="U2019" s="28"/>
      <c r="V2019" s="28"/>
      <c r="W2019" s="28"/>
      <c r="X2019" s="28"/>
      <c r="Y2019" s="28"/>
      <c r="Z2019" s="28"/>
      <c r="AA2019" s="28"/>
      <c r="AB2019" s="28"/>
      <c r="AC2019" s="28"/>
      <c r="AD2019" s="28"/>
      <c r="AE2019" s="28"/>
      <c r="AR2019" s="169" t="s">
        <v>125</v>
      </c>
      <c r="AT2019" s="169" t="s">
        <v>121</v>
      </c>
      <c r="AU2019" s="169" t="s">
        <v>73</v>
      </c>
      <c r="AY2019" s="11" t="s">
        <v>126</v>
      </c>
      <c r="BE2019" s="170">
        <f>IF(N2019="základní",J2019,0)</f>
        <v>0</v>
      </c>
      <c r="BF2019" s="170">
        <f>IF(N2019="snížená",J2019,0)</f>
        <v>0</v>
      </c>
      <c r="BG2019" s="170">
        <f>IF(N2019="zákl. přenesená",J2019,0)</f>
        <v>0</v>
      </c>
      <c r="BH2019" s="170">
        <f>IF(N2019="sníž. přenesená",J2019,0)</f>
        <v>0</v>
      </c>
      <c r="BI2019" s="170">
        <f>IF(N2019="nulová",J2019,0)</f>
        <v>0</v>
      </c>
      <c r="BJ2019" s="11" t="s">
        <v>80</v>
      </c>
      <c r="BK2019" s="170">
        <f>ROUND(I2019*H2019,2)</f>
        <v>0</v>
      </c>
      <c r="BL2019" s="11" t="s">
        <v>125</v>
      </c>
      <c r="BM2019" s="169" t="s">
        <v>3932</v>
      </c>
    </row>
    <row r="2020" spans="1:65" s="2" customFormat="1" ht="19.5">
      <c r="A2020" s="28"/>
      <c r="B2020" s="29"/>
      <c r="C2020" s="30"/>
      <c r="D2020" s="171" t="s">
        <v>128</v>
      </c>
      <c r="E2020" s="30"/>
      <c r="F2020" s="172" t="s">
        <v>3931</v>
      </c>
      <c r="G2020" s="30"/>
      <c r="H2020" s="30"/>
      <c r="I2020" s="173"/>
      <c r="J2020" s="30"/>
      <c r="K2020" s="30"/>
      <c r="L2020" s="33"/>
      <c r="M2020" s="174"/>
      <c r="N2020" s="175"/>
      <c r="O2020" s="65"/>
      <c r="P2020" s="65"/>
      <c r="Q2020" s="65"/>
      <c r="R2020" s="65"/>
      <c r="S2020" s="65"/>
      <c r="T2020" s="66"/>
      <c r="U2020" s="28"/>
      <c r="V2020" s="28"/>
      <c r="W2020" s="28"/>
      <c r="X2020" s="28"/>
      <c r="Y2020" s="28"/>
      <c r="Z2020" s="28"/>
      <c r="AA2020" s="28"/>
      <c r="AB2020" s="28"/>
      <c r="AC2020" s="28"/>
      <c r="AD2020" s="28"/>
      <c r="AE2020" s="28"/>
      <c r="AT2020" s="11" t="s">
        <v>128</v>
      </c>
      <c r="AU2020" s="11" t="s">
        <v>73</v>
      </c>
    </row>
    <row r="2021" spans="1:65" s="2" customFormat="1" ht="24.2" customHeight="1">
      <c r="A2021" s="28"/>
      <c r="B2021" s="29"/>
      <c r="C2021" s="158" t="s">
        <v>3933</v>
      </c>
      <c r="D2021" s="158" t="s">
        <v>121</v>
      </c>
      <c r="E2021" s="159" t="s">
        <v>3934</v>
      </c>
      <c r="F2021" s="160" t="s">
        <v>3935</v>
      </c>
      <c r="G2021" s="161" t="s">
        <v>131</v>
      </c>
      <c r="H2021" s="162">
        <v>40</v>
      </c>
      <c r="I2021" s="163"/>
      <c r="J2021" s="164">
        <f>ROUND(I2021*H2021,2)</f>
        <v>0</v>
      </c>
      <c r="K2021" s="160" t="s">
        <v>1</v>
      </c>
      <c r="L2021" s="33"/>
      <c r="M2021" s="165" t="s">
        <v>1</v>
      </c>
      <c r="N2021" s="166" t="s">
        <v>38</v>
      </c>
      <c r="O2021" s="65"/>
      <c r="P2021" s="167">
        <f>O2021*H2021</f>
        <v>0</v>
      </c>
      <c r="Q2021" s="167">
        <v>0</v>
      </c>
      <c r="R2021" s="167">
        <f>Q2021*H2021</f>
        <v>0</v>
      </c>
      <c r="S2021" s="167">
        <v>0</v>
      </c>
      <c r="T2021" s="168">
        <f>S2021*H2021</f>
        <v>0</v>
      </c>
      <c r="U2021" s="28"/>
      <c r="V2021" s="28"/>
      <c r="W2021" s="28"/>
      <c r="X2021" s="28"/>
      <c r="Y2021" s="28"/>
      <c r="Z2021" s="28"/>
      <c r="AA2021" s="28"/>
      <c r="AB2021" s="28"/>
      <c r="AC2021" s="28"/>
      <c r="AD2021" s="28"/>
      <c r="AE2021" s="28"/>
      <c r="AR2021" s="169" t="s">
        <v>125</v>
      </c>
      <c r="AT2021" s="169" t="s">
        <v>121</v>
      </c>
      <c r="AU2021" s="169" t="s">
        <v>73</v>
      </c>
      <c r="AY2021" s="11" t="s">
        <v>126</v>
      </c>
      <c r="BE2021" s="170">
        <f>IF(N2021="základní",J2021,0)</f>
        <v>0</v>
      </c>
      <c r="BF2021" s="170">
        <f>IF(N2021="snížená",J2021,0)</f>
        <v>0</v>
      </c>
      <c r="BG2021" s="170">
        <f>IF(N2021="zákl. přenesená",J2021,0)</f>
        <v>0</v>
      </c>
      <c r="BH2021" s="170">
        <f>IF(N2021="sníž. přenesená",J2021,0)</f>
        <v>0</v>
      </c>
      <c r="BI2021" s="170">
        <f>IF(N2021="nulová",J2021,0)</f>
        <v>0</v>
      </c>
      <c r="BJ2021" s="11" t="s">
        <v>80</v>
      </c>
      <c r="BK2021" s="170">
        <f>ROUND(I2021*H2021,2)</f>
        <v>0</v>
      </c>
      <c r="BL2021" s="11" t="s">
        <v>125</v>
      </c>
      <c r="BM2021" s="169" t="s">
        <v>3936</v>
      </c>
    </row>
    <row r="2022" spans="1:65" s="2" customFormat="1" ht="19.5">
      <c r="A2022" s="28"/>
      <c r="B2022" s="29"/>
      <c r="C2022" s="30"/>
      <c r="D2022" s="171" t="s">
        <v>128</v>
      </c>
      <c r="E2022" s="30"/>
      <c r="F2022" s="172" t="s">
        <v>3935</v>
      </c>
      <c r="G2022" s="30"/>
      <c r="H2022" s="30"/>
      <c r="I2022" s="173"/>
      <c r="J2022" s="30"/>
      <c r="K2022" s="30"/>
      <c r="L2022" s="33"/>
      <c r="M2022" s="174"/>
      <c r="N2022" s="175"/>
      <c r="O2022" s="65"/>
      <c r="P2022" s="65"/>
      <c r="Q2022" s="65"/>
      <c r="R2022" s="65"/>
      <c r="S2022" s="65"/>
      <c r="T2022" s="66"/>
      <c r="U2022" s="28"/>
      <c r="V2022" s="28"/>
      <c r="W2022" s="28"/>
      <c r="X2022" s="28"/>
      <c r="Y2022" s="28"/>
      <c r="Z2022" s="28"/>
      <c r="AA2022" s="28"/>
      <c r="AB2022" s="28"/>
      <c r="AC2022" s="28"/>
      <c r="AD2022" s="28"/>
      <c r="AE2022" s="28"/>
      <c r="AT2022" s="11" t="s">
        <v>128</v>
      </c>
      <c r="AU2022" s="11" t="s">
        <v>73</v>
      </c>
    </row>
    <row r="2023" spans="1:65" s="2" customFormat="1" ht="24.2" customHeight="1">
      <c r="A2023" s="28"/>
      <c r="B2023" s="29"/>
      <c r="C2023" s="158" t="s">
        <v>3937</v>
      </c>
      <c r="D2023" s="158" t="s">
        <v>121</v>
      </c>
      <c r="E2023" s="159" t="s">
        <v>3938</v>
      </c>
      <c r="F2023" s="160" t="s">
        <v>3939</v>
      </c>
      <c r="G2023" s="161" t="s">
        <v>131</v>
      </c>
      <c r="H2023" s="162">
        <v>40</v>
      </c>
      <c r="I2023" s="163"/>
      <c r="J2023" s="164">
        <f>ROUND(I2023*H2023,2)</f>
        <v>0</v>
      </c>
      <c r="K2023" s="160" t="s">
        <v>1</v>
      </c>
      <c r="L2023" s="33"/>
      <c r="M2023" s="165" t="s">
        <v>1</v>
      </c>
      <c r="N2023" s="166" t="s">
        <v>38</v>
      </c>
      <c r="O2023" s="65"/>
      <c r="P2023" s="167">
        <f>O2023*H2023</f>
        <v>0</v>
      </c>
      <c r="Q2023" s="167">
        <v>0</v>
      </c>
      <c r="R2023" s="167">
        <f>Q2023*H2023</f>
        <v>0</v>
      </c>
      <c r="S2023" s="167">
        <v>0</v>
      </c>
      <c r="T2023" s="168">
        <f>S2023*H2023</f>
        <v>0</v>
      </c>
      <c r="U2023" s="28"/>
      <c r="V2023" s="28"/>
      <c r="W2023" s="28"/>
      <c r="X2023" s="28"/>
      <c r="Y2023" s="28"/>
      <c r="Z2023" s="28"/>
      <c r="AA2023" s="28"/>
      <c r="AB2023" s="28"/>
      <c r="AC2023" s="28"/>
      <c r="AD2023" s="28"/>
      <c r="AE2023" s="28"/>
      <c r="AR2023" s="169" t="s">
        <v>125</v>
      </c>
      <c r="AT2023" s="169" t="s">
        <v>121</v>
      </c>
      <c r="AU2023" s="169" t="s">
        <v>73</v>
      </c>
      <c r="AY2023" s="11" t="s">
        <v>126</v>
      </c>
      <c r="BE2023" s="170">
        <f>IF(N2023="základní",J2023,0)</f>
        <v>0</v>
      </c>
      <c r="BF2023" s="170">
        <f>IF(N2023="snížená",J2023,0)</f>
        <v>0</v>
      </c>
      <c r="BG2023" s="170">
        <f>IF(N2023="zákl. přenesená",J2023,0)</f>
        <v>0</v>
      </c>
      <c r="BH2023" s="170">
        <f>IF(N2023="sníž. přenesená",J2023,0)</f>
        <v>0</v>
      </c>
      <c r="BI2023" s="170">
        <f>IF(N2023="nulová",J2023,0)</f>
        <v>0</v>
      </c>
      <c r="BJ2023" s="11" t="s">
        <v>80</v>
      </c>
      <c r="BK2023" s="170">
        <f>ROUND(I2023*H2023,2)</f>
        <v>0</v>
      </c>
      <c r="BL2023" s="11" t="s">
        <v>125</v>
      </c>
      <c r="BM2023" s="169" t="s">
        <v>3940</v>
      </c>
    </row>
    <row r="2024" spans="1:65" s="2" customFormat="1" ht="19.5">
      <c r="A2024" s="28"/>
      <c r="B2024" s="29"/>
      <c r="C2024" s="30"/>
      <c r="D2024" s="171" t="s">
        <v>128</v>
      </c>
      <c r="E2024" s="30"/>
      <c r="F2024" s="172" t="s">
        <v>3939</v>
      </c>
      <c r="G2024" s="30"/>
      <c r="H2024" s="30"/>
      <c r="I2024" s="173"/>
      <c r="J2024" s="30"/>
      <c r="K2024" s="30"/>
      <c r="L2024" s="33"/>
      <c r="M2024" s="174"/>
      <c r="N2024" s="175"/>
      <c r="O2024" s="65"/>
      <c r="P2024" s="65"/>
      <c r="Q2024" s="65"/>
      <c r="R2024" s="65"/>
      <c r="S2024" s="65"/>
      <c r="T2024" s="66"/>
      <c r="U2024" s="28"/>
      <c r="V2024" s="28"/>
      <c r="W2024" s="28"/>
      <c r="X2024" s="28"/>
      <c r="Y2024" s="28"/>
      <c r="Z2024" s="28"/>
      <c r="AA2024" s="28"/>
      <c r="AB2024" s="28"/>
      <c r="AC2024" s="28"/>
      <c r="AD2024" s="28"/>
      <c r="AE2024" s="28"/>
      <c r="AT2024" s="11" t="s">
        <v>128</v>
      </c>
      <c r="AU2024" s="11" t="s">
        <v>73</v>
      </c>
    </row>
    <row r="2025" spans="1:65" s="2" customFormat="1" ht="24.2" customHeight="1">
      <c r="A2025" s="28"/>
      <c r="B2025" s="29"/>
      <c r="C2025" s="158" t="s">
        <v>3941</v>
      </c>
      <c r="D2025" s="158" t="s">
        <v>121</v>
      </c>
      <c r="E2025" s="159" t="s">
        <v>3942</v>
      </c>
      <c r="F2025" s="160" t="s">
        <v>3943</v>
      </c>
      <c r="G2025" s="161" t="s">
        <v>131</v>
      </c>
      <c r="H2025" s="162">
        <v>40</v>
      </c>
      <c r="I2025" s="163"/>
      <c r="J2025" s="164">
        <f>ROUND(I2025*H2025,2)</f>
        <v>0</v>
      </c>
      <c r="K2025" s="160" t="s">
        <v>1</v>
      </c>
      <c r="L2025" s="33"/>
      <c r="M2025" s="165" t="s">
        <v>1</v>
      </c>
      <c r="N2025" s="166" t="s">
        <v>38</v>
      </c>
      <c r="O2025" s="65"/>
      <c r="P2025" s="167">
        <f>O2025*H2025</f>
        <v>0</v>
      </c>
      <c r="Q2025" s="167">
        <v>0</v>
      </c>
      <c r="R2025" s="167">
        <f>Q2025*H2025</f>
        <v>0</v>
      </c>
      <c r="S2025" s="167">
        <v>0</v>
      </c>
      <c r="T2025" s="168">
        <f>S2025*H2025</f>
        <v>0</v>
      </c>
      <c r="U2025" s="28"/>
      <c r="V2025" s="28"/>
      <c r="W2025" s="28"/>
      <c r="X2025" s="28"/>
      <c r="Y2025" s="28"/>
      <c r="Z2025" s="28"/>
      <c r="AA2025" s="28"/>
      <c r="AB2025" s="28"/>
      <c r="AC2025" s="28"/>
      <c r="AD2025" s="28"/>
      <c r="AE2025" s="28"/>
      <c r="AR2025" s="169" t="s">
        <v>125</v>
      </c>
      <c r="AT2025" s="169" t="s">
        <v>121</v>
      </c>
      <c r="AU2025" s="169" t="s">
        <v>73</v>
      </c>
      <c r="AY2025" s="11" t="s">
        <v>126</v>
      </c>
      <c r="BE2025" s="170">
        <f>IF(N2025="základní",J2025,0)</f>
        <v>0</v>
      </c>
      <c r="BF2025" s="170">
        <f>IF(N2025="snížená",J2025,0)</f>
        <v>0</v>
      </c>
      <c r="BG2025" s="170">
        <f>IF(N2025="zákl. přenesená",J2025,0)</f>
        <v>0</v>
      </c>
      <c r="BH2025" s="170">
        <f>IF(N2025="sníž. přenesená",J2025,0)</f>
        <v>0</v>
      </c>
      <c r="BI2025" s="170">
        <f>IF(N2025="nulová",J2025,0)</f>
        <v>0</v>
      </c>
      <c r="BJ2025" s="11" t="s">
        <v>80</v>
      </c>
      <c r="BK2025" s="170">
        <f>ROUND(I2025*H2025,2)</f>
        <v>0</v>
      </c>
      <c r="BL2025" s="11" t="s">
        <v>125</v>
      </c>
      <c r="BM2025" s="169" t="s">
        <v>3944</v>
      </c>
    </row>
    <row r="2026" spans="1:65" s="2" customFormat="1" ht="19.5">
      <c r="A2026" s="28"/>
      <c r="B2026" s="29"/>
      <c r="C2026" s="30"/>
      <c r="D2026" s="171" t="s">
        <v>128</v>
      </c>
      <c r="E2026" s="30"/>
      <c r="F2026" s="172" t="s">
        <v>3943</v>
      </c>
      <c r="G2026" s="30"/>
      <c r="H2026" s="30"/>
      <c r="I2026" s="173"/>
      <c r="J2026" s="30"/>
      <c r="K2026" s="30"/>
      <c r="L2026" s="33"/>
      <c r="M2026" s="174"/>
      <c r="N2026" s="175"/>
      <c r="O2026" s="65"/>
      <c r="P2026" s="65"/>
      <c r="Q2026" s="65"/>
      <c r="R2026" s="65"/>
      <c r="S2026" s="65"/>
      <c r="T2026" s="66"/>
      <c r="U2026" s="28"/>
      <c r="V2026" s="28"/>
      <c r="W2026" s="28"/>
      <c r="X2026" s="28"/>
      <c r="Y2026" s="28"/>
      <c r="Z2026" s="28"/>
      <c r="AA2026" s="28"/>
      <c r="AB2026" s="28"/>
      <c r="AC2026" s="28"/>
      <c r="AD2026" s="28"/>
      <c r="AE2026" s="28"/>
      <c r="AT2026" s="11" t="s">
        <v>128</v>
      </c>
      <c r="AU2026" s="11" t="s">
        <v>73</v>
      </c>
    </row>
    <row r="2027" spans="1:65" s="2" customFormat="1" ht="24.2" customHeight="1">
      <c r="A2027" s="28"/>
      <c r="B2027" s="29"/>
      <c r="C2027" s="158" t="s">
        <v>3945</v>
      </c>
      <c r="D2027" s="158" t="s">
        <v>121</v>
      </c>
      <c r="E2027" s="159" t="s">
        <v>3946</v>
      </c>
      <c r="F2027" s="160" t="s">
        <v>3947</v>
      </c>
      <c r="G2027" s="161" t="s">
        <v>131</v>
      </c>
      <c r="H2027" s="162">
        <v>40</v>
      </c>
      <c r="I2027" s="163"/>
      <c r="J2027" s="164">
        <f>ROUND(I2027*H2027,2)</f>
        <v>0</v>
      </c>
      <c r="K2027" s="160" t="s">
        <v>1</v>
      </c>
      <c r="L2027" s="33"/>
      <c r="M2027" s="165" t="s">
        <v>1</v>
      </c>
      <c r="N2027" s="166" t="s">
        <v>38</v>
      </c>
      <c r="O2027" s="65"/>
      <c r="P2027" s="167">
        <f>O2027*H2027</f>
        <v>0</v>
      </c>
      <c r="Q2027" s="167">
        <v>0</v>
      </c>
      <c r="R2027" s="167">
        <f>Q2027*H2027</f>
        <v>0</v>
      </c>
      <c r="S2027" s="167">
        <v>0</v>
      </c>
      <c r="T2027" s="168">
        <f>S2027*H2027</f>
        <v>0</v>
      </c>
      <c r="U2027" s="28"/>
      <c r="V2027" s="28"/>
      <c r="W2027" s="28"/>
      <c r="X2027" s="28"/>
      <c r="Y2027" s="28"/>
      <c r="Z2027" s="28"/>
      <c r="AA2027" s="28"/>
      <c r="AB2027" s="28"/>
      <c r="AC2027" s="28"/>
      <c r="AD2027" s="28"/>
      <c r="AE2027" s="28"/>
      <c r="AR2027" s="169" t="s">
        <v>125</v>
      </c>
      <c r="AT2027" s="169" t="s">
        <v>121</v>
      </c>
      <c r="AU2027" s="169" t="s">
        <v>73</v>
      </c>
      <c r="AY2027" s="11" t="s">
        <v>126</v>
      </c>
      <c r="BE2027" s="170">
        <f>IF(N2027="základní",J2027,0)</f>
        <v>0</v>
      </c>
      <c r="BF2027" s="170">
        <f>IF(N2027="snížená",J2027,0)</f>
        <v>0</v>
      </c>
      <c r="BG2027" s="170">
        <f>IF(N2027="zákl. přenesená",J2027,0)</f>
        <v>0</v>
      </c>
      <c r="BH2027" s="170">
        <f>IF(N2027="sníž. přenesená",J2027,0)</f>
        <v>0</v>
      </c>
      <c r="BI2027" s="170">
        <f>IF(N2027="nulová",J2027,0)</f>
        <v>0</v>
      </c>
      <c r="BJ2027" s="11" t="s">
        <v>80</v>
      </c>
      <c r="BK2027" s="170">
        <f>ROUND(I2027*H2027,2)</f>
        <v>0</v>
      </c>
      <c r="BL2027" s="11" t="s">
        <v>125</v>
      </c>
      <c r="BM2027" s="169" t="s">
        <v>3948</v>
      </c>
    </row>
    <row r="2028" spans="1:65" s="2" customFormat="1" ht="19.5">
      <c r="A2028" s="28"/>
      <c r="B2028" s="29"/>
      <c r="C2028" s="30"/>
      <c r="D2028" s="171" t="s">
        <v>128</v>
      </c>
      <c r="E2028" s="30"/>
      <c r="F2028" s="172" t="s">
        <v>3947</v>
      </c>
      <c r="G2028" s="30"/>
      <c r="H2028" s="30"/>
      <c r="I2028" s="173"/>
      <c r="J2028" s="30"/>
      <c r="K2028" s="30"/>
      <c r="L2028" s="33"/>
      <c r="M2028" s="174"/>
      <c r="N2028" s="175"/>
      <c r="O2028" s="65"/>
      <c r="P2028" s="65"/>
      <c r="Q2028" s="65"/>
      <c r="R2028" s="65"/>
      <c r="S2028" s="65"/>
      <c r="T2028" s="66"/>
      <c r="U2028" s="28"/>
      <c r="V2028" s="28"/>
      <c r="W2028" s="28"/>
      <c r="X2028" s="28"/>
      <c r="Y2028" s="28"/>
      <c r="Z2028" s="28"/>
      <c r="AA2028" s="28"/>
      <c r="AB2028" s="28"/>
      <c r="AC2028" s="28"/>
      <c r="AD2028" s="28"/>
      <c r="AE2028" s="28"/>
      <c r="AT2028" s="11" t="s">
        <v>128</v>
      </c>
      <c r="AU2028" s="11" t="s">
        <v>73</v>
      </c>
    </row>
    <row r="2029" spans="1:65" s="2" customFormat="1" ht="24.2" customHeight="1">
      <c r="A2029" s="28"/>
      <c r="B2029" s="29"/>
      <c r="C2029" s="158" t="s">
        <v>3949</v>
      </c>
      <c r="D2029" s="158" t="s">
        <v>121</v>
      </c>
      <c r="E2029" s="159" t="s">
        <v>3950</v>
      </c>
      <c r="F2029" s="160" t="s">
        <v>3951</v>
      </c>
      <c r="G2029" s="161" t="s">
        <v>131</v>
      </c>
      <c r="H2029" s="162">
        <v>40</v>
      </c>
      <c r="I2029" s="163"/>
      <c r="J2029" s="164">
        <f>ROUND(I2029*H2029,2)</f>
        <v>0</v>
      </c>
      <c r="K2029" s="160" t="s">
        <v>1</v>
      </c>
      <c r="L2029" s="33"/>
      <c r="M2029" s="165" t="s">
        <v>1</v>
      </c>
      <c r="N2029" s="166" t="s">
        <v>38</v>
      </c>
      <c r="O2029" s="65"/>
      <c r="P2029" s="167">
        <f>O2029*H2029</f>
        <v>0</v>
      </c>
      <c r="Q2029" s="167">
        <v>0</v>
      </c>
      <c r="R2029" s="167">
        <f>Q2029*H2029</f>
        <v>0</v>
      </c>
      <c r="S2029" s="167">
        <v>0</v>
      </c>
      <c r="T2029" s="168">
        <f>S2029*H2029</f>
        <v>0</v>
      </c>
      <c r="U2029" s="28"/>
      <c r="V2029" s="28"/>
      <c r="W2029" s="28"/>
      <c r="X2029" s="28"/>
      <c r="Y2029" s="28"/>
      <c r="Z2029" s="28"/>
      <c r="AA2029" s="28"/>
      <c r="AB2029" s="28"/>
      <c r="AC2029" s="28"/>
      <c r="AD2029" s="28"/>
      <c r="AE2029" s="28"/>
      <c r="AR2029" s="169" t="s">
        <v>125</v>
      </c>
      <c r="AT2029" s="169" t="s">
        <v>121</v>
      </c>
      <c r="AU2029" s="169" t="s">
        <v>73</v>
      </c>
      <c r="AY2029" s="11" t="s">
        <v>126</v>
      </c>
      <c r="BE2029" s="170">
        <f>IF(N2029="základní",J2029,0)</f>
        <v>0</v>
      </c>
      <c r="BF2029" s="170">
        <f>IF(N2029="snížená",J2029,0)</f>
        <v>0</v>
      </c>
      <c r="BG2029" s="170">
        <f>IF(N2029="zákl. přenesená",J2029,0)</f>
        <v>0</v>
      </c>
      <c r="BH2029" s="170">
        <f>IF(N2029="sníž. přenesená",J2029,0)</f>
        <v>0</v>
      </c>
      <c r="BI2029" s="170">
        <f>IF(N2029="nulová",J2029,0)</f>
        <v>0</v>
      </c>
      <c r="BJ2029" s="11" t="s">
        <v>80</v>
      </c>
      <c r="BK2029" s="170">
        <f>ROUND(I2029*H2029,2)</f>
        <v>0</v>
      </c>
      <c r="BL2029" s="11" t="s">
        <v>125</v>
      </c>
      <c r="BM2029" s="169" t="s">
        <v>3952</v>
      </c>
    </row>
    <row r="2030" spans="1:65" s="2" customFormat="1" ht="19.5">
      <c r="A2030" s="28"/>
      <c r="B2030" s="29"/>
      <c r="C2030" s="30"/>
      <c r="D2030" s="171" t="s">
        <v>128</v>
      </c>
      <c r="E2030" s="30"/>
      <c r="F2030" s="172" t="s">
        <v>3951</v>
      </c>
      <c r="G2030" s="30"/>
      <c r="H2030" s="30"/>
      <c r="I2030" s="173"/>
      <c r="J2030" s="30"/>
      <c r="K2030" s="30"/>
      <c r="L2030" s="33"/>
      <c r="M2030" s="174"/>
      <c r="N2030" s="175"/>
      <c r="O2030" s="65"/>
      <c r="P2030" s="65"/>
      <c r="Q2030" s="65"/>
      <c r="R2030" s="65"/>
      <c r="S2030" s="65"/>
      <c r="T2030" s="66"/>
      <c r="U2030" s="28"/>
      <c r="V2030" s="28"/>
      <c r="W2030" s="28"/>
      <c r="X2030" s="28"/>
      <c r="Y2030" s="28"/>
      <c r="Z2030" s="28"/>
      <c r="AA2030" s="28"/>
      <c r="AB2030" s="28"/>
      <c r="AC2030" s="28"/>
      <c r="AD2030" s="28"/>
      <c r="AE2030" s="28"/>
      <c r="AT2030" s="11" t="s">
        <v>128</v>
      </c>
      <c r="AU2030" s="11" t="s">
        <v>73</v>
      </c>
    </row>
    <row r="2031" spans="1:65" s="2" customFormat="1" ht="24.2" customHeight="1">
      <c r="A2031" s="28"/>
      <c r="B2031" s="29"/>
      <c r="C2031" s="158" t="s">
        <v>3953</v>
      </c>
      <c r="D2031" s="158" t="s">
        <v>121</v>
      </c>
      <c r="E2031" s="159" t="s">
        <v>3954</v>
      </c>
      <c r="F2031" s="160" t="s">
        <v>3955</v>
      </c>
      <c r="G2031" s="161" t="s">
        <v>131</v>
      </c>
      <c r="H2031" s="162">
        <v>40</v>
      </c>
      <c r="I2031" s="163"/>
      <c r="J2031" s="164">
        <f>ROUND(I2031*H2031,2)</f>
        <v>0</v>
      </c>
      <c r="K2031" s="160" t="s">
        <v>1</v>
      </c>
      <c r="L2031" s="33"/>
      <c r="M2031" s="165" t="s">
        <v>1</v>
      </c>
      <c r="N2031" s="166" t="s">
        <v>38</v>
      </c>
      <c r="O2031" s="65"/>
      <c r="P2031" s="167">
        <f>O2031*H2031</f>
        <v>0</v>
      </c>
      <c r="Q2031" s="167">
        <v>0</v>
      </c>
      <c r="R2031" s="167">
        <f>Q2031*H2031</f>
        <v>0</v>
      </c>
      <c r="S2031" s="167">
        <v>0</v>
      </c>
      <c r="T2031" s="168">
        <f>S2031*H2031</f>
        <v>0</v>
      </c>
      <c r="U2031" s="28"/>
      <c r="V2031" s="28"/>
      <c r="W2031" s="28"/>
      <c r="X2031" s="28"/>
      <c r="Y2031" s="28"/>
      <c r="Z2031" s="28"/>
      <c r="AA2031" s="28"/>
      <c r="AB2031" s="28"/>
      <c r="AC2031" s="28"/>
      <c r="AD2031" s="28"/>
      <c r="AE2031" s="28"/>
      <c r="AR2031" s="169" t="s">
        <v>125</v>
      </c>
      <c r="AT2031" s="169" t="s">
        <v>121</v>
      </c>
      <c r="AU2031" s="169" t="s">
        <v>73</v>
      </c>
      <c r="AY2031" s="11" t="s">
        <v>126</v>
      </c>
      <c r="BE2031" s="170">
        <f>IF(N2031="základní",J2031,0)</f>
        <v>0</v>
      </c>
      <c r="BF2031" s="170">
        <f>IF(N2031="snížená",J2031,0)</f>
        <v>0</v>
      </c>
      <c r="BG2031" s="170">
        <f>IF(N2031="zákl. přenesená",J2031,0)</f>
        <v>0</v>
      </c>
      <c r="BH2031" s="170">
        <f>IF(N2031="sníž. přenesená",J2031,0)</f>
        <v>0</v>
      </c>
      <c r="BI2031" s="170">
        <f>IF(N2031="nulová",J2031,0)</f>
        <v>0</v>
      </c>
      <c r="BJ2031" s="11" t="s">
        <v>80</v>
      </c>
      <c r="BK2031" s="170">
        <f>ROUND(I2031*H2031,2)</f>
        <v>0</v>
      </c>
      <c r="BL2031" s="11" t="s">
        <v>125</v>
      </c>
      <c r="BM2031" s="169" t="s">
        <v>3956</v>
      </c>
    </row>
    <row r="2032" spans="1:65" s="2" customFormat="1" ht="19.5">
      <c r="A2032" s="28"/>
      <c r="B2032" s="29"/>
      <c r="C2032" s="30"/>
      <c r="D2032" s="171" t="s">
        <v>128</v>
      </c>
      <c r="E2032" s="30"/>
      <c r="F2032" s="172" t="s">
        <v>3955</v>
      </c>
      <c r="G2032" s="30"/>
      <c r="H2032" s="30"/>
      <c r="I2032" s="173"/>
      <c r="J2032" s="30"/>
      <c r="K2032" s="30"/>
      <c r="L2032" s="33"/>
      <c r="M2032" s="174"/>
      <c r="N2032" s="175"/>
      <c r="O2032" s="65"/>
      <c r="P2032" s="65"/>
      <c r="Q2032" s="65"/>
      <c r="R2032" s="65"/>
      <c r="S2032" s="65"/>
      <c r="T2032" s="66"/>
      <c r="U2032" s="28"/>
      <c r="V2032" s="28"/>
      <c r="W2032" s="28"/>
      <c r="X2032" s="28"/>
      <c r="Y2032" s="28"/>
      <c r="Z2032" s="28"/>
      <c r="AA2032" s="28"/>
      <c r="AB2032" s="28"/>
      <c r="AC2032" s="28"/>
      <c r="AD2032" s="28"/>
      <c r="AE2032" s="28"/>
      <c r="AT2032" s="11" t="s">
        <v>128</v>
      </c>
      <c r="AU2032" s="11" t="s">
        <v>73</v>
      </c>
    </row>
    <row r="2033" spans="1:65" s="2" customFormat="1" ht="24.2" customHeight="1">
      <c r="A2033" s="28"/>
      <c r="B2033" s="29"/>
      <c r="C2033" s="158" t="s">
        <v>3957</v>
      </c>
      <c r="D2033" s="158" t="s">
        <v>121</v>
      </c>
      <c r="E2033" s="159" t="s">
        <v>3958</v>
      </c>
      <c r="F2033" s="160" t="s">
        <v>3959</v>
      </c>
      <c r="G2033" s="161" t="s">
        <v>131</v>
      </c>
      <c r="H2033" s="162">
        <v>40</v>
      </c>
      <c r="I2033" s="163"/>
      <c r="J2033" s="164">
        <f>ROUND(I2033*H2033,2)</f>
        <v>0</v>
      </c>
      <c r="K2033" s="160" t="s">
        <v>1</v>
      </c>
      <c r="L2033" s="33"/>
      <c r="M2033" s="165" t="s">
        <v>1</v>
      </c>
      <c r="N2033" s="166" t="s">
        <v>38</v>
      </c>
      <c r="O2033" s="65"/>
      <c r="P2033" s="167">
        <f>O2033*H2033</f>
        <v>0</v>
      </c>
      <c r="Q2033" s="167">
        <v>0</v>
      </c>
      <c r="R2033" s="167">
        <f>Q2033*H2033</f>
        <v>0</v>
      </c>
      <c r="S2033" s="167">
        <v>0</v>
      </c>
      <c r="T2033" s="168">
        <f>S2033*H2033</f>
        <v>0</v>
      </c>
      <c r="U2033" s="28"/>
      <c r="V2033" s="28"/>
      <c r="W2033" s="28"/>
      <c r="X2033" s="28"/>
      <c r="Y2033" s="28"/>
      <c r="Z2033" s="28"/>
      <c r="AA2033" s="28"/>
      <c r="AB2033" s="28"/>
      <c r="AC2033" s="28"/>
      <c r="AD2033" s="28"/>
      <c r="AE2033" s="28"/>
      <c r="AR2033" s="169" t="s">
        <v>125</v>
      </c>
      <c r="AT2033" s="169" t="s">
        <v>121</v>
      </c>
      <c r="AU2033" s="169" t="s">
        <v>73</v>
      </c>
      <c r="AY2033" s="11" t="s">
        <v>126</v>
      </c>
      <c r="BE2033" s="170">
        <f>IF(N2033="základní",J2033,0)</f>
        <v>0</v>
      </c>
      <c r="BF2033" s="170">
        <f>IF(N2033="snížená",J2033,0)</f>
        <v>0</v>
      </c>
      <c r="BG2033" s="170">
        <f>IF(N2033="zákl. přenesená",J2033,0)</f>
        <v>0</v>
      </c>
      <c r="BH2033" s="170">
        <f>IF(N2033="sníž. přenesená",J2033,0)</f>
        <v>0</v>
      </c>
      <c r="BI2033" s="170">
        <f>IF(N2033="nulová",J2033,0)</f>
        <v>0</v>
      </c>
      <c r="BJ2033" s="11" t="s">
        <v>80</v>
      </c>
      <c r="BK2033" s="170">
        <f>ROUND(I2033*H2033,2)</f>
        <v>0</v>
      </c>
      <c r="BL2033" s="11" t="s">
        <v>125</v>
      </c>
      <c r="BM2033" s="169" t="s">
        <v>3960</v>
      </c>
    </row>
    <row r="2034" spans="1:65" s="2" customFormat="1" ht="19.5">
      <c r="A2034" s="28"/>
      <c r="B2034" s="29"/>
      <c r="C2034" s="30"/>
      <c r="D2034" s="171" t="s">
        <v>128</v>
      </c>
      <c r="E2034" s="30"/>
      <c r="F2034" s="172" t="s">
        <v>3959</v>
      </c>
      <c r="G2034" s="30"/>
      <c r="H2034" s="30"/>
      <c r="I2034" s="173"/>
      <c r="J2034" s="30"/>
      <c r="K2034" s="30"/>
      <c r="L2034" s="33"/>
      <c r="M2034" s="174"/>
      <c r="N2034" s="175"/>
      <c r="O2034" s="65"/>
      <c r="P2034" s="65"/>
      <c r="Q2034" s="65"/>
      <c r="R2034" s="65"/>
      <c r="S2034" s="65"/>
      <c r="T2034" s="66"/>
      <c r="U2034" s="28"/>
      <c r="V2034" s="28"/>
      <c r="W2034" s="28"/>
      <c r="X2034" s="28"/>
      <c r="Y2034" s="28"/>
      <c r="Z2034" s="28"/>
      <c r="AA2034" s="28"/>
      <c r="AB2034" s="28"/>
      <c r="AC2034" s="28"/>
      <c r="AD2034" s="28"/>
      <c r="AE2034" s="28"/>
      <c r="AT2034" s="11" t="s">
        <v>128</v>
      </c>
      <c r="AU2034" s="11" t="s">
        <v>73</v>
      </c>
    </row>
    <row r="2035" spans="1:65" s="2" customFormat="1" ht="24.2" customHeight="1">
      <c r="A2035" s="28"/>
      <c r="B2035" s="29"/>
      <c r="C2035" s="158" t="s">
        <v>3961</v>
      </c>
      <c r="D2035" s="158" t="s">
        <v>121</v>
      </c>
      <c r="E2035" s="159" t="s">
        <v>3962</v>
      </c>
      <c r="F2035" s="160" t="s">
        <v>3963</v>
      </c>
      <c r="G2035" s="161" t="s">
        <v>131</v>
      </c>
      <c r="H2035" s="162">
        <v>40</v>
      </c>
      <c r="I2035" s="163"/>
      <c r="J2035" s="164">
        <f>ROUND(I2035*H2035,2)</f>
        <v>0</v>
      </c>
      <c r="K2035" s="160" t="s">
        <v>1</v>
      </c>
      <c r="L2035" s="33"/>
      <c r="M2035" s="165" t="s">
        <v>1</v>
      </c>
      <c r="N2035" s="166" t="s">
        <v>38</v>
      </c>
      <c r="O2035" s="65"/>
      <c r="P2035" s="167">
        <f>O2035*H2035</f>
        <v>0</v>
      </c>
      <c r="Q2035" s="167">
        <v>0</v>
      </c>
      <c r="R2035" s="167">
        <f>Q2035*H2035</f>
        <v>0</v>
      </c>
      <c r="S2035" s="167">
        <v>0</v>
      </c>
      <c r="T2035" s="168">
        <f>S2035*H2035</f>
        <v>0</v>
      </c>
      <c r="U2035" s="28"/>
      <c r="V2035" s="28"/>
      <c r="W2035" s="28"/>
      <c r="X2035" s="28"/>
      <c r="Y2035" s="28"/>
      <c r="Z2035" s="28"/>
      <c r="AA2035" s="28"/>
      <c r="AB2035" s="28"/>
      <c r="AC2035" s="28"/>
      <c r="AD2035" s="28"/>
      <c r="AE2035" s="28"/>
      <c r="AR2035" s="169" t="s">
        <v>125</v>
      </c>
      <c r="AT2035" s="169" t="s">
        <v>121</v>
      </c>
      <c r="AU2035" s="169" t="s">
        <v>73</v>
      </c>
      <c r="AY2035" s="11" t="s">
        <v>126</v>
      </c>
      <c r="BE2035" s="170">
        <f>IF(N2035="základní",J2035,0)</f>
        <v>0</v>
      </c>
      <c r="BF2035" s="170">
        <f>IF(N2035="snížená",J2035,0)</f>
        <v>0</v>
      </c>
      <c r="BG2035" s="170">
        <f>IF(N2035="zákl. přenesená",J2035,0)</f>
        <v>0</v>
      </c>
      <c r="BH2035" s="170">
        <f>IF(N2035="sníž. přenesená",J2035,0)</f>
        <v>0</v>
      </c>
      <c r="BI2035" s="170">
        <f>IF(N2035="nulová",J2035,0)</f>
        <v>0</v>
      </c>
      <c r="BJ2035" s="11" t="s">
        <v>80</v>
      </c>
      <c r="BK2035" s="170">
        <f>ROUND(I2035*H2035,2)</f>
        <v>0</v>
      </c>
      <c r="BL2035" s="11" t="s">
        <v>125</v>
      </c>
      <c r="BM2035" s="169" t="s">
        <v>3964</v>
      </c>
    </row>
    <row r="2036" spans="1:65" s="2" customFormat="1" ht="19.5">
      <c r="A2036" s="28"/>
      <c r="B2036" s="29"/>
      <c r="C2036" s="30"/>
      <c r="D2036" s="171" t="s">
        <v>128</v>
      </c>
      <c r="E2036" s="30"/>
      <c r="F2036" s="172" t="s">
        <v>3963</v>
      </c>
      <c r="G2036" s="30"/>
      <c r="H2036" s="30"/>
      <c r="I2036" s="173"/>
      <c r="J2036" s="30"/>
      <c r="K2036" s="30"/>
      <c r="L2036" s="33"/>
      <c r="M2036" s="174"/>
      <c r="N2036" s="175"/>
      <c r="O2036" s="65"/>
      <c r="P2036" s="65"/>
      <c r="Q2036" s="65"/>
      <c r="R2036" s="65"/>
      <c r="S2036" s="65"/>
      <c r="T2036" s="66"/>
      <c r="U2036" s="28"/>
      <c r="V2036" s="28"/>
      <c r="W2036" s="28"/>
      <c r="X2036" s="28"/>
      <c r="Y2036" s="28"/>
      <c r="Z2036" s="28"/>
      <c r="AA2036" s="28"/>
      <c r="AB2036" s="28"/>
      <c r="AC2036" s="28"/>
      <c r="AD2036" s="28"/>
      <c r="AE2036" s="28"/>
      <c r="AT2036" s="11" t="s">
        <v>128</v>
      </c>
      <c r="AU2036" s="11" t="s">
        <v>73</v>
      </c>
    </row>
    <row r="2037" spans="1:65" s="2" customFormat="1" ht="24.2" customHeight="1">
      <c r="A2037" s="28"/>
      <c r="B2037" s="29"/>
      <c r="C2037" s="158" t="s">
        <v>3965</v>
      </c>
      <c r="D2037" s="158" t="s">
        <v>121</v>
      </c>
      <c r="E2037" s="159" t="s">
        <v>3966</v>
      </c>
      <c r="F2037" s="160" t="s">
        <v>3967</v>
      </c>
      <c r="G2037" s="161" t="s">
        <v>131</v>
      </c>
      <c r="H2037" s="162">
        <v>20</v>
      </c>
      <c r="I2037" s="163"/>
      <c r="J2037" s="164">
        <f>ROUND(I2037*H2037,2)</f>
        <v>0</v>
      </c>
      <c r="K2037" s="160" t="s">
        <v>1</v>
      </c>
      <c r="L2037" s="33"/>
      <c r="M2037" s="165" t="s">
        <v>1</v>
      </c>
      <c r="N2037" s="166" t="s">
        <v>38</v>
      </c>
      <c r="O2037" s="65"/>
      <c r="P2037" s="167">
        <f>O2037*H2037</f>
        <v>0</v>
      </c>
      <c r="Q2037" s="167">
        <v>0</v>
      </c>
      <c r="R2037" s="167">
        <f>Q2037*H2037</f>
        <v>0</v>
      </c>
      <c r="S2037" s="167">
        <v>0</v>
      </c>
      <c r="T2037" s="168">
        <f>S2037*H2037</f>
        <v>0</v>
      </c>
      <c r="U2037" s="28"/>
      <c r="V2037" s="28"/>
      <c r="W2037" s="28"/>
      <c r="X2037" s="28"/>
      <c r="Y2037" s="28"/>
      <c r="Z2037" s="28"/>
      <c r="AA2037" s="28"/>
      <c r="AB2037" s="28"/>
      <c r="AC2037" s="28"/>
      <c r="AD2037" s="28"/>
      <c r="AE2037" s="28"/>
      <c r="AR2037" s="169" t="s">
        <v>125</v>
      </c>
      <c r="AT2037" s="169" t="s">
        <v>121</v>
      </c>
      <c r="AU2037" s="169" t="s">
        <v>73</v>
      </c>
      <c r="AY2037" s="11" t="s">
        <v>126</v>
      </c>
      <c r="BE2037" s="170">
        <f>IF(N2037="základní",J2037,0)</f>
        <v>0</v>
      </c>
      <c r="BF2037" s="170">
        <f>IF(N2037="snížená",J2037,0)</f>
        <v>0</v>
      </c>
      <c r="BG2037" s="170">
        <f>IF(N2037="zákl. přenesená",J2037,0)</f>
        <v>0</v>
      </c>
      <c r="BH2037" s="170">
        <f>IF(N2037="sníž. přenesená",J2037,0)</f>
        <v>0</v>
      </c>
      <c r="BI2037" s="170">
        <f>IF(N2037="nulová",J2037,0)</f>
        <v>0</v>
      </c>
      <c r="BJ2037" s="11" t="s">
        <v>80</v>
      </c>
      <c r="BK2037" s="170">
        <f>ROUND(I2037*H2037,2)</f>
        <v>0</v>
      </c>
      <c r="BL2037" s="11" t="s">
        <v>125</v>
      </c>
      <c r="BM2037" s="169" t="s">
        <v>3968</v>
      </c>
    </row>
    <row r="2038" spans="1:65" s="2" customFormat="1" ht="19.5">
      <c r="A2038" s="28"/>
      <c r="B2038" s="29"/>
      <c r="C2038" s="30"/>
      <c r="D2038" s="171" t="s">
        <v>128</v>
      </c>
      <c r="E2038" s="30"/>
      <c r="F2038" s="172" t="s">
        <v>3967</v>
      </c>
      <c r="G2038" s="30"/>
      <c r="H2038" s="30"/>
      <c r="I2038" s="173"/>
      <c r="J2038" s="30"/>
      <c r="K2038" s="30"/>
      <c r="L2038" s="33"/>
      <c r="M2038" s="174"/>
      <c r="N2038" s="175"/>
      <c r="O2038" s="65"/>
      <c r="P2038" s="65"/>
      <c r="Q2038" s="65"/>
      <c r="R2038" s="65"/>
      <c r="S2038" s="65"/>
      <c r="T2038" s="66"/>
      <c r="U2038" s="28"/>
      <c r="V2038" s="28"/>
      <c r="W2038" s="28"/>
      <c r="X2038" s="28"/>
      <c r="Y2038" s="28"/>
      <c r="Z2038" s="28"/>
      <c r="AA2038" s="28"/>
      <c r="AB2038" s="28"/>
      <c r="AC2038" s="28"/>
      <c r="AD2038" s="28"/>
      <c r="AE2038" s="28"/>
      <c r="AT2038" s="11" t="s">
        <v>128</v>
      </c>
      <c r="AU2038" s="11" t="s">
        <v>73</v>
      </c>
    </row>
    <row r="2039" spans="1:65" s="2" customFormat="1" ht="24.2" customHeight="1">
      <c r="A2039" s="28"/>
      <c r="B2039" s="29"/>
      <c r="C2039" s="158" t="s">
        <v>3969</v>
      </c>
      <c r="D2039" s="158" t="s">
        <v>121</v>
      </c>
      <c r="E2039" s="159" t="s">
        <v>3970</v>
      </c>
      <c r="F2039" s="160" t="s">
        <v>3971</v>
      </c>
      <c r="G2039" s="161" t="s">
        <v>131</v>
      </c>
      <c r="H2039" s="162">
        <v>20</v>
      </c>
      <c r="I2039" s="163"/>
      <c r="J2039" s="164">
        <f>ROUND(I2039*H2039,2)</f>
        <v>0</v>
      </c>
      <c r="K2039" s="160" t="s">
        <v>1</v>
      </c>
      <c r="L2039" s="33"/>
      <c r="M2039" s="165" t="s">
        <v>1</v>
      </c>
      <c r="N2039" s="166" t="s">
        <v>38</v>
      </c>
      <c r="O2039" s="65"/>
      <c r="P2039" s="167">
        <f>O2039*H2039</f>
        <v>0</v>
      </c>
      <c r="Q2039" s="167">
        <v>0</v>
      </c>
      <c r="R2039" s="167">
        <f>Q2039*H2039</f>
        <v>0</v>
      </c>
      <c r="S2039" s="167">
        <v>0</v>
      </c>
      <c r="T2039" s="168">
        <f>S2039*H2039</f>
        <v>0</v>
      </c>
      <c r="U2039" s="28"/>
      <c r="V2039" s="28"/>
      <c r="W2039" s="28"/>
      <c r="X2039" s="28"/>
      <c r="Y2039" s="28"/>
      <c r="Z2039" s="28"/>
      <c r="AA2039" s="28"/>
      <c r="AB2039" s="28"/>
      <c r="AC2039" s="28"/>
      <c r="AD2039" s="28"/>
      <c r="AE2039" s="28"/>
      <c r="AR2039" s="169" t="s">
        <v>125</v>
      </c>
      <c r="AT2039" s="169" t="s">
        <v>121</v>
      </c>
      <c r="AU2039" s="169" t="s">
        <v>73</v>
      </c>
      <c r="AY2039" s="11" t="s">
        <v>126</v>
      </c>
      <c r="BE2039" s="170">
        <f>IF(N2039="základní",J2039,0)</f>
        <v>0</v>
      </c>
      <c r="BF2039" s="170">
        <f>IF(N2039="snížená",J2039,0)</f>
        <v>0</v>
      </c>
      <c r="BG2039" s="170">
        <f>IF(N2039="zákl. přenesená",J2039,0)</f>
        <v>0</v>
      </c>
      <c r="BH2039" s="170">
        <f>IF(N2039="sníž. přenesená",J2039,0)</f>
        <v>0</v>
      </c>
      <c r="BI2039" s="170">
        <f>IF(N2039="nulová",J2039,0)</f>
        <v>0</v>
      </c>
      <c r="BJ2039" s="11" t="s">
        <v>80</v>
      </c>
      <c r="BK2039" s="170">
        <f>ROUND(I2039*H2039,2)</f>
        <v>0</v>
      </c>
      <c r="BL2039" s="11" t="s">
        <v>125</v>
      </c>
      <c r="BM2039" s="169" t="s">
        <v>3972</v>
      </c>
    </row>
    <row r="2040" spans="1:65" s="2" customFormat="1" ht="19.5">
      <c r="A2040" s="28"/>
      <c r="B2040" s="29"/>
      <c r="C2040" s="30"/>
      <c r="D2040" s="171" t="s">
        <v>128</v>
      </c>
      <c r="E2040" s="30"/>
      <c r="F2040" s="172" t="s">
        <v>3971</v>
      </c>
      <c r="G2040" s="30"/>
      <c r="H2040" s="30"/>
      <c r="I2040" s="173"/>
      <c r="J2040" s="30"/>
      <c r="K2040" s="30"/>
      <c r="L2040" s="33"/>
      <c r="M2040" s="174"/>
      <c r="N2040" s="175"/>
      <c r="O2040" s="65"/>
      <c r="P2040" s="65"/>
      <c r="Q2040" s="65"/>
      <c r="R2040" s="65"/>
      <c r="S2040" s="65"/>
      <c r="T2040" s="66"/>
      <c r="U2040" s="28"/>
      <c r="V2040" s="28"/>
      <c r="W2040" s="28"/>
      <c r="X2040" s="28"/>
      <c r="Y2040" s="28"/>
      <c r="Z2040" s="28"/>
      <c r="AA2040" s="28"/>
      <c r="AB2040" s="28"/>
      <c r="AC2040" s="28"/>
      <c r="AD2040" s="28"/>
      <c r="AE2040" s="28"/>
      <c r="AT2040" s="11" t="s">
        <v>128</v>
      </c>
      <c r="AU2040" s="11" t="s">
        <v>73</v>
      </c>
    </row>
    <row r="2041" spans="1:65" s="2" customFormat="1" ht="24.2" customHeight="1">
      <c r="A2041" s="28"/>
      <c r="B2041" s="29"/>
      <c r="C2041" s="158" t="s">
        <v>3973</v>
      </c>
      <c r="D2041" s="158" t="s">
        <v>121</v>
      </c>
      <c r="E2041" s="159" t="s">
        <v>3974</v>
      </c>
      <c r="F2041" s="160" t="s">
        <v>3975</v>
      </c>
      <c r="G2041" s="161" t="s">
        <v>131</v>
      </c>
      <c r="H2041" s="162">
        <v>20</v>
      </c>
      <c r="I2041" s="163"/>
      <c r="J2041" s="164">
        <f>ROUND(I2041*H2041,2)</f>
        <v>0</v>
      </c>
      <c r="K2041" s="160" t="s">
        <v>1</v>
      </c>
      <c r="L2041" s="33"/>
      <c r="M2041" s="165" t="s">
        <v>1</v>
      </c>
      <c r="N2041" s="166" t="s">
        <v>38</v>
      </c>
      <c r="O2041" s="65"/>
      <c r="P2041" s="167">
        <f>O2041*H2041</f>
        <v>0</v>
      </c>
      <c r="Q2041" s="167">
        <v>0</v>
      </c>
      <c r="R2041" s="167">
        <f>Q2041*H2041</f>
        <v>0</v>
      </c>
      <c r="S2041" s="167">
        <v>0</v>
      </c>
      <c r="T2041" s="168">
        <f>S2041*H2041</f>
        <v>0</v>
      </c>
      <c r="U2041" s="28"/>
      <c r="V2041" s="28"/>
      <c r="W2041" s="28"/>
      <c r="X2041" s="28"/>
      <c r="Y2041" s="28"/>
      <c r="Z2041" s="28"/>
      <c r="AA2041" s="28"/>
      <c r="AB2041" s="28"/>
      <c r="AC2041" s="28"/>
      <c r="AD2041" s="28"/>
      <c r="AE2041" s="28"/>
      <c r="AR2041" s="169" t="s">
        <v>125</v>
      </c>
      <c r="AT2041" s="169" t="s">
        <v>121</v>
      </c>
      <c r="AU2041" s="169" t="s">
        <v>73</v>
      </c>
      <c r="AY2041" s="11" t="s">
        <v>126</v>
      </c>
      <c r="BE2041" s="170">
        <f>IF(N2041="základní",J2041,0)</f>
        <v>0</v>
      </c>
      <c r="BF2041" s="170">
        <f>IF(N2041="snížená",J2041,0)</f>
        <v>0</v>
      </c>
      <c r="BG2041" s="170">
        <f>IF(N2041="zákl. přenesená",J2041,0)</f>
        <v>0</v>
      </c>
      <c r="BH2041" s="170">
        <f>IF(N2041="sníž. přenesená",J2041,0)</f>
        <v>0</v>
      </c>
      <c r="BI2041" s="170">
        <f>IF(N2041="nulová",J2041,0)</f>
        <v>0</v>
      </c>
      <c r="BJ2041" s="11" t="s">
        <v>80</v>
      </c>
      <c r="BK2041" s="170">
        <f>ROUND(I2041*H2041,2)</f>
        <v>0</v>
      </c>
      <c r="BL2041" s="11" t="s">
        <v>125</v>
      </c>
      <c r="BM2041" s="169" t="s">
        <v>3976</v>
      </c>
    </row>
    <row r="2042" spans="1:65" s="2" customFormat="1" ht="19.5">
      <c r="A2042" s="28"/>
      <c r="B2042" s="29"/>
      <c r="C2042" s="30"/>
      <c r="D2042" s="171" t="s">
        <v>128</v>
      </c>
      <c r="E2042" s="30"/>
      <c r="F2042" s="172" t="s">
        <v>3975</v>
      </c>
      <c r="G2042" s="30"/>
      <c r="H2042" s="30"/>
      <c r="I2042" s="173"/>
      <c r="J2042" s="30"/>
      <c r="K2042" s="30"/>
      <c r="L2042" s="33"/>
      <c r="M2042" s="174"/>
      <c r="N2042" s="175"/>
      <c r="O2042" s="65"/>
      <c r="P2042" s="65"/>
      <c r="Q2042" s="65"/>
      <c r="R2042" s="65"/>
      <c r="S2042" s="65"/>
      <c r="T2042" s="66"/>
      <c r="U2042" s="28"/>
      <c r="V2042" s="28"/>
      <c r="W2042" s="28"/>
      <c r="X2042" s="28"/>
      <c r="Y2042" s="28"/>
      <c r="Z2042" s="28"/>
      <c r="AA2042" s="28"/>
      <c r="AB2042" s="28"/>
      <c r="AC2042" s="28"/>
      <c r="AD2042" s="28"/>
      <c r="AE2042" s="28"/>
      <c r="AT2042" s="11" t="s">
        <v>128</v>
      </c>
      <c r="AU2042" s="11" t="s">
        <v>73</v>
      </c>
    </row>
    <row r="2043" spans="1:65" s="2" customFormat="1" ht="24.2" customHeight="1">
      <c r="A2043" s="28"/>
      <c r="B2043" s="29"/>
      <c r="C2043" s="158" t="s">
        <v>3977</v>
      </c>
      <c r="D2043" s="158" t="s">
        <v>121</v>
      </c>
      <c r="E2043" s="159" t="s">
        <v>3978</v>
      </c>
      <c r="F2043" s="160" t="s">
        <v>3979</v>
      </c>
      <c r="G2043" s="161" t="s">
        <v>131</v>
      </c>
      <c r="H2043" s="162">
        <v>40</v>
      </c>
      <c r="I2043" s="163"/>
      <c r="J2043" s="164">
        <f>ROUND(I2043*H2043,2)</f>
        <v>0</v>
      </c>
      <c r="K2043" s="160" t="s">
        <v>1</v>
      </c>
      <c r="L2043" s="33"/>
      <c r="M2043" s="165" t="s">
        <v>1</v>
      </c>
      <c r="N2043" s="166" t="s">
        <v>38</v>
      </c>
      <c r="O2043" s="65"/>
      <c r="P2043" s="167">
        <f>O2043*H2043</f>
        <v>0</v>
      </c>
      <c r="Q2043" s="167">
        <v>0</v>
      </c>
      <c r="R2043" s="167">
        <f>Q2043*H2043</f>
        <v>0</v>
      </c>
      <c r="S2043" s="167">
        <v>0</v>
      </c>
      <c r="T2043" s="168">
        <f>S2043*H2043</f>
        <v>0</v>
      </c>
      <c r="U2043" s="28"/>
      <c r="V2043" s="28"/>
      <c r="W2043" s="28"/>
      <c r="X2043" s="28"/>
      <c r="Y2043" s="28"/>
      <c r="Z2043" s="28"/>
      <c r="AA2043" s="28"/>
      <c r="AB2043" s="28"/>
      <c r="AC2043" s="28"/>
      <c r="AD2043" s="28"/>
      <c r="AE2043" s="28"/>
      <c r="AR2043" s="169" t="s">
        <v>125</v>
      </c>
      <c r="AT2043" s="169" t="s">
        <v>121</v>
      </c>
      <c r="AU2043" s="169" t="s">
        <v>73</v>
      </c>
      <c r="AY2043" s="11" t="s">
        <v>126</v>
      </c>
      <c r="BE2043" s="170">
        <f>IF(N2043="základní",J2043,0)</f>
        <v>0</v>
      </c>
      <c r="BF2043" s="170">
        <f>IF(N2043="snížená",J2043,0)</f>
        <v>0</v>
      </c>
      <c r="BG2043" s="170">
        <f>IF(N2043="zákl. přenesená",J2043,0)</f>
        <v>0</v>
      </c>
      <c r="BH2043" s="170">
        <f>IF(N2043="sníž. přenesená",J2043,0)</f>
        <v>0</v>
      </c>
      <c r="BI2043" s="170">
        <f>IF(N2043="nulová",J2043,0)</f>
        <v>0</v>
      </c>
      <c r="BJ2043" s="11" t="s">
        <v>80</v>
      </c>
      <c r="BK2043" s="170">
        <f>ROUND(I2043*H2043,2)</f>
        <v>0</v>
      </c>
      <c r="BL2043" s="11" t="s">
        <v>125</v>
      </c>
      <c r="BM2043" s="169" t="s">
        <v>3980</v>
      </c>
    </row>
    <row r="2044" spans="1:65" s="2" customFormat="1" ht="19.5">
      <c r="A2044" s="28"/>
      <c r="B2044" s="29"/>
      <c r="C2044" s="30"/>
      <c r="D2044" s="171" t="s">
        <v>128</v>
      </c>
      <c r="E2044" s="30"/>
      <c r="F2044" s="172" t="s">
        <v>3979</v>
      </c>
      <c r="G2044" s="30"/>
      <c r="H2044" s="30"/>
      <c r="I2044" s="173"/>
      <c r="J2044" s="30"/>
      <c r="K2044" s="30"/>
      <c r="L2044" s="33"/>
      <c r="M2044" s="174"/>
      <c r="N2044" s="175"/>
      <c r="O2044" s="65"/>
      <c r="P2044" s="65"/>
      <c r="Q2044" s="65"/>
      <c r="R2044" s="65"/>
      <c r="S2044" s="65"/>
      <c r="T2044" s="66"/>
      <c r="U2044" s="28"/>
      <c r="V2044" s="28"/>
      <c r="W2044" s="28"/>
      <c r="X2044" s="28"/>
      <c r="Y2044" s="28"/>
      <c r="Z2044" s="28"/>
      <c r="AA2044" s="28"/>
      <c r="AB2044" s="28"/>
      <c r="AC2044" s="28"/>
      <c r="AD2044" s="28"/>
      <c r="AE2044" s="28"/>
      <c r="AT2044" s="11" t="s">
        <v>128</v>
      </c>
      <c r="AU2044" s="11" t="s">
        <v>73</v>
      </c>
    </row>
    <row r="2045" spans="1:65" s="2" customFormat="1" ht="24.2" customHeight="1">
      <c r="A2045" s="28"/>
      <c r="B2045" s="29"/>
      <c r="C2045" s="158" t="s">
        <v>3981</v>
      </c>
      <c r="D2045" s="158" t="s">
        <v>121</v>
      </c>
      <c r="E2045" s="159" t="s">
        <v>3982</v>
      </c>
      <c r="F2045" s="160" t="s">
        <v>3983</v>
      </c>
      <c r="G2045" s="161" t="s">
        <v>131</v>
      </c>
      <c r="H2045" s="162">
        <v>40</v>
      </c>
      <c r="I2045" s="163"/>
      <c r="J2045" s="164">
        <f>ROUND(I2045*H2045,2)</f>
        <v>0</v>
      </c>
      <c r="K2045" s="160" t="s">
        <v>1</v>
      </c>
      <c r="L2045" s="33"/>
      <c r="M2045" s="165" t="s">
        <v>1</v>
      </c>
      <c r="N2045" s="166" t="s">
        <v>38</v>
      </c>
      <c r="O2045" s="65"/>
      <c r="P2045" s="167">
        <f>O2045*H2045</f>
        <v>0</v>
      </c>
      <c r="Q2045" s="167">
        <v>0</v>
      </c>
      <c r="R2045" s="167">
        <f>Q2045*H2045</f>
        <v>0</v>
      </c>
      <c r="S2045" s="167">
        <v>0</v>
      </c>
      <c r="T2045" s="168">
        <f>S2045*H2045</f>
        <v>0</v>
      </c>
      <c r="U2045" s="28"/>
      <c r="V2045" s="28"/>
      <c r="W2045" s="28"/>
      <c r="X2045" s="28"/>
      <c r="Y2045" s="28"/>
      <c r="Z2045" s="28"/>
      <c r="AA2045" s="28"/>
      <c r="AB2045" s="28"/>
      <c r="AC2045" s="28"/>
      <c r="AD2045" s="28"/>
      <c r="AE2045" s="28"/>
      <c r="AR2045" s="169" t="s">
        <v>125</v>
      </c>
      <c r="AT2045" s="169" t="s">
        <v>121</v>
      </c>
      <c r="AU2045" s="169" t="s">
        <v>73</v>
      </c>
      <c r="AY2045" s="11" t="s">
        <v>126</v>
      </c>
      <c r="BE2045" s="170">
        <f>IF(N2045="základní",J2045,0)</f>
        <v>0</v>
      </c>
      <c r="BF2045" s="170">
        <f>IF(N2045="snížená",J2045,0)</f>
        <v>0</v>
      </c>
      <c r="BG2045" s="170">
        <f>IF(N2045="zákl. přenesená",J2045,0)</f>
        <v>0</v>
      </c>
      <c r="BH2045" s="170">
        <f>IF(N2045="sníž. přenesená",J2045,0)</f>
        <v>0</v>
      </c>
      <c r="BI2045" s="170">
        <f>IF(N2045="nulová",J2045,0)</f>
        <v>0</v>
      </c>
      <c r="BJ2045" s="11" t="s">
        <v>80</v>
      </c>
      <c r="BK2045" s="170">
        <f>ROUND(I2045*H2045,2)</f>
        <v>0</v>
      </c>
      <c r="BL2045" s="11" t="s">
        <v>125</v>
      </c>
      <c r="BM2045" s="169" t="s">
        <v>3984</v>
      </c>
    </row>
    <row r="2046" spans="1:65" s="2" customFormat="1" ht="19.5">
      <c r="A2046" s="28"/>
      <c r="B2046" s="29"/>
      <c r="C2046" s="30"/>
      <c r="D2046" s="171" t="s">
        <v>128</v>
      </c>
      <c r="E2046" s="30"/>
      <c r="F2046" s="172" t="s">
        <v>3983</v>
      </c>
      <c r="G2046" s="30"/>
      <c r="H2046" s="30"/>
      <c r="I2046" s="173"/>
      <c r="J2046" s="30"/>
      <c r="K2046" s="30"/>
      <c r="L2046" s="33"/>
      <c r="M2046" s="174"/>
      <c r="N2046" s="175"/>
      <c r="O2046" s="65"/>
      <c r="P2046" s="65"/>
      <c r="Q2046" s="65"/>
      <c r="R2046" s="65"/>
      <c r="S2046" s="65"/>
      <c r="T2046" s="66"/>
      <c r="U2046" s="28"/>
      <c r="V2046" s="28"/>
      <c r="W2046" s="28"/>
      <c r="X2046" s="28"/>
      <c r="Y2046" s="28"/>
      <c r="Z2046" s="28"/>
      <c r="AA2046" s="28"/>
      <c r="AB2046" s="28"/>
      <c r="AC2046" s="28"/>
      <c r="AD2046" s="28"/>
      <c r="AE2046" s="28"/>
      <c r="AT2046" s="11" t="s">
        <v>128</v>
      </c>
      <c r="AU2046" s="11" t="s">
        <v>73</v>
      </c>
    </row>
    <row r="2047" spans="1:65" s="2" customFormat="1" ht="24.2" customHeight="1">
      <c r="A2047" s="28"/>
      <c r="B2047" s="29"/>
      <c r="C2047" s="158" t="s">
        <v>3985</v>
      </c>
      <c r="D2047" s="158" t="s">
        <v>121</v>
      </c>
      <c r="E2047" s="159" t="s">
        <v>3986</v>
      </c>
      <c r="F2047" s="160" t="s">
        <v>3987</v>
      </c>
      <c r="G2047" s="161" t="s">
        <v>131</v>
      </c>
      <c r="H2047" s="162">
        <v>40</v>
      </c>
      <c r="I2047" s="163"/>
      <c r="J2047" s="164">
        <f>ROUND(I2047*H2047,2)</f>
        <v>0</v>
      </c>
      <c r="K2047" s="160" t="s">
        <v>1</v>
      </c>
      <c r="L2047" s="33"/>
      <c r="M2047" s="165" t="s">
        <v>1</v>
      </c>
      <c r="N2047" s="166" t="s">
        <v>38</v>
      </c>
      <c r="O2047" s="65"/>
      <c r="P2047" s="167">
        <f>O2047*H2047</f>
        <v>0</v>
      </c>
      <c r="Q2047" s="167">
        <v>0</v>
      </c>
      <c r="R2047" s="167">
        <f>Q2047*H2047</f>
        <v>0</v>
      </c>
      <c r="S2047" s="167">
        <v>0</v>
      </c>
      <c r="T2047" s="168">
        <f>S2047*H2047</f>
        <v>0</v>
      </c>
      <c r="U2047" s="28"/>
      <c r="V2047" s="28"/>
      <c r="W2047" s="28"/>
      <c r="X2047" s="28"/>
      <c r="Y2047" s="28"/>
      <c r="Z2047" s="28"/>
      <c r="AA2047" s="28"/>
      <c r="AB2047" s="28"/>
      <c r="AC2047" s="28"/>
      <c r="AD2047" s="28"/>
      <c r="AE2047" s="28"/>
      <c r="AR2047" s="169" t="s">
        <v>125</v>
      </c>
      <c r="AT2047" s="169" t="s">
        <v>121</v>
      </c>
      <c r="AU2047" s="169" t="s">
        <v>73</v>
      </c>
      <c r="AY2047" s="11" t="s">
        <v>126</v>
      </c>
      <c r="BE2047" s="170">
        <f>IF(N2047="základní",J2047,0)</f>
        <v>0</v>
      </c>
      <c r="BF2047" s="170">
        <f>IF(N2047="snížená",J2047,0)</f>
        <v>0</v>
      </c>
      <c r="BG2047" s="170">
        <f>IF(N2047="zákl. přenesená",J2047,0)</f>
        <v>0</v>
      </c>
      <c r="BH2047" s="170">
        <f>IF(N2047="sníž. přenesená",J2047,0)</f>
        <v>0</v>
      </c>
      <c r="BI2047" s="170">
        <f>IF(N2047="nulová",J2047,0)</f>
        <v>0</v>
      </c>
      <c r="BJ2047" s="11" t="s">
        <v>80</v>
      </c>
      <c r="BK2047" s="170">
        <f>ROUND(I2047*H2047,2)</f>
        <v>0</v>
      </c>
      <c r="BL2047" s="11" t="s">
        <v>125</v>
      </c>
      <c r="BM2047" s="169" t="s">
        <v>3988</v>
      </c>
    </row>
    <row r="2048" spans="1:65" s="2" customFormat="1" ht="19.5">
      <c r="A2048" s="28"/>
      <c r="B2048" s="29"/>
      <c r="C2048" s="30"/>
      <c r="D2048" s="171" t="s">
        <v>128</v>
      </c>
      <c r="E2048" s="30"/>
      <c r="F2048" s="172" t="s">
        <v>3987</v>
      </c>
      <c r="G2048" s="30"/>
      <c r="H2048" s="30"/>
      <c r="I2048" s="173"/>
      <c r="J2048" s="30"/>
      <c r="K2048" s="30"/>
      <c r="L2048" s="33"/>
      <c r="M2048" s="174"/>
      <c r="N2048" s="175"/>
      <c r="O2048" s="65"/>
      <c r="P2048" s="65"/>
      <c r="Q2048" s="65"/>
      <c r="R2048" s="65"/>
      <c r="S2048" s="65"/>
      <c r="T2048" s="66"/>
      <c r="U2048" s="28"/>
      <c r="V2048" s="28"/>
      <c r="W2048" s="28"/>
      <c r="X2048" s="28"/>
      <c r="Y2048" s="28"/>
      <c r="Z2048" s="28"/>
      <c r="AA2048" s="28"/>
      <c r="AB2048" s="28"/>
      <c r="AC2048" s="28"/>
      <c r="AD2048" s="28"/>
      <c r="AE2048" s="28"/>
      <c r="AT2048" s="11" t="s">
        <v>128</v>
      </c>
      <c r="AU2048" s="11" t="s">
        <v>73</v>
      </c>
    </row>
    <row r="2049" spans="1:65" s="2" customFormat="1" ht="24.2" customHeight="1">
      <c r="A2049" s="28"/>
      <c r="B2049" s="29"/>
      <c r="C2049" s="158" t="s">
        <v>3989</v>
      </c>
      <c r="D2049" s="158" t="s">
        <v>121</v>
      </c>
      <c r="E2049" s="159" t="s">
        <v>3990</v>
      </c>
      <c r="F2049" s="160" t="s">
        <v>3991</v>
      </c>
      <c r="G2049" s="161" t="s">
        <v>131</v>
      </c>
      <c r="H2049" s="162">
        <v>40</v>
      </c>
      <c r="I2049" s="163"/>
      <c r="J2049" s="164">
        <f>ROUND(I2049*H2049,2)</f>
        <v>0</v>
      </c>
      <c r="K2049" s="160" t="s">
        <v>1</v>
      </c>
      <c r="L2049" s="33"/>
      <c r="M2049" s="165" t="s">
        <v>1</v>
      </c>
      <c r="N2049" s="166" t="s">
        <v>38</v>
      </c>
      <c r="O2049" s="65"/>
      <c r="P2049" s="167">
        <f>O2049*H2049</f>
        <v>0</v>
      </c>
      <c r="Q2049" s="167">
        <v>0</v>
      </c>
      <c r="R2049" s="167">
        <f>Q2049*H2049</f>
        <v>0</v>
      </c>
      <c r="S2049" s="167">
        <v>0</v>
      </c>
      <c r="T2049" s="168">
        <f>S2049*H2049</f>
        <v>0</v>
      </c>
      <c r="U2049" s="28"/>
      <c r="V2049" s="28"/>
      <c r="W2049" s="28"/>
      <c r="X2049" s="28"/>
      <c r="Y2049" s="28"/>
      <c r="Z2049" s="28"/>
      <c r="AA2049" s="28"/>
      <c r="AB2049" s="28"/>
      <c r="AC2049" s="28"/>
      <c r="AD2049" s="28"/>
      <c r="AE2049" s="28"/>
      <c r="AR2049" s="169" t="s">
        <v>125</v>
      </c>
      <c r="AT2049" s="169" t="s">
        <v>121</v>
      </c>
      <c r="AU2049" s="169" t="s">
        <v>73</v>
      </c>
      <c r="AY2049" s="11" t="s">
        <v>126</v>
      </c>
      <c r="BE2049" s="170">
        <f>IF(N2049="základní",J2049,0)</f>
        <v>0</v>
      </c>
      <c r="BF2049" s="170">
        <f>IF(N2049="snížená",J2049,0)</f>
        <v>0</v>
      </c>
      <c r="BG2049" s="170">
        <f>IF(N2049="zákl. přenesená",J2049,0)</f>
        <v>0</v>
      </c>
      <c r="BH2049" s="170">
        <f>IF(N2049="sníž. přenesená",J2049,0)</f>
        <v>0</v>
      </c>
      <c r="BI2049" s="170">
        <f>IF(N2049="nulová",J2049,0)</f>
        <v>0</v>
      </c>
      <c r="BJ2049" s="11" t="s">
        <v>80</v>
      </c>
      <c r="BK2049" s="170">
        <f>ROUND(I2049*H2049,2)</f>
        <v>0</v>
      </c>
      <c r="BL2049" s="11" t="s">
        <v>125</v>
      </c>
      <c r="BM2049" s="169" t="s">
        <v>3992</v>
      </c>
    </row>
    <row r="2050" spans="1:65" s="2" customFormat="1" ht="19.5">
      <c r="A2050" s="28"/>
      <c r="B2050" s="29"/>
      <c r="C2050" s="30"/>
      <c r="D2050" s="171" t="s">
        <v>128</v>
      </c>
      <c r="E2050" s="30"/>
      <c r="F2050" s="172" t="s">
        <v>3991</v>
      </c>
      <c r="G2050" s="30"/>
      <c r="H2050" s="30"/>
      <c r="I2050" s="173"/>
      <c r="J2050" s="30"/>
      <c r="K2050" s="30"/>
      <c r="L2050" s="33"/>
      <c r="M2050" s="174"/>
      <c r="N2050" s="175"/>
      <c r="O2050" s="65"/>
      <c r="P2050" s="65"/>
      <c r="Q2050" s="65"/>
      <c r="R2050" s="65"/>
      <c r="S2050" s="65"/>
      <c r="T2050" s="66"/>
      <c r="U2050" s="28"/>
      <c r="V2050" s="28"/>
      <c r="W2050" s="28"/>
      <c r="X2050" s="28"/>
      <c r="Y2050" s="28"/>
      <c r="Z2050" s="28"/>
      <c r="AA2050" s="28"/>
      <c r="AB2050" s="28"/>
      <c r="AC2050" s="28"/>
      <c r="AD2050" s="28"/>
      <c r="AE2050" s="28"/>
      <c r="AT2050" s="11" t="s">
        <v>128</v>
      </c>
      <c r="AU2050" s="11" t="s">
        <v>73</v>
      </c>
    </row>
    <row r="2051" spans="1:65" s="2" customFormat="1" ht="24.2" customHeight="1">
      <c r="A2051" s="28"/>
      <c r="B2051" s="29"/>
      <c r="C2051" s="158" t="s">
        <v>3993</v>
      </c>
      <c r="D2051" s="158" t="s">
        <v>121</v>
      </c>
      <c r="E2051" s="159" t="s">
        <v>3994</v>
      </c>
      <c r="F2051" s="160" t="s">
        <v>3995</v>
      </c>
      <c r="G2051" s="161" t="s">
        <v>131</v>
      </c>
      <c r="H2051" s="162">
        <v>40</v>
      </c>
      <c r="I2051" s="163"/>
      <c r="J2051" s="164">
        <f>ROUND(I2051*H2051,2)</f>
        <v>0</v>
      </c>
      <c r="K2051" s="160" t="s">
        <v>1</v>
      </c>
      <c r="L2051" s="33"/>
      <c r="M2051" s="165" t="s">
        <v>1</v>
      </c>
      <c r="N2051" s="166" t="s">
        <v>38</v>
      </c>
      <c r="O2051" s="65"/>
      <c r="P2051" s="167">
        <f>O2051*H2051</f>
        <v>0</v>
      </c>
      <c r="Q2051" s="167">
        <v>0</v>
      </c>
      <c r="R2051" s="167">
        <f>Q2051*H2051</f>
        <v>0</v>
      </c>
      <c r="S2051" s="167">
        <v>0</v>
      </c>
      <c r="T2051" s="168">
        <f>S2051*H2051</f>
        <v>0</v>
      </c>
      <c r="U2051" s="28"/>
      <c r="V2051" s="28"/>
      <c r="W2051" s="28"/>
      <c r="X2051" s="28"/>
      <c r="Y2051" s="28"/>
      <c r="Z2051" s="28"/>
      <c r="AA2051" s="28"/>
      <c r="AB2051" s="28"/>
      <c r="AC2051" s="28"/>
      <c r="AD2051" s="28"/>
      <c r="AE2051" s="28"/>
      <c r="AR2051" s="169" t="s">
        <v>125</v>
      </c>
      <c r="AT2051" s="169" t="s">
        <v>121</v>
      </c>
      <c r="AU2051" s="169" t="s">
        <v>73</v>
      </c>
      <c r="AY2051" s="11" t="s">
        <v>126</v>
      </c>
      <c r="BE2051" s="170">
        <f>IF(N2051="základní",J2051,0)</f>
        <v>0</v>
      </c>
      <c r="BF2051" s="170">
        <f>IF(N2051="snížená",J2051,0)</f>
        <v>0</v>
      </c>
      <c r="BG2051" s="170">
        <f>IF(N2051="zákl. přenesená",J2051,0)</f>
        <v>0</v>
      </c>
      <c r="BH2051" s="170">
        <f>IF(N2051="sníž. přenesená",J2051,0)</f>
        <v>0</v>
      </c>
      <c r="BI2051" s="170">
        <f>IF(N2051="nulová",J2051,0)</f>
        <v>0</v>
      </c>
      <c r="BJ2051" s="11" t="s">
        <v>80</v>
      </c>
      <c r="BK2051" s="170">
        <f>ROUND(I2051*H2051,2)</f>
        <v>0</v>
      </c>
      <c r="BL2051" s="11" t="s">
        <v>125</v>
      </c>
      <c r="BM2051" s="169" t="s">
        <v>3996</v>
      </c>
    </row>
    <row r="2052" spans="1:65" s="2" customFormat="1" ht="19.5">
      <c r="A2052" s="28"/>
      <c r="B2052" s="29"/>
      <c r="C2052" s="30"/>
      <c r="D2052" s="171" t="s">
        <v>128</v>
      </c>
      <c r="E2052" s="30"/>
      <c r="F2052" s="172" t="s">
        <v>3995</v>
      </c>
      <c r="G2052" s="30"/>
      <c r="H2052" s="30"/>
      <c r="I2052" s="173"/>
      <c r="J2052" s="30"/>
      <c r="K2052" s="30"/>
      <c r="L2052" s="33"/>
      <c r="M2052" s="174"/>
      <c r="N2052" s="175"/>
      <c r="O2052" s="65"/>
      <c r="P2052" s="65"/>
      <c r="Q2052" s="65"/>
      <c r="R2052" s="65"/>
      <c r="S2052" s="65"/>
      <c r="T2052" s="66"/>
      <c r="U2052" s="28"/>
      <c r="V2052" s="28"/>
      <c r="W2052" s="28"/>
      <c r="X2052" s="28"/>
      <c r="Y2052" s="28"/>
      <c r="Z2052" s="28"/>
      <c r="AA2052" s="28"/>
      <c r="AB2052" s="28"/>
      <c r="AC2052" s="28"/>
      <c r="AD2052" s="28"/>
      <c r="AE2052" s="28"/>
      <c r="AT2052" s="11" t="s">
        <v>128</v>
      </c>
      <c r="AU2052" s="11" t="s">
        <v>73</v>
      </c>
    </row>
    <row r="2053" spans="1:65" s="2" customFormat="1" ht="24.2" customHeight="1">
      <c r="A2053" s="28"/>
      <c r="B2053" s="29"/>
      <c r="C2053" s="158" t="s">
        <v>3997</v>
      </c>
      <c r="D2053" s="158" t="s">
        <v>121</v>
      </c>
      <c r="E2053" s="159" t="s">
        <v>3998</v>
      </c>
      <c r="F2053" s="160" t="s">
        <v>3999</v>
      </c>
      <c r="G2053" s="161" t="s">
        <v>131</v>
      </c>
      <c r="H2053" s="162">
        <v>40</v>
      </c>
      <c r="I2053" s="163"/>
      <c r="J2053" s="164">
        <f>ROUND(I2053*H2053,2)</f>
        <v>0</v>
      </c>
      <c r="K2053" s="160" t="s">
        <v>1</v>
      </c>
      <c r="L2053" s="33"/>
      <c r="M2053" s="165" t="s">
        <v>1</v>
      </c>
      <c r="N2053" s="166" t="s">
        <v>38</v>
      </c>
      <c r="O2053" s="65"/>
      <c r="P2053" s="167">
        <f>O2053*H2053</f>
        <v>0</v>
      </c>
      <c r="Q2053" s="167">
        <v>0</v>
      </c>
      <c r="R2053" s="167">
        <f>Q2053*H2053</f>
        <v>0</v>
      </c>
      <c r="S2053" s="167">
        <v>0</v>
      </c>
      <c r="T2053" s="168">
        <f>S2053*H2053</f>
        <v>0</v>
      </c>
      <c r="U2053" s="28"/>
      <c r="V2053" s="28"/>
      <c r="W2053" s="28"/>
      <c r="X2053" s="28"/>
      <c r="Y2053" s="28"/>
      <c r="Z2053" s="28"/>
      <c r="AA2053" s="28"/>
      <c r="AB2053" s="28"/>
      <c r="AC2053" s="28"/>
      <c r="AD2053" s="28"/>
      <c r="AE2053" s="28"/>
      <c r="AR2053" s="169" t="s">
        <v>125</v>
      </c>
      <c r="AT2053" s="169" t="s">
        <v>121</v>
      </c>
      <c r="AU2053" s="169" t="s">
        <v>73</v>
      </c>
      <c r="AY2053" s="11" t="s">
        <v>126</v>
      </c>
      <c r="BE2053" s="170">
        <f>IF(N2053="základní",J2053,0)</f>
        <v>0</v>
      </c>
      <c r="BF2053" s="170">
        <f>IF(N2053="snížená",J2053,0)</f>
        <v>0</v>
      </c>
      <c r="BG2053" s="170">
        <f>IF(N2053="zákl. přenesená",J2053,0)</f>
        <v>0</v>
      </c>
      <c r="BH2053" s="170">
        <f>IF(N2053="sníž. přenesená",J2053,0)</f>
        <v>0</v>
      </c>
      <c r="BI2053" s="170">
        <f>IF(N2053="nulová",J2053,0)</f>
        <v>0</v>
      </c>
      <c r="BJ2053" s="11" t="s">
        <v>80</v>
      </c>
      <c r="BK2053" s="170">
        <f>ROUND(I2053*H2053,2)</f>
        <v>0</v>
      </c>
      <c r="BL2053" s="11" t="s">
        <v>125</v>
      </c>
      <c r="BM2053" s="169" t="s">
        <v>4000</v>
      </c>
    </row>
    <row r="2054" spans="1:65" s="2" customFormat="1" ht="19.5">
      <c r="A2054" s="28"/>
      <c r="B2054" s="29"/>
      <c r="C2054" s="30"/>
      <c r="D2054" s="171" t="s">
        <v>128</v>
      </c>
      <c r="E2054" s="30"/>
      <c r="F2054" s="172" t="s">
        <v>3999</v>
      </c>
      <c r="G2054" s="30"/>
      <c r="H2054" s="30"/>
      <c r="I2054" s="173"/>
      <c r="J2054" s="30"/>
      <c r="K2054" s="30"/>
      <c r="L2054" s="33"/>
      <c r="M2054" s="174"/>
      <c r="N2054" s="175"/>
      <c r="O2054" s="65"/>
      <c r="P2054" s="65"/>
      <c r="Q2054" s="65"/>
      <c r="R2054" s="65"/>
      <c r="S2054" s="65"/>
      <c r="T2054" s="66"/>
      <c r="U2054" s="28"/>
      <c r="V2054" s="28"/>
      <c r="W2054" s="28"/>
      <c r="X2054" s="28"/>
      <c r="Y2054" s="28"/>
      <c r="Z2054" s="28"/>
      <c r="AA2054" s="28"/>
      <c r="AB2054" s="28"/>
      <c r="AC2054" s="28"/>
      <c r="AD2054" s="28"/>
      <c r="AE2054" s="28"/>
      <c r="AT2054" s="11" t="s">
        <v>128</v>
      </c>
      <c r="AU2054" s="11" t="s">
        <v>73</v>
      </c>
    </row>
    <row r="2055" spans="1:65" s="2" customFormat="1" ht="24.2" customHeight="1">
      <c r="A2055" s="28"/>
      <c r="B2055" s="29"/>
      <c r="C2055" s="158" t="s">
        <v>4001</v>
      </c>
      <c r="D2055" s="158" t="s">
        <v>121</v>
      </c>
      <c r="E2055" s="159" t="s">
        <v>4002</v>
      </c>
      <c r="F2055" s="160" t="s">
        <v>4003</v>
      </c>
      <c r="G2055" s="161" t="s">
        <v>131</v>
      </c>
      <c r="H2055" s="162">
        <v>40</v>
      </c>
      <c r="I2055" s="163"/>
      <c r="J2055" s="164">
        <f>ROUND(I2055*H2055,2)</f>
        <v>0</v>
      </c>
      <c r="K2055" s="160" t="s">
        <v>1</v>
      </c>
      <c r="L2055" s="33"/>
      <c r="M2055" s="165" t="s">
        <v>1</v>
      </c>
      <c r="N2055" s="166" t="s">
        <v>38</v>
      </c>
      <c r="O2055" s="65"/>
      <c r="P2055" s="167">
        <f>O2055*H2055</f>
        <v>0</v>
      </c>
      <c r="Q2055" s="167">
        <v>0</v>
      </c>
      <c r="R2055" s="167">
        <f>Q2055*H2055</f>
        <v>0</v>
      </c>
      <c r="S2055" s="167">
        <v>0</v>
      </c>
      <c r="T2055" s="168">
        <f>S2055*H2055</f>
        <v>0</v>
      </c>
      <c r="U2055" s="28"/>
      <c r="V2055" s="28"/>
      <c r="W2055" s="28"/>
      <c r="X2055" s="28"/>
      <c r="Y2055" s="28"/>
      <c r="Z2055" s="28"/>
      <c r="AA2055" s="28"/>
      <c r="AB2055" s="28"/>
      <c r="AC2055" s="28"/>
      <c r="AD2055" s="28"/>
      <c r="AE2055" s="28"/>
      <c r="AR2055" s="169" t="s">
        <v>125</v>
      </c>
      <c r="AT2055" s="169" t="s">
        <v>121</v>
      </c>
      <c r="AU2055" s="169" t="s">
        <v>73</v>
      </c>
      <c r="AY2055" s="11" t="s">
        <v>126</v>
      </c>
      <c r="BE2055" s="170">
        <f>IF(N2055="základní",J2055,0)</f>
        <v>0</v>
      </c>
      <c r="BF2055" s="170">
        <f>IF(N2055="snížená",J2055,0)</f>
        <v>0</v>
      </c>
      <c r="BG2055" s="170">
        <f>IF(N2055="zákl. přenesená",J2055,0)</f>
        <v>0</v>
      </c>
      <c r="BH2055" s="170">
        <f>IF(N2055="sníž. přenesená",J2055,0)</f>
        <v>0</v>
      </c>
      <c r="BI2055" s="170">
        <f>IF(N2055="nulová",J2055,0)</f>
        <v>0</v>
      </c>
      <c r="BJ2055" s="11" t="s">
        <v>80</v>
      </c>
      <c r="BK2055" s="170">
        <f>ROUND(I2055*H2055,2)</f>
        <v>0</v>
      </c>
      <c r="BL2055" s="11" t="s">
        <v>125</v>
      </c>
      <c r="BM2055" s="169" t="s">
        <v>4004</v>
      </c>
    </row>
    <row r="2056" spans="1:65" s="2" customFormat="1" ht="19.5">
      <c r="A2056" s="28"/>
      <c r="B2056" s="29"/>
      <c r="C2056" s="30"/>
      <c r="D2056" s="171" t="s">
        <v>128</v>
      </c>
      <c r="E2056" s="30"/>
      <c r="F2056" s="172" t="s">
        <v>4003</v>
      </c>
      <c r="G2056" s="30"/>
      <c r="H2056" s="30"/>
      <c r="I2056" s="173"/>
      <c r="J2056" s="30"/>
      <c r="K2056" s="30"/>
      <c r="L2056" s="33"/>
      <c r="M2056" s="174"/>
      <c r="N2056" s="175"/>
      <c r="O2056" s="65"/>
      <c r="P2056" s="65"/>
      <c r="Q2056" s="65"/>
      <c r="R2056" s="65"/>
      <c r="S2056" s="65"/>
      <c r="T2056" s="66"/>
      <c r="U2056" s="28"/>
      <c r="V2056" s="28"/>
      <c r="W2056" s="28"/>
      <c r="X2056" s="28"/>
      <c r="Y2056" s="28"/>
      <c r="Z2056" s="28"/>
      <c r="AA2056" s="28"/>
      <c r="AB2056" s="28"/>
      <c r="AC2056" s="28"/>
      <c r="AD2056" s="28"/>
      <c r="AE2056" s="28"/>
      <c r="AT2056" s="11" t="s">
        <v>128</v>
      </c>
      <c r="AU2056" s="11" t="s">
        <v>73</v>
      </c>
    </row>
    <row r="2057" spans="1:65" s="2" customFormat="1" ht="24.2" customHeight="1">
      <c r="A2057" s="28"/>
      <c r="B2057" s="29"/>
      <c r="C2057" s="158" t="s">
        <v>4005</v>
      </c>
      <c r="D2057" s="158" t="s">
        <v>121</v>
      </c>
      <c r="E2057" s="159" t="s">
        <v>4006</v>
      </c>
      <c r="F2057" s="160" t="s">
        <v>4007</v>
      </c>
      <c r="G2057" s="161" t="s">
        <v>131</v>
      </c>
      <c r="H2057" s="162">
        <v>20</v>
      </c>
      <c r="I2057" s="163"/>
      <c r="J2057" s="164">
        <f>ROUND(I2057*H2057,2)</f>
        <v>0</v>
      </c>
      <c r="K2057" s="160" t="s">
        <v>1</v>
      </c>
      <c r="L2057" s="33"/>
      <c r="M2057" s="165" t="s">
        <v>1</v>
      </c>
      <c r="N2057" s="166" t="s">
        <v>38</v>
      </c>
      <c r="O2057" s="65"/>
      <c r="P2057" s="167">
        <f>O2057*H2057</f>
        <v>0</v>
      </c>
      <c r="Q2057" s="167">
        <v>0</v>
      </c>
      <c r="R2057" s="167">
        <f>Q2057*H2057</f>
        <v>0</v>
      </c>
      <c r="S2057" s="167">
        <v>0</v>
      </c>
      <c r="T2057" s="168">
        <f>S2057*H2057</f>
        <v>0</v>
      </c>
      <c r="U2057" s="28"/>
      <c r="V2057" s="28"/>
      <c r="W2057" s="28"/>
      <c r="X2057" s="28"/>
      <c r="Y2057" s="28"/>
      <c r="Z2057" s="28"/>
      <c r="AA2057" s="28"/>
      <c r="AB2057" s="28"/>
      <c r="AC2057" s="28"/>
      <c r="AD2057" s="28"/>
      <c r="AE2057" s="28"/>
      <c r="AR2057" s="169" t="s">
        <v>125</v>
      </c>
      <c r="AT2057" s="169" t="s">
        <v>121</v>
      </c>
      <c r="AU2057" s="169" t="s">
        <v>73</v>
      </c>
      <c r="AY2057" s="11" t="s">
        <v>126</v>
      </c>
      <c r="BE2057" s="170">
        <f>IF(N2057="základní",J2057,0)</f>
        <v>0</v>
      </c>
      <c r="BF2057" s="170">
        <f>IF(N2057="snížená",J2057,0)</f>
        <v>0</v>
      </c>
      <c r="BG2057" s="170">
        <f>IF(N2057="zákl. přenesená",J2057,0)</f>
        <v>0</v>
      </c>
      <c r="BH2057" s="170">
        <f>IF(N2057="sníž. přenesená",J2057,0)</f>
        <v>0</v>
      </c>
      <c r="BI2057" s="170">
        <f>IF(N2057="nulová",J2057,0)</f>
        <v>0</v>
      </c>
      <c r="BJ2057" s="11" t="s">
        <v>80</v>
      </c>
      <c r="BK2057" s="170">
        <f>ROUND(I2057*H2057,2)</f>
        <v>0</v>
      </c>
      <c r="BL2057" s="11" t="s">
        <v>125</v>
      </c>
      <c r="BM2057" s="169" t="s">
        <v>4008</v>
      </c>
    </row>
    <row r="2058" spans="1:65" s="2" customFormat="1" ht="19.5">
      <c r="A2058" s="28"/>
      <c r="B2058" s="29"/>
      <c r="C2058" s="30"/>
      <c r="D2058" s="171" t="s">
        <v>128</v>
      </c>
      <c r="E2058" s="30"/>
      <c r="F2058" s="172" t="s">
        <v>4007</v>
      </c>
      <c r="G2058" s="30"/>
      <c r="H2058" s="30"/>
      <c r="I2058" s="173"/>
      <c r="J2058" s="30"/>
      <c r="K2058" s="30"/>
      <c r="L2058" s="33"/>
      <c r="M2058" s="174"/>
      <c r="N2058" s="175"/>
      <c r="O2058" s="65"/>
      <c r="P2058" s="65"/>
      <c r="Q2058" s="65"/>
      <c r="R2058" s="65"/>
      <c r="S2058" s="65"/>
      <c r="T2058" s="66"/>
      <c r="U2058" s="28"/>
      <c r="V2058" s="28"/>
      <c r="W2058" s="28"/>
      <c r="X2058" s="28"/>
      <c r="Y2058" s="28"/>
      <c r="Z2058" s="28"/>
      <c r="AA2058" s="28"/>
      <c r="AB2058" s="28"/>
      <c r="AC2058" s="28"/>
      <c r="AD2058" s="28"/>
      <c r="AE2058" s="28"/>
      <c r="AT2058" s="11" t="s">
        <v>128</v>
      </c>
      <c r="AU2058" s="11" t="s">
        <v>73</v>
      </c>
    </row>
    <row r="2059" spans="1:65" s="2" customFormat="1" ht="24.2" customHeight="1">
      <c r="A2059" s="28"/>
      <c r="B2059" s="29"/>
      <c r="C2059" s="158" t="s">
        <v>4009</v>
      </c>
      <c r="D2059" s="158" t="s">
        <v>121</v>
      </c>
      <c r="E2059" s="159" t="s">
        <v>4010</v>
      </c>
      <c r="F2059" s="160" t="s">
        <v>4011</v>
      </c>
      <c r="G2059" s="161" t="s">
        <v>131</v>
      </c>
      <c r="H2059" s="162">
        <v>40</v>
      </c>
      <c r="I2059" s="163"/>
      <c r="J2059" s="164">
        <f>ROUND(I2059*H2059,2)</f>
        <v>0</v>
      </c>
      <c r="K2059" s="160" t="s">
        <v>1</v>
      </c>
      <c r="L2059" s="33"/>
      <c r="M2059" s="165" t="s">
        <v>1</v>
      </c>
      <c r="N2059" s="166" t="s">
        <v>38</v>
      </c>
      <c r="O2059" s="65"/>
      <c r="P2059" s="167">
        <f>O2059*H2059</f>
        <v>0</v>
      </c>
      <c r="Q2059" s="167">
        <v>0</v>
      </c>
      <c r="R2059" s="167">
        <f>Q2059*H2059</f>
        <v>0</v>
      </c>
      <c r="S2059" s="167">
        <v>0</v>
      </c>
      <c r="T2059" s="168">
        <f>S2059*H2059</f>
        <v>0</v>
      </c>
      <c r="U2059" s="28"/>
      <c r="V2059" s="28"/>
      <c r="W2059" s="28"/>
      <c r="X2059" s="28"/>
      <c r="Y2059" s="28"/>
      <c r="Z2059" s="28"/>
      <c r="AA2059" s="28"/>
      <c r="AB2059" s="28"/>
      <c r="AC2059" s="28"/>
      <c r="AD2059" s="28"/>
      <c r="AE2059" s="28"/>
      <c r="AR2059" s="169" t="s">
        <v>125</v>
      </c>
      <c r="AT2059" s="169" t="s">
        <v>121</v>
      </c>
      <c r="AU2059" s="169" t="s">
        <v>73</v>
      </c>
      <c r="AY2059" s="11" t="s">
        <v>126</v>
      </c>
      <c r="BE2059" s="170">
        <f>IF(N2059="základní",J2059,0)</f>
        <v>0</v>
      </c>
      <c r="BF2059" s="170">
        <f>IF(N2059="snížená",J2059,0)</f>
        <v>0</v>
      </c>
      <c r="BG2059" s="170">
        <f>IF(N2059="zákl. přenesená",J2059,0)</f>
        <v>0</v>
      </c>
      <c r="BH2059" s="170">
        <f>IF(N2059="sníž. přenesená",J2059,0)</f>
        <v>0</v>
      </c>
      <c r="BI2059" s="170">
        <f>IF(N2059="nulová",J2059,0)</f>
        <v>0</v>
      </c>
      <c r="BJ2059" s="11" t="s">
        <v>80</v>
      </c>
      <c r="BK2059" s="170">
        <f>ROUND(I2059*H2059,2)</f>
        <v>0</v>
      </c>
      <c r="BL2059" s="11" t="s">
        <v>125</v>
      </c>
      <c r="BM2059" s="169" t="s">
        <v>4012</v>
      </c>
    </row>
    <row r="2060" spans="1:65" s="2" customFormat="1" ht="19.5">
      <c r="A2060" s="28"/>
      <c r="B2060" s="29"/>
      <c r="C2060" s="30"/>
      <c r="D2060" s="171" t="s">
        <v>128</v>
      </c>
      <c r="E2060" s="30"/>
      <c r="F2060" s="172" t="s">
        <v>4011</v>
      </c>
      <c r="G2060" s="30"/>
      <c r="H2060" s="30"/>
      <c r="I2060" s="173"/>
      <c r="J2060" s="30"/>
      <c r="K2060" s="30"/>
      <c r="L2060" s="33"/>
      <c r="M2060" s="174"/>
      <c r="N2060" s="175"/>
      <c r="O2060" s="65"/>
      <c r="P2060" s="65"/>
      <c r="Q2060" s="65"/>
      <c r="R2060" s="65"/>
      <c r="S2060" s="65"/>
      <c r="T2060" s="66"/>
      <c r="U2060" s="28"/>
      <c r="V2060" s="28"/>
      <c r="W2060" s="28"/>
      <c r="X2060" s="28"/>
      <c r="Y2060" s="28"/>
      <c r="Z2060" s="28"/>
      <c r="AA2060" s="28"/>
      <c r="AB2060" s="28"/>
      <c r="AC2060" s="28"/>
      <c r="AD2060" s="28"/>
      <c r="AE2060" s="28"/>
      <c r="AT2060" s="11" t="s">
        <v>128</v>
      </c>
      <c r="AU2060" s="11" t="s">
        <v>73</v>
      </c>
    </row>
    <row r="2061" spans="1:65" s="2" customFormat="1" ht="24.2" customHeight="1">
      <c r="A2061" s="28"/>
      <c r="B2061" s="29"/>
      <c r="C2061" s="158" t="s">
        <v>4013</v>
      </c>
      <c r="D2061" s="158" t="s">
        <v>121</v>
      </c>
      <c r="E2061" s="159" t="s">
        <v>4014</v>
      </c>
      <c r="F2061" s="160" t="s">
        <v>4015</v>
      </c>
      <c r="G2061" s="161" t="s">
        <v>131</v>
      </c>
      <c r="H2061" s="162">
        <v>40</v>
      </c>
      <c r="I2061" s="163"/>
      <c r="J2061" s="164">
        <f>ROUND(I2061*H2061,2)</f>
        <v>0</v>
      </c>
      <c r="K2061" s="160" t="s">
        <v>1</v>
      </c>
      <c r="L2061" s="33"/>
      <c r="M2061" s="165" t="s">
        <v>1</v>
      </c>
      <c r="N2061" s="166" t="s">
        <v>38</v>
      </c>
      <c r="O2061" s="65"/>
      <c r="P2061" s="167">
        <f>O2061*H2061</f>
        <v>0</v>
      </c>
      <c r="Q2061" s="167">
        <v>0</v>
      </c>
      <c r="R2061" s="167">
        <f>Q2061*H2061</f>
        <v>0</v>
      </c>
      <c r="S2061" s="167">
        <v>0</v>
      </c>
      <c r="T2061" s="168">
        <f>S2061*H2061</f>
        <v>0</v>
      </c>
      <c r="U2061" s="28"/>
      <c r="V2061" s="28"/>
      <c r="W2061" s="28"/>
      <c r="X2061" s="28"/>
      <c r="Y2061" s="28"/>
      <c r="Z2061" s="28"/>
      <c r="AA2061" s="28"/>
      <c r="AB2061" s="28"/>
      <c r="AC2061" s="28"/>
      <c r="AD2061" s="28"/>
      <c r="AE2061" s="28"/>
      <c r="AR2061" s="169" t="s">
        <v>125</v>
      </c>
      <c r="AT2061" s="169" t="s">
        <v>121</v>
      </c>
      <c r="AU2061" s="169" t="s">
        <v>73</v>
      </c>
      <c r="AY2061" s="11" t="s">
        <v>126</v>
      </c>
      <c r="BE2061" s="170">
        <f>IF(N2061="základní",J2061,0)</f>
        <v>0</v>
      </c>
      <c r="BF2061" s="170">
        <f>IF(N2061="snížená",J2061,0)</f>
        <v>0</v>
      </c>
      <c r="BG2061" s="170">
        <f>IF(N2061="zákl. přenesená",J2061,0)</f>
        <v>0</v>
      </c>
      <c r="BH2061" s="170">
        <f>IF(N2061="sníž. přenesená",J2061,0)</f>
        <v>0</v>
      </c>
      <c r="BI2061" s="170">
        <f>IF(N2061="nulová",J2061,0)</f>
        <v>0</v>
      </c>
      <c r="BJ2061" s="11" t="s">
        <v>80</v>
      </c>
      <c r="BK2061" s="170">
        <f>ROUND(I2061*H2061,2)</f>
        <v>0</v>
      </c>
      <c r="BL2061" s="11" t="s">
        <v>125</v>
      </c>
      <c r="BM2061" s="169" t="s">
        <v>4016</v>
      </c>
    </row>
    <row r="2062" spans="1:65" s="2" customFormat="1" ht="19.5">
      <c r="A2062" s="28"/>
      <c r="B2062" s="29"/>
      <c r="C2062" s="30"/>
      <c r="D2062" s="171" t="s">
        <v>128</v>
      </c>
      <c r="E2062" s="30"/>
      <c r="F2062" s="172" t="s">
        <v>4015</v>
      </c>
      <c r="G2062" s="30"/>
      <c r="H2062" s="30"/>
      <c r="I2062" s="173"/>
      <c r="J2062" s="30"/>
      <c r="K2062" s="30"/>
      <c r="L2062" s="33"/>
      <c r="M2062" s="174"/>
      <c r="N2062" s="175"/>
      <c r="O2062" s="65"/>
      <c r="P2062" s="65"/>
      <c r="Q2062" s="65"/>
      <c r="R2062" s="65"/>
      <c r="S2062" s="65"/>
      <c r="T2062" s="66"/>
      <c r="U2062" s="28"/>
      <c r="V2062" s="28"/>
      <c r="W2062" s="28"/>
      <c r="X2062" s="28"/>
      <c r="Y2062" s="28"/>
      <c r="Z2062" s="28"/>
      <c r="AA2062" s="28"/>
      <c r="AB2062" s="28"/>
      <c r="AC2062" s="28"/>
      <c r="AD2062" s="28"/>
      <c r="AE2062" s="28"/>
      <c r="AT2062" s="11" t="s">
        <v>128</v>
      </c>
      <c r="AU2062" s="11" t="s">
        <v>73</v>
      </c>
    </row>
    <row r="2063" spans="1:65" s="2" customFormat="1" ht="24.2" customHeight="1">
      <c r="A2063" s="28"/>
      <c r="B2063" s="29"/>
      <c r="C2063" s="158" t="s">
        <v>4017</v>
      </c>
      <c r="D2063" s="158" t="s">
        <v>121</v>
      </c>
      <c r="E2063" s="159" t="s">
        <v>4018</v>
      </c>
      <c r="F2063" s="160" t="s">
        <v>4019</v>
      </c>
      <c r="G2063" s="161" t="s">
        <v>131</v>
      </c>
      <c r="H2063" s="162">
        <v>40</v>
      </c>
      <c r="I2063" s="163"/>
      <c r="J2063" s="164">
        <f>ROUND(I2063*H2063,2)</f>
        <v>0</v>
      </c>
      <c r="K2063" s="160" t="s">
        <v>1</v>
      </c>
      <c r="L2063" s="33"/>
      <c r="M2063" s="165" t="s">
        <v>1</v>
      </c>
      <c r="N2063" s="166" t="s">
        <v>38</v>
      </c>
      <c r="O2063" s="65"/>
      <c r="P2063" s="167">
        <f>O2063*H2063</f>
        <v>0</v>
      </c>
      <c r="Q2063" s="167">
        <v>0</v>
      </c>
      <c r="R2063" s="167">
        <f>Q2063*H2063</f>
        <v>0</v>
      </c>
      <c r="S2063" s="167">
        <v>0</v>
      </c>
      <c r="T2063" s="168">
        <f>S2063*H2063</f>
        <v>0</v>
      </c>
      <c r="U2063" s="28"/>
      <c r="V2063" s="28"/>
      <c r="W2063" s="28"/>
      <c r="X2063" s="28"/>
      <c r="Y2063" s="28"/>
      <c r="Z2063" s="28"/>
      <c r="AA2063" s="28"/>
      <c r="AB2063" s="28"/>
      <c r="AC2063" s="28"/>
      <c r="AD2063" s="28"/>
      <c r="AE2063" s="28"/>
      <c r="AR2063" s="169" t="s">
        <v>125</v>
      </c>
      <c r="AT2063" s="169" t="s">
        <v>121</v>
      </c>
      <c r="AU2063" s="169" t="s">
        <v>73</v>
      </c>
      <c r="AY2063" s="11" t="s">
        <v>126</v>
      </c>
      <c r="BE2063" s="170">
        <f>IF(N2063="základní",J2063,0)</f>
        <v>0</v>
      </c>
      <c r="BF2063" s="170">
        <f>IF(N2063="snížená",J2063,0)</f>
        <v>0</v>
      </c>
      <c r="BG2063" s="170">
        <f>IF(N2063="zákl. přenesená",J2063,0)</f>
        <v>0</v>
      </c>
      <c r="BH2063" s="170">
        <f>IF(N2063="sníž. přenesená",J2063,0)</f>
        <v>0</v>
      </c>
      <c r="BI2063" s="170">
        <f>IF(N2063="nulová",J2063,0)</f>
        <v>0</v>
      </c>
      <c r="BJ2063" s="11" t="s">
        <v>80</v>
      </c>
      <c r="BK2063" s="170">
        <f>ROUND(I2063*H2063,2)</f>
        <v>0</v>
      </c>
      <c r="BL2063" s="11" t="s">
        <v>125</v>
      </c>
      <c r="BM2063" s="169" t="s">
        <v>4020</v>
      </c>
    </row>
    <row r="2064" spans="1:65" s="2" customFormat="1" ht="19.5">
      <c r="A2064" s="28"/>
      <c r="B2064" s="29"/>
      <c r="C2064" s="30"/>
      <c r="D2064" s="171" t="s">
        <v>128</v>
      </c>
      <c r="E2064" s="30"/>
      <c r="F2064" s="172" t="s">
        <v>4019</v>
      </c>
      <c r="G2064" s="30"/>
      <c r="H2064" s="30"/>
      <c r="I2064" s="173"/>
      <c r="J2064" s="30"/>
      <c r="K2064" s="30"/>
      <c r="L2064" s="33"/>
      <c r="M2064" s="174"/>
      <c r="N2064" s="175"/>
      <c r="O2064" s="65"/>
      <c r="P2064" s="65"/>
      <c r="Q2064" s="65"/>
      <c r="R2064" s="65"/>
      <c r="S2064" s="65"/>
      <c r="T2064" s="66"/>
      <c r="U2064" s="28"/>
      <c r="V2064" s="28"/>
      <c r="W2064" s="28"/>
      <c r="X2064" s="28"/>
      <c r="Y2064" s="28"/>
      <c r="Z2064" s="28"/>
      <c r="AA2064" s="28"/>
      <c r="AB2064" s="28"/>
      <c r="AC2064" s="28"/>
      <c r="AD2064" s="28"/>
      <c r="AE2064" s="28"/>
      <c r="AT2064" s="11" t="s">
        <v>128</v>
      </c>
      <c r="AU2064" s="11" t="s">
        <v>73</v>
      </c>
    </row>
    <row r="2065" spans="1:65" s="2" customFormat="1" ht="24.2" customHeight="1">
      <c r="A2065" s="28"/>
      <c r="B2065" s="29"/>
      <c r="C2065" s="158" t="s">
        <v>4021</v>
      </c>
      <c r="D2065" s="158" t="s">
        <v>121</v>
      </c>
      <c r="E2065" s="159" t="s">
        <v>4022</v>
      </c>
      <c r="F2065" s="160" t="s">
        <v>4023</v>
      </c>
      <c r="G2065" s="161" t="s">
        <v>131</v>
      </c>
      <c r="H2065" s="162">
        <v>40</v>
      </c>
      <c r="I2065" s="163"/>
      <c r="J2065" s="164">
        <f>ROUND(I2065*H2065,2)</f>
        <v>0</v>
      </c>
      <c r="K2065" s="160" t="s">
        <v>1</v>
      </c>
      <c r="L2065" s="33"/>
      <c r="M2065" s="165" t="s">
        <v>1</v>
      </c>
      <c r="N2065" s="166" t="s">
        <v>38</v>
      </c>
      <c r="O2065" s="65"/>
      <c r="P2065" s="167">
        <f>O2065*H2065</f>
        <v>0</v>
      </c>
      <c r="Q2065" s="167">
        <v>0</v>
      </c>
      <c r="R2065" s="167">
        <f>Q2065*H2065</f>
        <v>0</v>
      </c>
      <c r="S2065" s="167">
        <v>0</v>
      </c>
      <c r="T2065" s="168">
        <f>S2065*H2065</f>
        <v>0</v>
      </c>
      <c r="U2065" s="28"/>
      <c r="V2065" s="28"/>
      <c r="W2065" s="28"/>
      <c r="X2065" s="28"/>
      <c r="Y2065" s="28"/>
      <c r="Z2065" s="28"/>
      <c r="AA2065" s="28"/>
      <c r="AB2065" s="28"/>
      <c r="AC2065" s="28"/>
      <c r="AD2065" s="28"/>
      <c r="AE2065" s="28"/>
      <c r="AR2065" s="169" t="s">
        <v>125</v>
      </c>
      <c r="AT2065" s="169" t="s">
        <v>121</v>
      </c>
      <c r="AU2065" s="169" t="s">
        <v>73</v>
      </c>
      <c r="AY2065" s="11" t="s">
        <v>126</v>
      </c>
      <c r="BE2065" s="170">
        <f>IF(N2065="základní",J2065,0)</f>
        <v>0</v>
      </c>
      <c r="BF2065" s="170">
        <f>IF(N2065="snížená",J2065,0)</f>
        <v>0</v>
      </c>
      <c r="BG2065" s="170">
        <f>IF(N2065="zákl. přenesená",J2065,0)</f>
        <v>0</v>
      </c>
      <c r="BH2065" s="170">
        <f>IF(N2065="sníž. přenesená",J2065,0)</f>
        <v>0</v>
      </c>
      <c r="BI2065" s="170">
        <f>IF(N2065="nulová",J2065,0)</f>
        <v>0</v>
      </c>
      <c r="BJ2065" s="11" t="s">
        <v>80</v>
      </c>
      <c r="BK2065" s="170">
        <f>ROUND(I2065*H2065,2)</f>
        <v>0</v>
      </c>
      <c r="BL2065" s="11" t="s">
        <v>125</v>
      </c>
      <c r="BM2065" s="169" t="s">
        <v>4024</v>
      </c>
    </row>
    <row r="2066" spans="1:65" s="2" customFormat="1" ht="19.5">
      <c r="A2066" s="28"/>
      <c r="B2066" s="29"/>
      <c r="C2066" s="30"/>
      <c r="D2066" s="171" t="s">
        <v>128</v>
      </c>
      <c r="E2066" s="30"/>
      <c r="F2066" s="172" t="s">
        <v>4023</v>
      </c>
      <c r="G2066" s="30"/>
      <c r="H2066" s="30"/>
      <c r="I2066" s="173"/>
      <c r="J2066" s="30"/>
      <c r="K2066" s="30"/>
      <c r="L2066" s="33"/>
      <c r="M2066" s="174"/>
      <c r="N2066" s="175"/>
      <c r="O2066" s="65"/>
      <c r="P2066" s="65"/>
      <c r="Q2066" s="65"/>
      <c r="R2066" s="65"/>
      <c r="S2066" s="65"/>
      <c r="T2066" s="66"/>
      <c r="U2066" s="28"/>
      <c r="V2066" s="28"/>
      <c r="W2066" s="28"/>
      <c r="X2066" s="28"/>
      <c r="Y2066" s="28"/>
      <c r="Z2066" s="28"/>
      <c r="AA2066" s="28"/>
      <c r="AB2066" s="28"/>
      <c r="AC2066" s="28"/>
      <c r="AD2066" s="28"/>
      <c r="AE2066" s="28"/>
      <c r="AT2066" s="11" t="s">
        <v>128</v>
      </c>
      <c r="AU2066" s="11" t="s">
        <v>73</v>
      </c>
    </row>
    <row r="2067" spans="1:65" s="2" customFormat="1" ht="16.5" customHeight="1">
      <c r="A2067" s="28"/>
      <c r="B2067" s="29"/>
      <c r="C2067" s="158" t="s">
        <v>4025</v>
      </c>
      <c r="D2067" s="158" t="s">
        <v>121</v>
      </c>
      <c r="E2067" s="159" t="s">
        <v>4026</v>
      </c>
      <c r="F2067" s="160" t="s">
        <v>4027</v>
      </c>
      <c r="G2067" s="161" t="s">
        <v>136</v>
      </c>
      <c r="H2067" s="162">
        <v>2</v>
      </c>
      <c r="I2067" s="163"/>
      <c r="J2067" s="164">
        <f>ROUND(I2067*H2067,2)</f>
        <v>0</v>
      </c>
      <c r="K2067" s="160" t="s">
        <v>1</v>
      </c>
      <c r="L2067" s="33"/>
      <c r="M2067" s="165" t="s">
        <v>1</v>
      </c>
      <c r="N2067" s="166" t="s">
        <v>38</v>
      </c>
      <c r="O2067" s="65"/>
      <c r="P2067" s="167">
        <f>O2067*H2067</f>
        <v>0</v>
      </c>
      <c r="Q2067" s="167">
        <v>0</v>
      </c>
      <c r="R2067" s="167">
        <f>Q2067*H2067</f>
        <v>0</v>
      </c>
      <c r="S2067" s="167">
        <v>0</v>
      </c>
      <c r="T2067" s="168">
        <f>S2067*H2067</f>
        <v>0</v>
      </c>
      <c r="U2067" s="28"/>
      <c r="V2067" s="28"/>
      <c r="W2067" s="28"/>
      <c r="X2067" s="28"/>
      <c r="Y2067" s="28"/>
      <c r="Z2067" s="28"/>
      <c r="AA2067" s="28"/>
      <c r="AB2067" s="28"/>
      <c r="AC2067" s="28"/>
      <c r="AD2067" s="28"/>
      <c r="AE2067" s="28"/>
      <c r="AR2067" s="169" t="s">
        <v>125</v>
      </c>
      <c r="AT2067" s="169" t="s">
        <v>121</v>
      </c>
      <c r="AU2067" s="169" t="s">
        <v>73</v>
      </c>
      <c r="AY2067" s="11" t="s">
        <v>126</v>
      </c>
      <c r="BE2067" s="170">
        <f>IF(N2067="základní",J2067,0)</f>
        <v>0</v>
      </c>
      <c r="BF2067" s="170">
        <f>IF(N2067="snížená",J2067,0)</f>
        <v>0</v>
      </c>
      <c r="BG2067" s="170">
        <f>IF(N2067="zákl. přenesená",J2067,0)</f>
        <v>0</v>
      </c>
      <c r="BH2067" s="170">
        <f>IF(N2067="sníž. přenesená",J2067,0)</f>
        <v>0</v>
      </c>
      <c r="BI2067" s="170">
        <f>IF(N2067="nulová",J2067,0)</f>
        <v>0</v>
      </c>
      <c r="BJ2067" s="11" t="s">
        <v>80</v>
      </c>
      <c r="BK2067" s="170">
        <f>ROUND(I2067*H2067,2)</f>
        <v>0</v>
      </c>
      <c r="BL2067" s="11" t="s">
        <v>125</v>
      </c>
      <c r="BM2067" s="169" t="s">
        <v>4028</v>
      </c>
    </row>
    <row r="2068" spans="1:65" s="2" customFormat="1" ht="11.25">
      <c r="A2068" s="28"/>
      <c r="B2068" s="29"/>
      <c r="C2068" s="30"/>
      <c r="D2068" s="171" t="s">
        <v>128</v>
      </c>
      <c r="E2068" s="30"/>
      <c r="F2068" s="172" t="s">
        <v>4027</v>
      </c>
      <c r="G2068" s="30"/>
      <c r="H2068" s="30"/>
      <c r="I2068" s="173"/>
      <c r="J2068" s="30"/>
      <c r="K2068" s="30"/>
      <c r="L2068" s="33"/>
      <c r="M2068" s="174"/>
      <c r="N2068" s="175"/>
      <c r="O2068" s="65"/>
      <c r="P2068" s="65"/>
      <c r="Q2068" s="65"/>
      <c r="R2068" s="65"/>
      <c r="S2068" s="65"/>
      <c r="T2068" s="66"/>
      <c r="U2068" s="28"/>
      <c r="V2068" s="28"/>
      <c r="W2068" s="28"/>
      <c r="X2068" s="28"/>
      <c r="Y2068" s="28"/>
      <c r="Z2068" s="28"/>
      <c r="AA2068" s="28"/>
      <c r="AB2068" s="28"/>
      <c r="AC2068" s="28"/>
      <c r="AD2068" s="28"/>
      <c r="AE2068" s="28"/>
      <c r="AT2068" s="11" t="s">
        <v>128</v>
      </c>
      <c r="AU2068" s="11" t="s">
        <v>73</v>
      </c>
    </row>
    <row r="2069" spans="1:65" s="2" customFormat="1" ht="16.5" customHeight="1">
      <c r="A2069" s="28"/>
      <c r="B2069" s="29"/>
      <c r="C2069" s="158" t="s">
        <v>4029</v>
      </c>
      <c r="D2069" s="158" t="s">
        <v>121</v>
      </c>
      <c r="E2069" s="159" t="s">
        <v>4030</v>
      </c>
      <c r="F2069" s="160" t="s">
        <v>4031</v>
      </c>
      <c r="G2069" s="161" t="s">
        <v>136</v>
      </c>
      <c r="H2069" s="162">
        <v>2</v>
      </c>
      <c r="I2069" s="163"/>
      <c r="J2069" s="164">
        <f>ROUND(I2069*H2069,2)</f>
        <v>0</v>
      </c>
      <c r="K2069" s="160" t="s">
        <v>1</v>
      </c>
      <c r="L2069" s="33"/>
      <c r="M2069" s="165" t="s">
        <v>1</v>
      </c>
      <c r="N2069" s="166" t="s">
        <v>38</v>
      </c>
      <c r="O2069" s="65"/>
      <c r="P2069" s="167">
        <f>O2069*H2069</f>
        <v>0</v>
      </c>
      <c r="Q2069" s="167">
        <v>0</v>
      </c>
      <c r="R2069" s="167">
        <f>Q2069*H2069</f>
        <v>0</v>
      </c>
      <c r="S2069" s="167">
        <v>0</v>
      </c>
      <c r="T2069" s="168">
        <f>S2069*H2069</f>
        <v>0</v>
      </c>
      <c r="U2069" s="28"/>
      <c r="V2069" s="28"/>
      <c r="W2069" s="28"/>
      <c r="X2069" s="28"/>
      <c r="Y2069" s="28"/>
      <c r="Z2069" s="28"/>
      <c r="AA2069" s="28"/>
      <c r="AB2069" s="28"/>
      <c r="AC2069" s="28"/>
      <c r="AD2069" s="28"/>
      <c r="AE2069" s="28"/>
      <c r="AR2069" s="169" t="s">
        <v>125</v>
      </c>
      <c r="AT2069" s="169" t="s">
        <v>121</v>
      </c>
      <c r="AU2069" s="169" t="s">
        <v>73</v>
      </c>
      <c r="AY2069" s="11" t="s">
        <v>126</v>
      </c>
      <c r="BE2069" s="170">
        <f>IF(N2069="základní",J2069,0)</f>
        <v>0</v>
      </c>
      <c r="BF2069" s="170">
        <f>IF(N2069="snížená",J2069,0)</f>
        <v>0</v>
      </c>
      <c r="BG2069" s="170">
        <f>IF(N2069="zákl. přenesená",J2069,0)</f>
        <v>0</v>
      </c>
      <c r="BH2069" s="170">
        <f>IF(N2069="sníž. přenesená",J2069,0)</f>
        <v>0</v>
      </c>
      <c r="BI2069" s="170">
        <f>IF(N2069="nulová",J2069,0)</f>
        <v>0</v>
      </c>
      <c r="BJ2069" s="11" t="s">
        <v>80</v>
      </c>
      <c r="BK2069" s="170">
        <f>ROUND(I2069*H2069,2)</f>
        <v>0</v>
      </c>
      <c r="BL2069" s="11" t="s">
        <v>125</v>
      </c>
      <c r="BM2069" s="169" t="s">
        <v>4032</v>
      </c>
    </row>
    <row r="2070" spans="1:65" s="2" customFormat="1" ht="11.25">
      <c r="A2070" s="28"/>
      <c r="B2070" s="29"/>
      <c r="C2070" s="30"/>
      <c r="D2070" s="171" t="s">
        <v>128</v>
      </c>
      <c r="E2070" s="30"/>
      <c r="F2070" s="172" t="s">
        <v>4031</v>
      </c>
      <c r="G2070" s="30"/>
      <c r="H2070" s="30"/>
      <c r="I2070" s="173"/>
      <c r="J2070" s="30"/>
      <c r="K2070" s="30"/>
      <c r="L2070" s="33"/>
      <c r="M2070" s="174"/>
      <c r="N2070" s="175"/>
      <c r="O2070" s="65"/>
      <c r="P2070" s="65"/>
      <c r="Q2070" s="65"/>
      <c r="R2070" s="65"/>
      <c r="S2070" s="65"/>
      <c r="T2070" s="66"/>
      <c r="U2070" s="28"/>
      <c r="V2070" s="28"/>
      <c r="W2070" s="28"/>
      <c r="X2070" s="28"/>
      <c r="Y2070" s="28"/>
      <c r="Z2070" s="28"/>
      <c r="AA2070" s="28"/>
      <c r="AB2070" s="28"/>
      <c r="AC2070" s="28"/>
      <c r="AD2070" s="28"/>
      <c r="AE2070" s="28"/>
      <c r="AT2070" s="11" t="s">
        <v>128</v>
      </c>
      <c r="AU2070" s="11" t="s">
        <v>73</v>
      </c>
    </row>
    <row r="2071" spans="1:65" s="2" customFormat="1" ht="16.5" customHeight="1">
      <c r="A2071" s="28"/>
      <c r="B2071" s="29"/>
      <c r="C2071" s="158" t="s">
        <v>4033</v>
      </c>
      <c r="D2071" s="158" t="s">
        <v>121</v>
      </c>
      <c r="E2071" s="159" t="s">
        <v>4034</v>
      </c>
      <c r="F2071" s="160" t="s">
        <v>4035</v>
      </c>
      <c r="G2071" s="161" t="s">
        <v>136</v>
      </c>
      <c r="H2071" s="162">
        <v>2</v>
      </c>
      <c r="I2071" s="163"/>
      <c r="J2071" s="164">
        <f>ROUND(I2071*H2071,2)</f>
        <v>0</v>
      </c>
      <c r="K2071" s="160" t="s">
        <v>1</v>
      </c>
      <c r="L2071" s="33"/>
      <c r="M2071" s="165" t="s">
        <v>1</v>
      </c>
      <c r="N2071" s="166" t="s">
        <v>38</v>
      </c>
      <c r="O2071" s="65"/>
      <c r="P2071" s="167">
        <f>O2071*H2071</f>
        <v>0</v>
      </c>
      <c r="Q2071" s="167">
        <v>0</v>
      </c>
      <c r="R2071" s="167">
        <f>Q2071*H2071</f>
        <v>0</v>
      </c>
      <c r="S2071" s="167">
        <v>0</v>
      </c>
      <c r="T2071" s="168">
        <f>S2071*H2071</f>
        <v>0</v>
      </c>
      <c r="U2071" s="28"/>
      <c r="V2071" s="28"/>
      <c r="W2071" s="28"/>
      <c r="X2071" s="28"/>
      <c r="Y2071" s="28"/>
      <c r="Z2071" s="28"/>
      <c r="AA2071" s="28"/>
      <c r="AB2071" s="28"/>
      <c r="AC2071" s="28"/>
      <c r="AD2071" s="28"/>
      <c r="AE2071" s="28"/>
      <c r="AR2071" s="169" t="s">
        <v>125</v>
      </c>
      <c r="AT2071" s="169" t="s">
        <v>121</v>
      </c>
      <c r="AU2071" s="169" t="s">
        <v>73</v>
      </c>
      <c r="AY2071" s="11" t="s">
        <v>126</v>
      </c>
      <c r="BE2071" s="170">
        <f>IF(N2071="základní",J2071,0)</f>
        <v>0</v>
      </c>
      <c r="BF2071" s="170">
        <f>IF(N2071="snížená",J2071,0)</f>
        <v>0</v>
      </c>
      <c r="BG2071" s="170">
        <f>IF(N2071="zákl. přenesená",J2071,0)</f>
        <v>0</v>
      </c>
      <c r="BH2071" s="170">
        <f>IF(N2071="sníž. přenesená",J2071,0)</f>
        <v>0</v>
      </c>
      <c r="BI2071" s="170">
        <f>IF(N2071="nulová",J2071,0)</f>
        <v>0</v>
      </c>
      <c r="BJ2071" s="11" t="s">
        <v>80</v>
      </c>
      <c r="BK2071" s="170">
        <f>ROUND(I2071*H2071,2)</f>
        <v>0</v>
      </c>
      <c r="BL2071" s="11" t="s">
        <v>125</v>
      </c>
      <c r="BM2071" s="169" t="s">
        <v>4036</v>
      </c>
    </row>
    <row r="2072" spans="1:65" s="2" customFormat="1" ht="11.25">
      <c r="A2072" s="28"/>
      <c r="B2072" s="29"/>
      <c r="C2072" s="30"/>
      <c r="D2072" s="171" t="s">
        <v>128</v>
      </c>
      <c r="E2072" s="30"/>
      <c r="F2072" s="172" t="s">
        <v>4035</v>
      </c>
      <c r="G2072" s="30"/>
      <c r="H2072" s="30"/>
      <c r="I2072" s="173"/>
      <c r="J2072" s="30"/>
      <c r="K2072" s="30"/>
      <c r="L2072" s="33"/>
      <c r="M2072" s="174"/>
      <c r="N2072" s="175"/>
      <c r="O2072" s="65"/>
      <c r="P2072" s="65"/>
      <c r="Q2072" s="65"/>
      <c r="R2072" s="65"/>
      <c r="S2072" s="65"/>
      <c r="T2072" s="66"/>
      <c r="U2072" s="28"/>
      <c r="V2072" s="28"/>
      <c r="W2072" s="28"/>
      <c r="X2072" s="28"/>
      <c r="Y2072" s="28"/>
      <c r="Z2072" s="28"/>
      <c r="AA2072" s="28"/>
      <c r="AB2072" s="28"/>
      <c r="AC2072" s="28"/>
      <c r="AD2072" s="28"/>
      <c r="AE2072" s="28"/>
      <c r="AT2072" s="11" t="s">
        <v>128</v>
      </c>
      <c r="AU2072" s="11" t="s">
        <v>73</v>
      </c>
    </row>
    <row r="2073" spans="1:65" s="2" customFormat="1" ht="16.5" customHeight="1">
      <c r="A2073" s="28"/>
      <c r="B2073" s="29"/>
      <c r="C2073" s="158" t="s">
        <v>4037</v>
      </c>
      <c r="D2073" s="158" t="s">
        <v>121</v>
      </c>
      <c r="E2073" s="159" t="s">
        <v>4038</v>
      </c>
      <c r="F2073" s="160" t="s">
        <v>4039</v>
      </c>
      <c r="G2073" s="161" t="s">
        <v>136</v>
      </c>
      <c r="H2073" s="162">
        <v>2</v>
      </c>
      <c r="I2073" s="163"/>
      <c r="J2073" s="164">
        <f>ROUND(I2073*H2073,2)</f>
        <v>0</v>
      </c>
      <c r="K2073" s="160" t="s">
        <v>1</v>
      </c>
      <c r="L2073" s="33"/>
      <c r="M2073" s="165" t="s">
        <v>1</v>
      </c>
      <c r="N2073" s="166" t="s">
        <v>38</v>
      </c>
      <c r="O2073" s="65"/>
      <c r="P2073" s="167">
        <f>O2073*H2073</f>
        <v>0</v>
      </c>
      <c r="Q2073" s="167">
        <v>0</v>
      </c>
      <c r="R2073" s="167">
        <f>Q2073*H2073</f>
        <v>0</v>
      </c>
      <c r="S2073" s="167">
        <v>0</v>
      </c>
      <c r="T2073" s="168">
        <f>S2073*H2073</f>
        <v>0</v>
      </c>
      <c r="U2073" s="28"/>
      <c r="V2073" s="28"/>
      <c r="W2073" s="28"/>
      <c r="X2073" s="28"/>
      <c r="Y2073" s="28"/>
      <c r="Z2073" s="28"/>
      <c r="AA2073" s="28"/>
      <c r="AB2073" s="28"/>
      <c r="AC2073" s="28"/>
      <c r="AD2073" s="28"/>
      <c r="AE2073" s="28"/>
      <c r="AR2073" s="169" t="s">
        <v>125</v>
      </c>
      <c r="AT2073" s="169" t="s">
        <v>121</v>
      </c>
      <c r="AU2073" s="169" t="s">
        <v>73</v>
      </c>
      <c r="AY2073" s="11" t="s">
        <v>126</v>
      </c>
      <c r="BE2073" s="170">
        <f>IF(N2073="základní",J2073,0)</f>
        <v>0</v>
      </c>
      <c r="BF2073" s="170">
        <f>IF(N2073="snížená",J2073,0)</f>
        <v>0</v>
      </c>
      <c r="BG2073" s="170">
        <f>IF(N2073="zákl. přenesená",J2073,0)</f>
        <v>0</v>
      </c>
      <c r="BH2073" s="170">
        <f>IF(N2073="sníž. přenesená",J2073,0)</f>
        <v>0</v>
      </c>
      <c r="BI2073" s="170">
        <f>IF(N2073="nulová",J2073,0)</f>
        <v>0</v>
      </c>
      <c r="BJ2073" s="11" t="s">
        <v>80</v>
      </c>
      <c r="BK2073" s="170">
        <f>ROUND(I2073*H2073,2)</f>
        <v>0</v>
      </c>
      <c r="BL2073" s="11" t="s">
        <v>125</v>
      </c>
      <c r="BM2073" s="169" t="s">
        <v>4040</v>
      </c>
    </row>
    <row r="2074" spans="1:65" s="2" customFormat="1" ht="11.25">
      <c r="A2074" s="28"/>
      <c r="B2074" s="29"/>
      <c r="C2074" s="30"/>
      <c r="D2074" s="171" t="s">
        <v>128</v>
      </c>
      <c r="E2074" s="30"/>
      <c r="F2074" s="172" t="s">
        <v>4039</v>
      </c>
      <c r="G2074" s="30"/>
      <c r="H2074" s="30"/>
      <c r="I2074" s="173"/>
      <c r="J2074" s="30"/>
      <c r="K2074" s="30"/>
      <c r="L2074" s="33"/>
      <c r="M2074" s="174"/>
      <c r="N2074" s="175"/>
      <c r="O2074" s="65"/>
      <c r="P2074" s="65"/>
      <c r="Q2074" s="65"/>
      <c r="R2074" s="65"/>
      <c r="S2074" s="65"/>
      <c r="T2074" s="66"/>
      <c r="U2074" s="28"/>
      <c r="V2074" s="28"/>
      <c r="W2074" s="28"/>
      <c r="X2074" s="28"/>
      <c r="Y2074" s="28"/>
      <c r="Z2074" s="28"/>
      <c r="AA2074" s="28"/>
      <c r="AB2074" s="28"/>
      <c r="AC2074" s="28"/>
      <c r="AD2074" s="28"/>
      <c r="AE2074" s="28"/>
      <c r="AT2074" s="11" t="s">
        <v>128</v>
      </c>
      <c r="AU2074" s="11" t="s">
        <v>73</v>
      </c>
    </row>
    <row r="2075" spans="1:65" s="2" customFormat="1" ht="16.5" customHeight="1">
      <c r="A2075" s="28"/>
      <c r="B2075" s="29"/>
      <c r="C2075" s="158" t="s">
        <v>4041</v>
      </c>
      <c r="D2075" s="158" t="s">
        <v>121</v>
      </c>
      <c r="E2075" s="159" t="s">
        <v>4042</v>
      </c>
      <c r="F2075" s="160" t="s">
        <v>4043</v>
      </c>
      <c r="G2075" s="161" t="s">
        <v>136</v>
      </c>
      <c r="H2075" s="162">
        <v>2</v>
      </c>
      <c r="I2075" s="163"/>
      <c r="J2075" s="164">
        <f>ROUND(I2075*H2075,2)</f>
        <v>0</v>
      </c>
      <c r="K2075" s="160" t="s">
        <v>1</v>
      </c>
      <c r="L2075" s="33"/>
      <c r="M2075" s="165" t="s">
        <v>1</v>
      </c>
      <c r="N2075" s="166" t="s">
        <v>38</v>
      </c>
      <c r="O2075" s="65"/>
      <c r="P2075" s="167">
        <f>O2075*H2075</f>
        <v>0</v>
      </c>
      <c r="Q2075" s="167">
        <v>0</v>
      </c>
      <c r="R2075" s="167">
        <f>Q2075*H2075</f>
        <v>0</v>
      </c>
      <c r="S2075" s="167">
        <v>0</v>
      </c>
      <c r="T2075" s="168">
        <f>S2075*H2075</f>
        <v>0</v>
      </c>
      <c r="U2075" s="28"/>
      <c r="V2075" s="28"/>
      <c r="W2075" s="28"/>
      <c r="X2075" s="28"/>
      <c r="Y2075" s="28"/>
      <c r="Z2075" s="28"/>
      <c r="AA2075" s="28"/>
      <c r="AB2075" s="28"/>
      <c r="AC2075" s="28"/>
      <c r="AD2075" s="28"/>
      <c r="AE2075" s="28"/>
      <c r="AR2075" s="169" t="s">
        <v>125</v>
      </c>
      <c r="AT2075" s="169" t="s">
        <v>121</v>
      </c>
      <c r="AU2075" s="169" t="s">
        <v>73</v>
      </c>
      <c r="AY2075" s="11" t="s">
        <v>126</v>
      </c>
      <c r="BE2075" s="170">
        <f>IF(N2075="základní",J2075,0)</f>
        <v>0</v>
      </c>
      <c r="BF2075" s="170">
        <f>IF(N2075="snížená",J2075,0)</f>
        <v>0</v>
      </c>
      <c r="BG2075" s="170">
        <f>IF(N2075="zákl. přenesená",J2075,0)</f>
        <v>0</v>
      </c>
      <c r="BH2075" s="170">
        <f>IF(N2075="sníž. přenesená",J2075,0)</f>
        <v>0</v>
      </c>
      <c r="BI2075" s="170">
        <f>IF(N2075="nulová",J2075,0)</f>
        <v>0</v>
      </c>
      <c r="BJ2075" s="11" t="s">
        <v>80</v>
      </c>
      <c r="BK2075" s="170">
        <f>ROUND(I2075*H2075,2)</f>
        <v>0</v>
      </c>
      <c r="BL2075" s="11" t="s">
        <v>125</v>
      </c>
      <c r="BM2075" s="169" t="s">
        <v>4044</v>
      </c>
    </row>
    <row r="2076" spans="1:65" s="2" customFormat="1" ht="11.25">
      <c r="A2076" s="28"/>
      <c r="B2076" s="29"/>
      <c r="C2076" s="30"/>
      <c r="D2076" s="171" t="s">
        <v>128</v>
      </c>
      <c r="E2076" s="30"/>
      <c r="F2076" s="172" t="s">
        <v>4043</v>
      </c>
      <c r="G2076" s="30"/>
      <c r="H2076" s="30"/>
      <c r="I2076" s="173"/>
      <c r="J2076" s="30"/>
      <c r="K2076" s="30"/>
      <c r="L2076" s="33"/>
      <c r="M2076" s="174"/>
      <c r="N2076" s="175"/>
      <c r="O2076" s="65"/>
      <c r="P2076" s="65"/>
      <c r="Q2076" s="65"/>
      <c r="R2076" s="65"/>
      <c r="S2076" s="65"/>
      <c r="T2076" s="66"/>
      <c r="U2076" s="28"/>
      <c r="V2076" s="28"/>
      <c r="W2076" s="28"/>
      <c r="X2076" s="28"/>
      <c r="Y2076" s="28"/>
      <c r="Z2076" s="28"/>
      <c r="AA2076" s="28"/>
      <c r="AB2076" s="28"/>
      <c r="AC2076" s="28"/>
      <c r="AD2076" s="28"/>
      <c r="AE2076" s="28"/>
      <c r="AT2076" s="11" t="s">
        <v>128</v>
      </c>
      <c r="AU2076" s="11" t="s">
        <v>73</v>
      </c>
    </row>
    <row r="2077" spans="1:65" s="2" customFormat="1" ht="16.5" customHeight="1">
      <c r="A2077" s="28"/>
      <c r="B2077" s="29"/>
      <c r="C2077" s="158" t="s">
        <v>4045</v>
      </c>
      <c r="D2077" s="158" t="s">
        <v>121</v>
      </c>
      <c r="E2077" s="159" t="s">
        <v>4046</v>
      </c>
      <c r="F2077" s="160" t="s">
        <v>4047</v>
      </c>
      <c r="G2077" s="161" t="s">
        <v>136</v>
      </c>
      <c r="H2077" s="162">
        <v>2</v>
      </c>
      <c r="I2077" s="163"/>
      <c r="J2077" s="164">
        <f>ROUND(I2077*H2077,2)</f>
        <v>0</v>
      </c>
      <c r="K2077" s="160" t="s">
        <v>1</v>
      </c>
      <c r="L2077" s="33"/>
      <c r="M2077" s="165" t="s">
        <v>1</v>
      </c>
      <c r="N2077" s="166" t="s">
        <v>38</v>
      </c>
      <c r="O2077" s="65"/>
      <c r="P2077" s="167">
        <f>O2077*H2077</f>
        <v>0</v>
      </c>
      <c r="Q2077" s="167">
        <v>0</v>
      </c>
      <c r="R2077" s="167">
        <f>Q2077*H2077</f>
        <v>0</v>
      </c>
      <c r="S2077" s="167">
        <v>0</v>
      </c>
      <c r="T2077" s="168">
        <f>S2077*H2077</f>
        <v>0</v>
      </c>
      <c r="U2077" s="28"/>
      <c r="V2077" s="28"/>
      <c r="W2077" s="28"/>
      <c r="X2077" s="28"/>
      <c r="Y2077" s="28"/>
      <c r="Z2077" s="28"/>
      <c r="AA2077" s="28"/>
      <c r="AB2077" s="28"/>
      <c r="AC2077" s="28"/>
      <c r="AD2077" s="28"/>
      <c r="AE2077" s="28"/>
      <c r="AR2077" s="169" t="s">
        <v>125</v>
      </c>
      <c r="AT2077" s="169" t="s">
        <v>121</v>
      </c>
      <c r="AU2077" s="169" t="s">
        <v>73</v>
      </c>
      <c r="AY2077" s="11" t="s">
        <v>126</v>
      </c>
      <c r="BE2077" s="170">
        <f>IF(N2077="základní",J2077,0)</f>
        <v>0</v>
      </c>
      <c r="BF2077" s="170">
        <f>IF(N2077="snížená",J2077,0)</f>
        <v>0</v>
      </c>
      <c r="BG2077" s="170">
        <f>IF(N2077="zákl. přenesená",J2077,0)</f>
        <v>0</v>
      </c>
      <c r="BH2077" s="170">
        <f>IF(N2077="sníž. přenesená",J2077,0)</f>
        <v>0</v>
      </c>
      <c r="BI2077" s="170">
        <f>IF(N2077="nulová",J2077,0)</f>
        <v>0</v>
      </c>
      <c r="BJ2077" s="11" t="s">
        <v>80</v>
      </c>
      <c r="BK2077" s="170">
        <f>ROUND(I2077*H2077,2)</f>
        <v>0</v>
      </c>
      <c r="BL2077" s="11" t="s">
        <v>125</v>
      </c>
      <c r="BM2077" s="169" t="s">
        <v>4048</v>
      </c>
    </row>
    <row r="2078" spans="1:65" s="2" customFormat="1" ht="11.25">
      <c r="A2078" s="28"/>
      <c r="B2078" s="29"/>
      <c r="C2078" s="30"/>
      <c r="D2078" s="171" t="s">
        <v>128</v>
      </c>
      <c r="E2078" s="30"/>
      <c r="F2078" s="172" t="s">
        <v>4047</v>
      </c>
      <c r="G2078" s="30"/>
      <c r="H2078" s="30"/>
      <c r="I2078" s="173"/>
      <c r="J2078" s="30"/>
      <c r="K2078" s="30"/>
      <c r="L2078" s="33"/>
      <c r="M2078" s="174"/>
      <c r="N2078" s="175"/>
      <c r="O2078" s="65"/>
      <c r="P2078" s="65"/>
      <c r="Q2078" s="65"/>
      <c r="R2078" s="65"/>
      <c r="S2078" s="65"/>
      <c r="T2078" s="66"/>
      <c r="U2078" s="28"/>
      <c r="V2078" s="28"/>
      <c r="W2078" s="28"/>
      <c r="X2078" s="28"/>
      <c r="Y2078" s="28"/>
      <c r="Z2078" s="28"/>
      <c r="AA2078" s="28"/>
      <c r="AB2078" s="28"/>
      <c r="AC2078" s="28"/>
      <c r="AD2078" s="28"/>
      <c r="AE2078" s="28"/>
      <c r="AT2078" s="11" t="s">
        <v>128</v>
      </c>
      <c r="AU2078" s="11" t="s">
        <v>73</v>
      </c>
    </row>
    <row r="2079" spans="1:65" s="2" customFormat="1" ht="16.5" customHeight="1">
      <c r="A2079" s="28"/>
      <c r="B2079" s="29"/>
      <c r="C2079" s="158" t="s">
        <v>4049</v>
      </c>
      <c r="D2079" s="158" t="s">
        <v>121</v>
      </c>
      <c r="E2079" s="159" t="s">
        <v>4050</v>
      </c>
      <c r="F2079" s="160" t="s">
        <v>4051</v>
      </c>
      <c r="G2079" s="161" t="s">
        <v>136</v>
      </c>
      <c r="H2079" s="162">
        <v>2</v>
      </c>
      <c r="I2079" s="163"/>
      <c r="J2079" s="164">
        <f>ROUND(I2079*H2079,2)</f>
        <v>0</v>
      </c>
      <c r="K2079" s="160" t="s">
        <v>1</v>
      </c>
      <c r="L2079" s="33"/>
      <c r="M2079" s="165" t="s">
        <v>1</v>
      </c>
      <c r="N2079" s="166" t="s">
        <v>38</v>
      </c>
      <c r="O2079" s="65"/>
      <c r="P2079" s="167">
        <f>O2079*H2079</f>
        <v>0</v>
      </c>
      <c r="Q2079" s="167">
        <v>0</v>
      </c>
      <c r="R2079" s="167">
        <f>Q2079*H2079</f>
        <v>0</v>
      </c>
      <c r="S2079" s="167">
        <v>0</v>
      </c>
      <c r="T2079" s="168">
        <f>S2079*H2079</f>
        <v>0</v>
      </c>
      <c r="U2079" s="28"/>
      <c r="V2079" s="28"/>
      <c r="W2079" s="28"/>
      <c r="X2079" s="28"/>
      <c r="Y2079" s="28"/>
      <c r="Z2079" s="28"/>
      <c r="AA2079" s="28"/>
      <c r="AB2079" s="28"/>
      <c r="AC2079" s="28"/>
      <c r="AD2079" s="28"/>
      <c r="AE2079" s="28"/>
      <c r="AR2079" s="169" t="s">
        <v>125</v>
      </c>
      <c r="AT2079" s="169" t="s">
        <v>121</v>
      </c>
      <c r="AU2079" s="169" t="s">
        <v>73</v>
      </c>
      <c r="AY2079" s="11" t="s">
        <v>126</v>
      </c>
      <c r="BE2079" s="170">
        <f>IF(N2079="základní",J2079,0)</f>
        <v>0</v>
      </c>
      <c r="BF2079" s="170">
        <f>IF(N2079="snížená",J2079,0)</f>
        <v>0</v>
      </c>
      <c r="BG2079" s="170">
        <f>IF(N2079="zákl. přenesená",J2079,0)</f>
        <v>0</v>
      </c>
      <c r="BH2079" s="170">
        <f>IF(N2079="sníž. přenesená",J2079,0)</f>
        <v>0</v>
      </c>
      <c r="BI2079" s="170">
        <f>IF(N2079="nulová",J2079,0)</f>
        <v>0</v>
      </c>
      <c r="BJ2079" s="11" t="s">
        <v>80</v>
      </c>
      <c r="BK2079" s="170">
        <f>ROUND(I2079*H2079,2)</f>
        <v>0</v>
      </c>
      <c r="BL2079" s="11" t="s">
        <v>125</v>
      </c>
      <c r="BM2079" s="169" t="s">
        <v>4052</v>
      </c>
    </row>
    <row r="2080" spans="1:65" s="2" customFormat="1" ht="11.25">
      <c r="A2080" s="28"/>
      <c r="B2080" s="29"/>
      <c r="C2080" s="30"/>
      <c r="D2080" s="171" t="s">
        <v>128</v>
      </c>
      <c r="E2080" s="30"/>
      <c r="F2080" s="172" t="s">
        <v>4051</v>
      </c>
      <c r="G2080" s="30"/>
      <c r="H2080" s="30"/>
      <c r="I2080" s="173"/>
      <c r="J2080" s="30"/>
      <c r="K2080" s="30"/>
      <c r="L2080" s="33"/>
      <c r="M2080" s="174"/>
      <c r="N2080" s="175"/>
      <c r="O2080" s="65"/>
      <c r="P2080" s="65"/>
      <c r="Q2080" s="65"/>
      <c r="R2080" s="65"/>
      <c r="S2080" s="65"/>
      <c r="T2080" s="66"/>
      <c r="U2080" s="28"/>
      <c r="V2080" s="28"/>
      <c r="W2080" s="28"/>
      <c r="X2080" s="28"/>
      <c r="Y2080" s="28"/>
      <c r="Z2080" s="28"/>
      <c r="AA2080" s="28"/>
      <c r="AB2080" s="28"/>
      <c r="AC2080" s="28"/>
      <c r="AD2080" s="28"/>
      <c r="AE2080" s="28"/>
      <c r="AT2080" s="11" t="s">
        <v>128</v>
      </c>
      <c r="AU2080" s="11" t="s">
        <v>73</v>
      </c>
    </row>
    <row r="2081" spans="1:65" s="2" customFormat="1" ht="16.5" customHeight="1">
      <c r="A2081" s="28"/>
      <c r="B2081" s="29"/>
      <c r="C2081" s="158" t="s">
        <v>4053</v>
      </c>
      <c r="D2081" s="158" t="s">
        <v>121</v>
      </c>
      <c r="E2081" s="159" t="s">
        <v>4054</v>
      </c>
      <c r="F2081" s="160" t="s">
        <v>4055</v>
      </c>
      <c r="G2081" s="161" t="s">
        <v>136</v>
      </c>
      <c r="H2081" s="162">
        <v>2</v>
      </c>
      <c r="I2081" s="163"/>
      <c r="J2081" s="164">
        <f>ROUND(I2081*H2081,2)</f>
        <v>0</v>
      </c>
      <c r="K2081" s="160" t="s">
        <v>1</v>
      </c>
      <c r="L2081" s="33"/>
      <c r="M2081" s="165" t="s">
        <v>1</v>
      </c>
      <c r="N2081" s="166" t="s">
        <v>38</v>
      </c>
      <c r="O2081" s="65"/>
      <c r="P2081" s="167">
        <f>O2081*H2081</f>
        <v>0</v>
      </c>
      <c r="Q2081" s="167">
        <v>0</v>
      </c>
      <c r="R2081" s="167">
        <f>Q2081*H2081</f>
        <v>0</v>
      </c>
      <c r="S2081" s="167">
        <v>0</v>
      </c>
      <c r="T2081" s="168">
        <f>S2081*H2081</f>
        <v>0</v>
      </c>
      <c r="U2081" s="28"/>
      <c r="V2081" s="28"/>
      <c r="W2081" s="28"/>
      <c r="X2081" s="28"/>
      <c r="Y2081" s="28"/>
      <c r="Z2081" s="28"/>
      <c r="AA2081" s="28"/>
      <c r="AB2081" s="28"/>
      <c r="AC2081" s="28"/>
      <c r="AD2081" s="28"/>
      <c r="AE2081" s="28"/>
      <c r="AR2081" s="169" t="s">
        <v>125</v>
      </c>
      <c r="AT2081" s="169" t="s">
        <v>121</v>
      </c>
      <c r="AU2081" s="169" t="s">
        <v>73</v>
      </c>
      <c r="AY2081" s="11" t="s">
        <v>126</v>
      </c>
      <c r="BE2081" s="170">
        <f>IF(N2081="základní",J2081,0)</f>
        <v>0</v>
      </c>
      <c r="BF2081" s="170">
        <f>IF(N2081="snížená",J2081,0)</f>
        <v>0</v>
      </c>
      <c r="BG2081" s="170">
        <f>IF(N2081="zákl. přenesená",J2081,0)</f>
        <v>0</v>
      </c>
      <c r="BH2081" s="170">
        <f>IF(N2081="sníž. přenesená",J2081,0)</f>
        <v>0</v>
      </c>
      <c r="BI2081" s="170">
        <f>IF(N2081="nulová",J2081,0)</f>
        <v>0</v>
      </c>
      <c r="BJ2081" s="11" t="s">
        <v>80</v>
      </c>
      <c r="BK2081" s="170">
        <f>ROUND(I2081*H2081,2)</f>
        <v>0</v>
      </c>
      <c r="BL2081" s="11" t="s">
        <v>125</v>
      </c>
      <c r="BM2081" s="169" t="s">
        <v>4056</v>
      </c>
    </row>
    <row r="2082" spans="1:65" s="2" customFormat="1" ht="11.25">
      <c r="A2082" s="28"/>
      <c r="B2082" s="29"/>
      <c r="C2082" s="30"/>
      <c r="D2082" s="171" t="s">
        <v>128</v>
      </c>
      <c r="E2082" s="30"/>
      <c r="F2082" s="172" t="s">
        <v>4055</v>
      </c>
      <c r="G2082" s="30"/>
      <c r="H2082" s="30"/>
      <c r="I2082" s="173"/>
      <c r="J2082" s="30"/>
      <c r="K2082" s="30"/>
      <c r="L2082" s="33"/>
      <c r="M2082" s="174"/>
      <c r="N2082" s="175"/>
      <c r="O2082" s="65"/>
      <c r="P2082" s="65"/>
      <c r="Q2082" s="65"/>
      <c r="R2082" s="65"/>
      <c r="S2082" s="65"/>
      <c r="T2082" s="66"/>
      <c r="U2082" s="28"/>
      <c r="V2082" s="28"/>
      <c r="W2082" s="28"/>
      <c r="X2082" s="28"/>
      <c r="Y2082" s="28"/>
      <c r="Z2082" s="28"/>
      <c r="AA2082" s="28"/>
      <c r="AB2082" s="28"/>
      <c r="AC2082" s="28"/>
      <c r="AD2082" s="28"/>
      <c r="AE2082" s="28"/>
      <c r="AT2082" s="11" t="s">
        <v>128</v>
      </c>
      <c r="AU2082" s="11" t="s">
        <v>73</v>
      </c>
    </row>
    <row r="2083" spans="1:65" s="2" customFormat="1" ht="16.5" customHeight="1">
      <c r="A2083" s="28"/>
      <c r="B2083" s="29"/>
      <c r="C2083" s="158" t="s">
        <v>4057</v>
      </c>
      <c r="D2083" s="158" t="s">
        <v>121</v>
      </c>
      <c r="E2083" s="159" t="s">
        <v>4058</v>
      </c>
      <c r="F2083" s="160" t="s">
        <v>4059</v>
      </c>
      <c r="G2083" s="161" t="s">
        <v>136</v>
      </c>
      <c r="H2083" s="162">
        <v>2</v>
      </c>
      <c r="I2083" s="163"/>
      <c r="J2083" s="164">
        <f>ROUND(I2083*H2083,2)</f>
        <v>0</v>
      </c>
      <c r="K2083" s="160" t="s">
        <v>1</v>
      </c>
      <c r="L2083" s="33"/>
      <c r="M2083" s="165" t="s">
        <v>1</v>
      </c>
      <c r="N2083" s="166" t="s">
        <v>38</v>
      </c>
      <c r="O2083" s="65"/>
      <c r="P2083" s="167">
        <f>O2083*H2083</f>
        <v>0</v>
      </c>
      <c r="Q2083" s="167">
        <v>0</v>
      </c>
      <c r="R2083" s="167">
        <f>Q2083*H2083</f>
        <v>0</v>
      </c>
      <c r="S2083" s="167">
        <v>0</v>
      </c>
      <c r="T2083" s="168">
        <f>S2083*H2083</f>
        <v>0</v>
      </c>
      <c r="U2083" s="28"/>
      <c r="V2083" s="28"/>
      <c r="W2083" s="28"/>
      <c r="X2083" s="28"/>
      <c r="Y2083" s="28"/>
      <c r="Z2083" s="28"/>
      <c r="AA2083" s="28"/>
      <c r="AB2083" s="28"/>
      <c r="AC2083" s="28"/>
      <c r="AD2083" s="28"/>
      <c r="AE2083" s="28"/>
      <c r="AR2083" s="169" t="s">
        <v>125</v>
      </c>
      <c r="AT2083" s="169" t="s">
        <v>121</v>
      </c>
      <c r="AU2083" s="169" t="s">
        <v>73</v>
      </c>
      <c r="AY2083" s="11" t="s">
        <v>126</v>
      </c>
      <c r="BE2083" s="170">
        <f>IF(N2083="základní",J2083,0)</f>
        <v>0</v>
      </c>
      <c r="BF2083" s="170">
        <f>IF(N2083="snížená",J2083,0)</f>
        <v>0</v>
      </c>
      <c r="BG2083" s="170">
        <f>IF(N2083="zákl. přenesená",J2083,0)</f>
        <v>0</v>
      </c>
      <c r="BH2083" s="170">
        <f>IF(N2083="sníž. přenesená",J2083,0)</f>
        <v>0</v>
      </c>
      <c r="BI2083" s="170">
        <f>IF(N2083="nulová",J2083,0)</f>
        <v>0</v>
      </c>
      <c r="BJ2083" s="11" t="s">
        <v>80</v>
      </c>
      <c r="BK2083" s="170">
        <f>ROUND(I2083*H2083,2)</f>
        <v>0</v>
      </c>
      <c r="BL2083" s="11" t="s">
        <v>125</v>
      </c>
      <c r="BM2083" s="169" t="s">
        <v>4060</v>
      </c>
    </row>
    <row r="2084" spans="1:65" s="2" customFormat="1" ht="11.25">
      <c r="A2084" s="28"/>
      <c r="B2084" s="29"/>
      <c r="C2084" s="30"/>
      <c r="D2084" s="171" t="s">
        <v>128</v>
      </c>
      <c r="E2084" s="30"/>
      <c r="F2084" s="172" t="s">
        <v>4059</v>
      </c>
      <c r="G2084" s="30"/>
      <c r="H2084" s="30"/>
      <c r="I2084" s="173"/>
      <c r="J2084" s="30"/>
      <c r="K2084" s="30"/>
      <c r="L2084" s="33"/>
      <c r="M2084" s="174"/>
      <c r="N2084" s="175"/>
      <c r="O2084" s="65"/>
      <c r="P2084" s="65"/>
      <c r="Q2084" s="65"/>
      <c r="R2084" s="65"/>
      <c r="S2084" s="65"/>
      <c r="T2084" s="66"/>
      <c r="U2084" s="28"/>
      <c r="V2084" s="28"/>
      <c r="W2084" s="28"/>
      <c r="X2084" s="28"/>
      <c r="Y2084" s="28"/>
      <c r="Z2084" s="28"/>
      <c r="AA2084" s="28"/>
      <c r="AB2084" s="28"/>
      <c r="AC2084" s="28"/>
      <c r="AD2084" s="28"/>
      <c r="AE2084" s="28"/>
      <c r="AT2084" s="11" t="s">
        <v>128</v>
      </c>
      <c r="AU2084" s="11" t="s">
        <v>73</v>
      </c>
    </row>
    <row r="2085" spans="1:65" s="2" customFormat="1" ht="16.5" customHeight="1">
      <c r="A2085" s="28"/>
      <c r="B2085" s="29"/>
      <c r="C2085" s="158" t="s">
        <v>4061</v>
      </c>
      <c r="D2085" s="158" t="s">
        <v>121</v>
      </c>
      <c r="E2085" s="159" t="s">
        <v>4062</v>
      </c>
      <c r="F2085" s="160" t="s">
        <v>4063</v>
      </c>
      <c r="G2085" s="161" t="s">
        <v>136</v>
      </c>
      <c r="H2085" s="162">
        <v>2</v>
      </c>
      <c r="I2085" s="163"/>
      <c r="J2085" s="164">
        <f>ROUND(I2085*H2085,2)</f>
        <v>0</v>
      </c>
      <c r="K2085" s="160" t="s">
        <v>1</v>
      </c>
      <c r="L2085" s="33"/>
      <c r="M2085" s="165" t="s">
        <v>1</v>
      </c>
      <c r="N2085" s="166" t="s">
        <v>38</v>
      </c>
      <c r="O2085" s="65"/>
      <c r="P2085" s="167">
        <f>O2085*H2085</f>
        <v>0</v>
      </c>
      <c r="Q2085" s="167">
        <v>0</v>
      </c>
      <c r="R2085" s="167">
        <f>Q2085*H2085</f>
        <v>0</v>
      </c>
      <c r="S2085" s="167">
        <v>0</v>
      </c>
      <c r="T2085" s="168">
        <f>S2085*H2085</f>
        <v>0</v>
      </c>
      <c r="U2085" s="28"/>
      <c r="V2085" s="28"/>
      <c r="W2085" s="28"/>
      <c r="X2085" s="28"/>
      <c r="Y2085" s="28"/>
      <c r="Z2085" s="28"/>
      <c r="AA2085" s="28"/>
      <c r="AB2085" s="28"/>
      <c r="AC2085" s="28"/>
      <c r="AD2085" s="28"/>
      <c r="AE2085" s="28"/>
      <c r="AR2085" s="169" t="s">
        <v>125</v>
      </c>
      <c r="AT2085" s="169" t="s">
        <v>121</v>
      </c>
      <c r="AU2085" s="169" t="s">
        <v>73</v>
      </c>
      <c r="AY2085" s="11" t="s">
        <v>126</v>
      </c>
      <c r="BE2085" s="170">
        <f>IF(N2085="základní",J2085,0)</f>
        <v>0</v>
      </c>
      <c r="BF2085" s="170">
        <f>IF(N2085="snížená",J2085,0)</f>
        <v>0</v>
      </c>
      <c r="BG2085" s="170">
        <f>IF(N2085="zákl. přenesená",J2085,0)</f>
        <v>0</v>
      </c>
      <c r="BH2085" s="170">
        <f>IF(N2085="sníž. přenesená",J2085,0)</f>
        <v>0</v>
      </c>
      <c r="BI2085" s="170">
        <f>IF(N2085="nulová",J2085,0)</f>
        <v>0</v>
      </c>
      <c r="BJ2085" s="11" t="s">
        <v>80</v>
      </c>
      <c r="BK2085" s="170">
        <f>ROUND(I2085*H2085,2)</f>
        <v>0</v>
      </c>
      <c r="BL2085" s="11" t="s">
        <v>125</v>
      </c>
      <c r="BM2085" s="169" t="s">
        <v>4064</v>
      </c>
    </row>
    <row r="2086" spans="1:65" s="2" customFormat="1" ht="11.25">
      <c r="A2086" s="28"/>
      <c r="B2086" s="29"/>
      <c r="C2086" s="30"/>
      <c r="D2086" s="171" t="s">
        <v>128</v>
      </c>
      <c r="E2086" s="30"/>
      <c r="F2086" s="172" t="s">
        <v>4063</v>
      </c>
      <c r="G2086" s="30"/>
      <c r="H2086" s="30"/>
      <c r="I2086" s="173"/>
      <c r="J2086" s="30"/>
      <c r="K2086" s="30"/>
      <c r="L2086" s="33"/>
      <c r="M2086" s="174"/>
      <c r="N2086" s="175"/>
      <c r="O2086" s="65"/>
      <c r="P2086" s="65"/>
      <c r="Q2086" s="65"/>
      <c r="R2086" s="65"/>
      <c r="S2086" s="65"/>
      <c r="T2086" s="66"/>
      <c r="U2086" s="28"/>
      <c r="V2086" s="28"/>
      <c r="W2086" s="28"/>
      <c r="X2086" s="28"/>
      <c r="Y2086" s="28"/>
      <c r="Z2086" s="28"/>
      <c r="AA2086" s="28"/>
      <c r="AB2086" s="28"/>
      <c r="AC2086" s="28"/>
      <c r="AD2086" s="28"/>
      <c r="AE2086" s="28"/>
      <c r="AT2086" s="11" t="s">
        <v>128</v>
      </c>
      <c r="AU2086" s="11" t="s">
        <v>73</v>
      </c>
    </row>
    <row r="2087" spans="1:65" s="2" customFormat="1" ht="16.5" customHeight="1">
      <c r="A2087" s="28"/>
      <c r="B2087" s="29"/>
      <c r="C2087" s="158" t="s">
        <v>4065</v>
      </c>
      <c r="D2087" s="158" t="s">
        <v>121</v>
      </c>
      <c r="E2087" s="159" t="s">
        <v>4066</v>
      </c>
      <c r="F2087" s="160" t="s">
        <v>4067</v>
      </c>
      <c r="G2087" s="161" t="s">
        <v>136</v>
      </c>
      <c r="H2087" s="162">
        <v>2</v>
      </c>
      <c r="I2087" s="163"/>
      <c r="J2087" s="164">
        <f>ROUND(I2087*H2087,2)</f>
        <v>0</v>
      </c>
      <c r="K2087" s="160" t="s">
        <v>1</v>
      </c>
      <c r="L2087" s="33"/>
      <c r="M2087" s="165" t="s">
        <v>1</v>
      </c>
      <c r="N2087" s="166" t="s">
        <v>38</v>
      </c>
      <c r="O2087" s="65"/>
      <c r="P2087" s="167">
        <f>O2087*H2087</f>
        <v>0</v>
      </c>
      <c r="Q2087" s="167">
        <v>0</v>
      </c>
      <c r="R2087" s="167">
        <f>Q2087*H2087</f>
        <v>0</v>
      </c>
      <c r="S2087" s="167">
        <v>0</v>
      </c>
      <c r="T2087" s="168">
        <f>S2087*H2087</f>
        <v>0</v>
      </c>
      <c r="U2087" s="28"/>
      <c r="V2087" s="28"/>
      <c r="W2087" s="28"/>
      <c r="X2087" s="28"/>
      <c r="Y2087" s="28"/>
      <c r="Z2087" s="28"/>
      <c r="AA2087" s="28"/>
      <c r="AB2087" s="28"/>
      <c r="AC2087" s="28"/>
      <c r="AD2087" s="28"/>
      <c r="AE2087" s="28"/>
      <c r="AR2087" s="169" t="s">
        <v>125</v>
      </c>
      <c r="AT2087" s="169" t="s">
        <v>121</v>
      </c>
      <c r="AU2087" s="169" t="s">
        <v>73</v>
      </c>
      <c r="AY2087" s="11" t="s">
        <v>126</v>
      </c>
      <c r="BE2087" s="170">
        <f>IF(N2087="základní",J2087,0)</f>
        <v>0</v>
      </c>
      <c r="BF2087" s="170">
        <f>IF(N2087="snížená",J2087,0)</f>
        <v>0</v>
      </c>
      <c r="BG2087" s="170">
        <f>IF(N2087="zákl. přenesená",J2087,0)</f>
        <v>0</v>
      </c>
      <c r="BH2087" s="170">
        <f>IF(N2087="sníž. přenesená",J2087,0)</f>
        <v>0</v>
      </c>
      <c r="BI2087" s="170">
        <f>IF(N2087="nulová",J2087,0)</f>
        <v>0</v>
      </c>
      <c r="BJ2087" s="11" t="s">
        <v>80</v>
      </c>
      <c r="BK2087" s="170">
        <f>ROUND(I2087*H2087,2)</f>
        <v>0</v>
      </c>
      <c r="BL2087" s="11" t="s">
        <v>125</v>
      </c>
      <c r="BM2087" s="169" t="s">
        <v>4068</v>
      </c>
    </row>
    <row r="2088" spans="1:65" s="2" customFormat="1" ht="11.25">
      <c r="A2088" s="28"/>
      <c r="B2088" s="29"/>
      <c r="C2088" s="30"/>
      <c r="D2088" s="171" t="s">
        <v>128</v>
      </c>
      <c r="E2088" s="30"/>
      <c r="F2088" s="172" t="s">
        <v>4067</v>
      </c>
      <c r="G2088" s="30"/>
      <c r="H2088" s="30"/>
      <c r="I2088" s="173"/>
      <c r="J2088" s="30"/>
      <c r="K2088" s="30"/>
      <c r="L2088" s="33"/>
      <c r="M2088" s="174"/>
      <c r="N2088" s="175"/>
      <c r="O2088" s="65"/>
      <c r="P2088" s="65"/>
      <c r="Q2088" s="65"/>
      <c r="R2088" s="65"/>
      <c r="S2088" s="65"/>
      <c r="T2088" s="66"/>
      <c r="U2088" s="28"/>
      <c r="V2088" s="28"/>
      <c r="W2088" s="28"/>
      <c r="X2088" s="28"/>
      <c r="Y2088" s="28"/>
      <c r="Z2088" s="28"/>
      <c r="AA2088" s="28"/>
      <c r="AB2088" s="28"/>
      <c r="AC2088" s="28"/>
      <c r="AD2088" s="28"/>
      <c r="AE2088" s="28"/>
      <c r="AT2088" s="11" t="s">
        <v>128</v>
      </c>
      <c r="AU2088" s="11" t="s">
        <v>73</v>
      </c>
    </row>
    <row r="2089" spans="1:65" s="2" customFormat="1" ht="21.75" customHeight="1">
      <c r="A2089" s="28"/>
      <c r="B2089" s="29"/>
      <c r="C2089" s="158" t="s">
        <v>4069</v>
      </c>
      <c r="D2089" s="158" t="s">
        <v>121</v>
      </c>
      <c r="E2089" s="159" t="s">
        <v>4070</v>
      </c>
      <c r="F2089" s="160" t="s">
        <v>4071</v>
      </c>
      <c r="G2089" s="161" t="s">
        <v>136</v>
      </c>
      <c r="H2089" s="162">
        <v>2</v>
      </c>
      <c r="I2089" s="163"/>
      <c r="J2089" s="164">
        <f>ROUND(I2089*H2089,2)</f>
        <v>0</v>
      </c>
      <c r="K2089" s="160" t="s">
        <v>1</v>
      </c>
      <c r="L2089" s="33"/>
      <c r="M2089" s="165" t="s">
        <v>1</v>
      </c>
      <c r="N2089" s="166" t="s">
        <v>38</v>
      </c>
      <c r="O2089" s="65"/>
      <c r="P2089" s="167">
        <f>O2089*H2089</f>
        <v>0</v>
      </c>
      <c r="Q2089" s="167">
        <v>0</v>
      </c>
      <c r="R2089" s="167">
        <f>Q2089*H2089</f>
        <v>0</v>
      </c>
      <c r="S2089" s="167">
        <v>0</v>
      </c>
      <c r="T2089" s="168">
        <f>S2089*H2089</f>
        <v>0</v>
      </c>
      <c r="U2089" s="28"/>
      <c r="V2089" s="28"/>
      <c r="W2089" s="28"/>
      <c r="X2089" s="28"/>
      <c r="Y2089" s="28"/>
      <c r="Z2089" s="28"/>
      <c r="AA2089" s="28"/>
      <c r="AB2089" s="28"/>
      <c r="AC2089" s="28"/>
      <c r="AD2089" s="28"/>
      <c r="AE2089" s="28"/>
      <c r="AR2089" s="169" t="s">
        <v>125</v>
      </c>
      <c r="AT2089" s="169" t="s">
        <v>121</v>
      </c>
      <c r="AU2089" s="169" t="s">
        <v>73</v>
      </c>
      <c r="AY2089" s="11" t="s">
        <v>126</v>
      </c>
      <c r="BE2089" s="170">
        <f>IF(N2089="základní",J2089,0)</f>
        <v>0</v>
      </c>
      <c r="BF2089" s="170">
        <f>IF(N2089="snížená",J2089,0)</f>
        <v>0</v>
      </c>
      <c r="BG2089" s="170">
        <f>IF(N2089="zákl. přenesená",J2089,0)</f>
        <v>0</v>
      </c>
      <c r="BH2089" s="170">
        <f>IF(N2089="sníž. přenesená",J2089,0)</f>
        <v>0</v>
      </c>
      <c r="BI2089" s="170">
        <f>IF(N2089="nulová",J2089,0)</f>
        <v>0</v>
      </c>
      <c r="BJ2089" s="11" t="s">
        <v>80</v>
      </c>
      <c r="BK2089" s="170">
        <f>ROUND(I2089*H2089,2)</f>
        <v>0</v>
      </c>
      <c r="BL2089" s="11" t="s">
        <v>125</v>
      </c>
      <c r="BM2089" s="169" t="s">
        <v>4072</v>
      </c>
    </row>
    <row r="2090" spans="1:65" s="2" customFormat="1" ht="11.25">
      <c r="A2090" s="28"/>
      <c r="B2090" s="29"/>
      <c r="C2090" s="30"/>
      <c r="D2090" s="171" t="s">
        <v>128</v>
      </c>
      <c r="E2090" s="30"/>
      <c r="F2090" s="172" t="s">
        <v>4071</v>
      </c>
      <c r="G2090" s="30"/>
      <c r="H2090" s="30"/>
      <c r="I2090" s="173"/>
      <c r="J2090" s="30"/>
      <c r="K2090" s="30"/>
      <c r="L2090" s="33"/>
      <c r="M2090" s="174"/>
      <c r="N2090" s="175"/>
      <c r="O2090" s="65"/>
      <c r="P2090" s="65"/>
      <c r="Q2090" s="65"/>
      <c r="R2090" s="65"/>
      <c r="S2090" s="65"/>
      <c r="T2090" s="66"/>
      <c r="U2090" s="28"/>
      <c r="V2090" s="28"/>
      <c r="W2090" s="28"/>
      <c r="X2090" s="28"/>
      <c r="Y2090" s="28"/>
      <c r="Z2090" s="28"/>
      <c r="AA2090" s="28"/>
      <c r="AB2090" s="28"/>
      <c r="AC2090" s="28"/>
      <c r="AD2090" s="28"/>
      <c r="AE2090" s="28"/>
      <c r="AT2090" s="11" t="s">
        <v>128</v>
      </c>
      <c r="AU2090" s="11" t="s">
        <v>73</v>
      </c>
    </row>
    <row r="2091" spans="1:65" s="2" customFormat="1" ht="21.75" customHeight="1">
      <c r="A2091" s="28"/>
      <c r="B2091" s="29"/>
      <c r="C2091" s="158" t="s">
        <v>4073</v>
      </c>
      <c r="D2091" s="158" t="s">
        <v>121</v>
      </c>
      <c r="E2091" s="159" t="s">
        <v>4074</v>
      </c>
      <c r="F2091" s="160" t="s">
        <v>4075</v>
      </c>
      <c r="G2091" s="161" t="s">
        <v>136</v>
      </c>
      <c r="H2091" s="162">
        <v>2</v>
      </c>
      <c r="I2091" s="163"/>
      <c r="J2091" s="164">
        <f>ROUND(I2091*H2091,2)</f>
        <v>0</v>
      </c>
      <c r="K2091" s="160" t="s">
        <v>1</v>
      </c>
      <c r="L2091" s="33"/>
      <c r="M2091" s="165" t="s">
        <v>1</v>
      </c>
      <c r="N2091" s="166" t="s">
        <v>38</v>
      </c>
      <c r="O2091" s="65"/>
      <c r="P2091" s="167">
        <f>O2091*H2091</f>
        <v>0</v>
      </c>
      <c r="Q2091" s="167">
        <v>0</v>
      </c>
      <c r="R2091" s="167">
        <f>Q2091*H2091</f>
        <v>0</v>
      </c>
      <c r="S2091" s="167">
        <v>0</v>
      </c>
      <c r="T2091" s="168">
        <f>S2091*H2091</f>
        <v>0</v>
      </c>
      <c r="U2091" s="28"/>
      <c r="V2091" s="28"/>
      <c r="W2091" s="28"/>
      <c r="X2091" s="28"/>
      <c r="Y2091" s="28"/>
      <c r="Z2091" s="28"/>
      <c r="AA2091" s="28"/>
      <c r="AB2091" s="28"/>
      <c r="AC2091" s="28"/>
      <c r="AD2091" s="28"/>
      <c r="AE2091" s="28"/>
      <c r="AR2091" s="169" t="s">
        <v>125</v>
      </c>
      <c r="AT2091" s="169" t="s">
        <v>121</v>
      </c>
      <c r="AU2091" s="169" t="s">
        <v>73</v>
      </c>
      <c r="AY2091" s="11" t="s">
        <v>126</v>
      </c>
      <c r="BE2091" s="170">
        <f>IF(N2091="základní",J2091,0)</f>
        <v>0</v>
      </c>
      <c r="BF2091" s="170">
        <f>IF(N2091="snížená",J2091,0)</f>
        <v>0</v>
      </c>
      <c r="BG2091" s="170">
        <f>IF(N2091="zákl. přenesená",J2091,0)</f>
        <v>0</v>
      </c>
      <c r="BH2091" s="170">
        <f>IF(N2091="sníž. přenesená",J2091,0)</f>
        <v>0</v>
      </c>
      <c r="BI2091" s="170">
        <f>IF(N2091="nulová",J2091,0)</f>
        <v>0</v>
      </c>
      <c r="BJ2091" s="11" t="s">
        <v>80</v>
      </c>
      <c r="BK2091" s="170">
        <f>ROUND(I2091*H2091,2)</f>
        <v>0</v>
      </c>
      <c r="BL2091" s="11" t="s">
        <v>125</v>
      </c>
      <c r="BM2091" s="169" t="s">
        <v>4076</v>
      </c>
    </row>
    <row r="2092" spans="1:65" s="2" customFormat="1" ht="11.25">
      <c r="A2092" s="28"/>
      <c r="B2092" s="29"/>
      <c r="C2092" s="30"/>
      <c r="D2092" s="171" t="s">
        <v>128</v>
      </c>
      <c r="E2092" s="30"/>
      <c r="F2092" s="172" t="s">
        <v>4075</v>
      </c>
      <c r="G2092" s="30"/>
      <c r="H2092" s="30"/>
      <c r="I2092" s="173"/>
      <c r="J2092" s="30"/>
      <c r="K2092" s="30"/>
      <c r="L2092" s="33"/>
      <c r="M2092" s="174"/>
      <c r="N2092" s="175"/>
      <c r="O2092" s="65"/>
      <c r="P2092" s="65"/>
      <c r="Q2092" s="65"/>
      <c r="R2092" s="65"/>
      <c r="S2092" s="65"/>
      <c r="T2092" s="66"/>
      <c r="U2092" s="28"/>
      <c r="V2092" s="28"/>
      <c r="W2092" s="28"/>
      <c r="X2092" s="28"/>
      <c r="Y2092" s="28"/>
      <c r="Z2092" s="28"/>
      <c r="AA2092" s="28"/>
      <c r="AB2092" s="28"/>
      <c r="AC2092" s="28"/>
      <c r="AD2092" s="28"/>
      <c r="AE2092" s="28"/>
      <c r="AT2092" s="11" t="s">
        <v>128</v>
      </c>
      <c r="AU2092" s="11" t="s">
        <v>73</v>
      </c>
    </row>
    <row r="2093" spans="1:65" s="2" customFormat="1" ht="21.75" customHeight="1">
      <c r="A2093" s="28"/>
      <c r="B2093" s="29"/>
      <c r="C2093" s="158" t="s">
        <v>4077</v>
      </c>
      <c r="D2093" s="158" t="s">
        <v>121</v>
      </c>
      <c r="E2093" s="159" t="s">
        <v>4078</v>
      </c>
      <c r="F2093" s="160" t="s">
        <v>4079</v>
      </c>
      <c r="G2093" s="161" t="s">
        <v>136</v>
      </c>
      <c r="H2093" s="162">
        <v>2</v>
      </c>
      <c r="I2093" s="163"/>
      <c r="J2093" s="164">
        <f>ROUND(I2093*H2093,2)</f>
        <v>0</v>
      </c>
      <c r="K2093" s="160" t="s">
        <v>1</v>
      </c>
      <c r="L2093" s="33"/>
      <c r="M2093" s="165" t="s">
        <v>1</v>
      </c>
      <c r="N2093" s="166" t="s">
        <v>38</v>
      </c>
      <c r="O2093" s="65"/>
      <c r="P2093" s="167">
        <f>O2093*H2093</f>
        <v>0</v>
      </c>
      <c r="Q2093" s="167">
        <v>0</v>
      </c>
      <c r="R2093" s="167">
        <f>Q2093*H2093</f>
        <v>0</v>
      </c>
      <c r="S2093" s="167">
        <v>0</v>
      </c>
      <c r="T2093" s="168">
        <f>S2093*H2093</f>
        <v>0</v>
      </c>
      <c r="U2093" s="28"/>
      <c r="V2093" s="28"/>
      <c r="W2093" s="28"/>
      <c r="X2093" s="28"/>
      <c r="Y2093" s="28"/>
      <c r="Z2093" s="28"/>
      <c r="AA2093" s="28"/>
      <c r="AB2093" s="28"/>
      <c r="AC2093" s="28"/>
      <c r="AD2093" s="28"/>
      <c r="AE2093" s="28"/>
      <c r="AR2093" s="169" t="s">
        <v>125</v>
      </c>
      <c r="AT2093" s="169" t="s">
        <v>121</v>
      </c>
      <c r="AU2093" s="169" t="s">
        <v>73</v>
      </c>
      <c r="AY2093" s="11" t="s">
        <v>126</v>
      </c>
      <c r="BE2093" s="170">
        <f>IF(N2093="základní",J2093,0)</f>
        <v>0</v>
      </c>
      <c r="BF2093" s="170">
        <f>IF(N2093="snížená",J2093,0)</f>
        <v>0</v>
      </c>
      <c r="BG2093" s="170">
        <f>IF(N2093="zákl. přenesená",J2093,0)</f>
        <v>0</v>
      </c>
      <c r="BH2093" s="170">
        <f>IF(N2093="sníž. přenesená",J2093,0)</f>
        <v>0</v>
      </c>
      <c r="BI2093" s="170">
        <f>IF(N2093="nulová",J2093,0)</f>
        <v>0</v>
      </c>
      <c r="BJ2093" s="11" t="s">
        <v>80</v>
      </c>
      <c r="BK2093" s="170">
        <f>ROUND(I2093*H2093,2)</f>
        <v>0</v>
      </c>
      <c r="BL2093" s="11" t="s">
        <v>125</v>
      </c>
      <c r="BM2093" s="169" t="s">
        <v>4080</v>
      </c>
    </row>
    <row r="2094" spans="1:65" s="2" customFormat="1" ht="11.25">
      <c r="A2094" s="28"/>
      <c r="B2094" s="29"/>
      <c r="C2094" s="30"/>
      <c r="D2094" s="171" t="s">
        <v>128</v>
      </c>
      <c r="E2094" s="30"/>
      <c r="F2094" s="172" t="s">
        <v>4079</v>
      </c>
      <c r="G2094" s="30"/>
      <c r="H2094" s="30"/>
      <c r="I2094" s="173"/>
      <c r="J2094" s="30"/>
      <c r="K2094" s="30"/>
      <c r="L2094" s="33"/>
      <c r="M2094" s="174"/>
      <c r="N2094" s="175"/>
      <c r="O2094" s="65"/>
      <c r="P2094" s="65"/>
      <c r="Q2094" s="65"/>
      <c r="R2094" s="65"/>
      <c r="S2094" s="65"/>
      <c r="T2094" s="66"/>
      <c r="U2094" s="28"/>
      <c r="V2094" s="28"/>
      <c r="W2094" s="28"/>
      <c r="X2094" s="28"/>
      <c r="Y2094" s="28"/>
      <c r="Z2094" s="28"/>
      <c r="AA2094" s="28"/>
      <c r="AB2094" s="28"/>
      <c r="AC2094" s="28"/>
      <c r="AD2094" s="28"/>
      <c r="AE2094" s="28"/>
      <c r="AT2094" s="11" t="s">
        <v>128</v>
      </c>
      <c r="AU2094" s="11" t="s">
        <v>73</v>
      </c>
    </row>
    <row r="2095" spans="1:65" s="2" customFormat="1" ht="16.5" customHeight="1">
      <c r="A2095" s="28"/>
      <c r="B2095" s="29"/>
      <c r="C2095" s="158" t="s">
        <v>4081</v>
      </c>
      <c r="D2095" s="158" t="s">
        <v>121</v>
      </c>
      <c r="E2095" s="159" t="s">
        <v>4082</v>
      </c>
      <c r="F2095" s="160" t="s">
        <v>4083</v>
      </c>
      <c r="G2095" s="161" t="s">
        <v>136</v>
      </c>
      <c r="H2095" s="162">
        <v>2</v>
      </c>
      <c r="I2095" s="163"/>
      <c r="J2095" s="164">
        <f>ROUND(I2095*H2095,2)</f>
        <v>0</v>
      </c>
      <c r="K2095" s="160" t="s">
        <v>1</v>
      </c>
      <c r="L2095" s="33"/>
      <c r="M2095" s="165" t="s">
        <v>1</v>
      </c>
      <c r="N2095" s="166" t="s">
        <v>38</v>
      </c>
      <c r="O2095" s="65"/>
      <c r="P2095" s="167">
        <f>O2095*H2095</f>
        <v>0</v>
      </c>
      <c r="Q2095" s="167">
        <v>0</v>
      </c>
      <c r="R2095" s="167">
        <f>Q2095*H2095</f>
        <v>0</v>
      </c>
      <c r="S2095" s="167">
        <v>0</v>
      </c>
      <c r="T2095" s="168">
        <f>S2095*H2095</f>
        <v>0</v>
      </c>
      <c r="U2095" s="28"/>
      <c r="V2095" s="28"/>
      <c r="W2095" s="28"/>
      <c r="X2095" s="28"/>
      <c r="Y2095" s="28"/>
      <c r="Z2095" s="28"/>
      <c r="AA2095" s="28"/>
      <c r="AB2095" s="28"/>
      <c r="AC2095" s="28"/>
      <c r="AD2095" s="28"/>
      <c r="AE2095" s="28"/>
      <c r="AR2095" s="169" t="s">
        <v>125</v>
      </c>
      <c r="AT2095" s="169" t="s">
        <v>121</v>
      </c>
      <c r="AU2095" s="169" t="s">
        <v>73</v>
      </c>
      <c r="AY2095" s="11" t="s">
        <v>126</v>
      </c>
      <c r="BE2095" s="170">
        <f>IF(N2095="základní",J2095,0)</f>
        <v>0</v>
      </c>
      <c r="BF2095" s="170">
        <f>IF(N2095="snížená",J2095,0)</f>
        <v>0</v>
      </c>
      <c r="BG2095" s="170">
        <f>IF(N2095="zákl. přenesená",J2095,0)</f>
        <v>0</v>
      </c>
      <c r="BH2095" s="170">
        <f>IF(N2095="sníž. přenesená",J2095,0)</f>
        <v>0</v>
      </c>
      <c r="BI2095" s="170">
        <f>IF(N2095="nulová",J2095,0)</f>
        <v>0</v>
      </c>
      <c r="BJ2095" s="11" t="s">
        <v>80</v>
      </c>
      <c r="BK2095" s="170">
        <f>ROUND(I2095*H2095,2)</f>
        <v>0</v>
      </c>
      <c r="BL2095" s="11" t="s">
        <v>125</v>
      </c>
      <c r="BM2095" s="169" t="s">
        <v>4084</v>
      </c>
    </row>
    <row r="2096" spans="1:65" s="2" customFormat="1" ht="11.25">
      <c r="A2096" s="28"/>
      <c r="B2096" s="29"/>
      <c r="C2096" s="30"/>
      <c r="D2096" s="171" t="s">
        <v>128</v>
      </c>
      <c r="E2096" s="30"/>
      <c r="F2096" s="172" t="s">
        <v>4083</v>
      </c>
      <c r="G2096" s="30"/>
      <c r="H2096" s="30"/>
      <c r="I2096" s="173"/>
      <c r="J2096" s="30"/>
      <c r="K2096" s="30"/>
      <c r="L2096" s="33"/>
      <c r="M2096" s="174"/>
      <c r="N2096" s="175"/>
      <c r="O2096" s="65"/>
      <c r="P2096" s="65"/>
      <c r="Q2096" s="65"/>
      <c r="R2096" s="65"/>
      <c r="S2096" s="65"/>
      <c r="T2096" s="66"/>
      <c r="U2096" s="28"/>
      <c r="V2096" s="28"/>
      <c r="W2096" s="28"/>
      <c r="X2096" s="28"/>
      <c r="Y2096" s="28"/>
      <c r="Z2096" s="28"/>
      <c r="AA2096" s="28"/>
      <c r="AB2096" s="28"/>
      <c r="AC2096" s="28"/>
      <c r="AD2096" s="28"/>
      <c r="AE2096" s="28"/>
      <c r="AT2096" s="11" t="s">
        <v>128</v>
      </c>
      <c r="AU2096" s="11" t="s">
        <v>73</v>
      </c>
    </row>
    <row r="2097" spans="1:65" s="2" customFormat="1" ht="16.5" customHeight="1">
      <c r="A2097" s="28"/>
      <c r="B2097" s="29"/>
      <c r="C2097" s="158" t="s">
        <v>4085</v>
      </c>
      <c r="D2097" s="158" t="s">
        <v>121</v>
      </c>
      <c r="E2097" s="159" t="s">
        <v>4086</v>
      </c>
      <c r="F2097" s="160" t="s">
        <v>4087</v>
      </c>
      <c r="G2097" s="161" t="s">
        <v>136</v>
      </c>
      <c r="H2097" s="162">
        <v>2</v>
      </c>
      <c r="I2097" s="163"/>
      <c r="J2097" s="164">
        <f>ROUND(I2097*H2097,2)</f>
        <v>0</v>
      </c>
      <c r="K2097" s="160" t="s">
        <v>1</v>
      </c>
      <c r="L2097" s="33"/>
      <c r="M2097" s="165" t="s">
        <v>1</v>
      </c>
      <c r="N2097" s="166" t="s">
        <v>38</v>
      </c>
      <c r="O2097" s="65"/>
      <c r="P2097" s="167">
        <f>O2097*H2097</f>
        <v>0</v>
      </c>
      <c r="Q2097" s="167">
        <v>0</v>
      </c>
      <c r="R2097" s="167">
        <f>Q2097*H2097</f>
        <v>0</v>
      </c>
      <c r="S2097" s="167">
        <v>0</v>
      </c>
      <c r="T2097" s="168">
        <f>S2097*H2097</f>
        <v>0</v>
      </c>
      <c r="U2097" s="28"/>
      <c r="V2097" s="28"/>
      <c r="W2097" s="28"/>
      <c r="X2097" s="28"/>
      <c r="Y2097" s="28"/>
      <c r="Z2097" s="28"/>
      <c r="AA2097" s="28"/>
      <c r="AB2097" s="28"/>
      <c r="AC2097" s="28"/>
      <c r="AD2097" s="28"/>
      <c r="AE2097" s="28"/>
      <c r="AR2097" s="169" t="s">
        <v>125</v>
      </c>
      <c r="AT2097" s="169" t="s">
        <v>121</v>
      </c>
      <c r="AU2097" s="169" t="s">
        <v>73</v>
      </c>
      <c r="AY2097" s="11" t="s">
        <v>126</v>
      </c>
      <c r="BE2097" s="170">
        <f>IF(N2097="základní",J2097,0)</f>
        <v>0</v>
      </c>
      <c r="BF2097" s="170">
        <f>IF(N2097="snížená",J2097,0)</f>
        <v>0</v>
      </c>
      <c r="BG2097" s="170">
        <f>IF(N2097="zákl. přenesená",J2097,0)</f>
        <v>0</v>
      </c>
      <c r="BH2097" s="170">
        <f>IF(N2097="sníž. přenesená",J2097,0)</f>
        <v>0</v>
      </c>
      <c r="BI2097" s="170">
        <f>IF(N2097="nulová",J2097,0)</f>
        <v>0</v>
      </c>
      <c r="BJ2097" s="11" t="s">
        <v>80</v>
      </c>
      <c r="BK2097" s="170">
        <f>ROUND(I2097*H2097,2)</f>
        <v>0</v>
      </c>
      <c r="BL2097" s="11" t="s">
        <v>125</v>
      </c>
      <c r="BM2097" s="169" t="s">
        <v>4088</v>
      </c>
    </row>
    <row r="2098" spans="1:65" s="2" customFormat="1" ht="11.25">
      <c r="A2098" s="28"/>
      <c r="B2098" s="29"/>
      <c r="C2098" s="30"/>
      <c r="D2098" s="171" t="s">
        <v>128</v>
      </c>
      <c r="E2098" s="30"/>
      <c r="F2098" s="172" t="s">
        <v>4087</v>
      </c>
      <c r="G2098" s="30"/>
      <c r="H2098" s="30"/>
      <c r="I2098" s="173"/>
      <c r="J2098" s="30"/>
      <c r="K2098" s="30"/>
      <c r="L2098" s="33"/>
      <c r="M2098" s="174"/>
      <c r="N2098" s="175"/>
      <c r="O2098" s="65"/>
      <c r="P2098" s="65"/>
      <c r="Q2098" s="65"/>
      <c r="R2098" s="65"/>
      <c r="S2098" s="65"/>
      <c r="T2098" s="66"/>
      <c r="U2098" s="28"/>
      <c r="V2098" s="28"/>
      <c r="W2098" s="28"/>
      <c r="X2098" s="28"/>
      <c r="Y2098" s="28"/>
      <c r="Z2098" s="28"/>
      <c r="AA2098" s="28"/>
      <c r="AB2098" s="28"/>
      <c r="AC2098" s="28"/>
      <c r="AD2098" s="28"/>
      <c r="AE2098" s="28"/>
      <c r="AT2098" s="11" t="s">
        <v>128</v>
      </c>
      <c r="AU2098" s="11" t="s">
        <v>73</v>
      </c>
    </row>
    <row r="2099" spans="1:65" s="2" customFormat="1" ht="16.5" customHeight="1">
      <c r="A2099" s="28"/>
      <c r="B2099" s="29"/>
      <c r="C2099" s="158" t="s">
        <v>4089</v>
      </c>
      <c r="D2099" s="158" t="s">
        <v>121</v>
      </c>
      <c r="E2099" s="159" t="s">
        <v>4090</v>
      </c>
      <c r="F2099" s="160" t="s">
        <v>4091</v>
      </c>
      <c r="G2099" s="161" t="s">
        <v>136</v>
      </c>
      <c r="H2099" s="162">
        <v>2</v>
      </c>
      <c r="I2099" s="163"/>
      <c r="J2099" s="164">
        <f>ROUND(I2099*H2099,2)</f>
        <v>0</v>
      </c>
      <c r="K2099" s="160" t="s">
        <v>1</v>
      </c>
      <c r="L2099" s="33"/>
      <c r="M2099" s="165" t="s">
        <v>1</v>
      </c>
      <c r="N2099" s="166" t="s">
        <v>38</v>
      </c>
      <c r="O2099" s="65"/>
      <c r="P2099" s="167">
        <f>O2099*H2099</f>
        <v>0</v>
      </c>
      <c r="Q2099" s="167">
        <v>0</v>
      </c>
      <c r="R2099" s="167">
        <f>Q2099*H2099</f>
        <v>0</v>
      </c>
      <c r="S2099" s="167">
        <v>0</v>
      </c>
      <c r="T2099" s="168">
        <f>S2099*H2099</f>
        <v>0</v>
      </c>
      <c r="U2099" s="28"/>
      <c r="V2099" s="28"/>
      <c r="W2099" s="28"/>
      <c r="X2099" s="28"/>
      <c r="Y2099" s="28"/>
      <c r="Z2099" s="28"/>
      <c r="AA2099" s="28"/>
      <c r="AB2099" s="28"/>
      <c r="AC2099" s="28"/>
      <c r="AD2099" s="28"/>
      <c r="AE2099" s="28"/>
      <c r="AR2099" s="169" t="s">
        <v>125</v>
      </c>
      <c r="AT2099" s="169" t="s">
        <v>121</v>
      </c>
      <c r="AU2099" s="169" t="s">
        <v>73</v>
      </c>
      <c r="AY2099" s="11" t="s">
        <v>126</v>
      </c>
      <c r="BE2099" s="170">
        <f>IF(N2099="základní",J2099,0)</f>
        <v>0</v>
      </c>
      <c r="BF2099" s="170">
        <f>IF(N2099="snížená",J2099,0)</f>
        <v>0</v>
      </c>
      <c r="BG2099" s="170">
        <f>IF(N2099="zákl. přenesená",J2099,0)</f>
        <v>0</v>
      </c>
      <c r="BH2099" s="170">
        <f>IF(N2099="sníž. přenesená",J2099,0)</f>
        <v>0</v>
      </c>
      <c r="BI2099" s="170">
        <f>IF(N2099="nulová",J2099,0)</f>
        <v>0</v>
      </c>
      <c r="BJ2099" s="11" t="s">
        <v>80</v>
      </c>
      <c r="BK2099" s="170">
        <f>ROUND(I2099*H2099,2)</f>
        <v>0</v>
      </c>
      <c r="BL2099" s="11" t="s">
        <v>125</v>
      </c>
      <c r="BM2099" s="169" t="s">
        <v>4092</v>
      </c>
    </row>
    <row r="2100" spans="1:65" s="2" customFormat="1" ht="11.25">
      <c r="A2100" s="28"/>
      <c r="B2100" s="29"/>
      <c r="C2100" s="30"/>
      <c r="D2100" s="171" t="s">
        <v>128</v>
      </c>
      <c r="E2100" s="30"/>
      <c r="F2100" s="172" t="s">
        <v>4091</v>
      </c>
      <c r="G2100" s="30"/>
      <c r="H2100" s="30"/>
      <c r="I2100" s="173"/>
      <c r="J2100" s="30"/>
      <c r="K2100" s="30"/>
      <c r="L2100" s="33"/>
      <c r="M2100" s="174"/>
      <c r="N2100" s="175"/>
      <c r="O2100" s="65"/>
      <c r="P2100" s="65"/>
      <c r="Q2100" s="65"/>
      <c r="R2100" s="65"/>
      <c r="S2100" s="65"/>
      <c r="T2100" s="66"/>
      <c r="U2100" s="28"/>
      <c r="V2100" s="28"/>
      <c r="W2100" s="28"/>
      <c r="X2100" s="28"/>
      <c r="Y2100" s="28"/>
      <c r="Z2100" s="28"/>
      <c r="AA2100" s="28"/>
      <c r="AB2100" s="28"/>
      <c r="AC2100" s="28"/>
      <c r="AD2100" s="28"/>
      <c r="AE2100" s="28"/>
      <c r="AT2100" s="11" t="s">
        <v>128</v>
      </c>
      <c r="AU2100" s="11" t="s">
        <v>73</v>
      </c>
    </row>
    <row r="2101" spans="1:65" s="2" customFormat="1" ht="16.5" customHeight="1">
      <c r="A2101" s="28"/>
      <c r="B2101" s="29"/>
      <c r="C2101" s="158" t="s">
        <v>4093</v>
      </c>
      <c r="D2101" s="158" t="s">
        <v>121</v>
      </c>
      <c r="E2101" s="159" t="s">
        <v>4094</v>
      </c>
      <c r="F2101" s="160" t="s">
        <v>4095</v>
      </c>
      <c r="G2101" s="161" t="s">
        <v>136</v>
      </c>
      <c r="H2101" s="162">
        <v>2</v>
      </c>
      <c r="I2101" s="163"/>
      <c r="J2101" s="164">
        <f>ROUND(I2101*H2101,2)</f>
        <v>0</v>
      </c>
      <c r="K2101" s="160" t="s">
        <v>1</v>
      </c>
      <c r="L2101" s="33"/>
      <c r="M2101" s="165" t="s">
        <v>1</v>
      </c>
      <c r="N2101" s="166" t="s">
        <v>38</v>
      </c>
      <c r="O2101" s="65"/>
      <c r="P2101" s="167">
        <f>O2101*H2101</f>
        <v>0</v>
      </c>
      <c r="Q2101" s="167">
        <v>0</v>
      </c>
      <c r="R2101" s="167">
        <f>Q2101*H2101</f>
        <v>0</v>
      </c>
      <c r="S2101" s="167">
        <v>0</v>
      </c>
      <c r="T2101" s="168">
        <f>S2101*H2101</f>
        <v>0</v>
      </c>
      <c r="U2101" s="28"/>
      <c r="V2101" s="28"/>
      <c r="W2101" s="28"/>
      <c r="X2101" s="28"/>
      <c r="Y2101" s="28"/>
      <c r="Z2101" s="28"/>
      <c r="AA2101" s="28"/>
      <c r="AB2101" s="28"/>
      <c r="AC2101" s="28"/>
      <c r="AD2101" s="28"/>
      <c r="AE2101" s="28"/>
      <c r="AR2101" s="169" t="s">
        <v>125</v>
      </c>
      <c r="AT2101" s="169" t="s">
        <v>121</v>
      </c>
      <c r="AU2101" s="169" t="s">
        <v>73</v>
      </c>
      <c r="AY2101" s="11" t="s">
        <v>126</v>
      </c>
      <c r="BE2101" s="170">
        <f>IF(N2101="základní",J2101,0)</f>
        <v>0</v>
      </c>
      <c r="BF2101" s="170">
        <f>IF(N2101="snížená",J2101,0)</f>
        <v>0</v>
      </c>
      <c r="BG2101" s="170">
        <f>IF(N2101="zákl. přenesená",J2101,0)</f>
        <v>0</v>
      </c>
      <c r="BH2101" s="170">
        <f>IF(N2101="sníž. přenesená",J2101,0)</f>
        <v>0</v>
      </c>
      <c r="BI2101" s="170">
        <f>IF(N2101="nulová",J2101,0)</f>
        <v>0</v>
      </c>
      <c r="BJ2101" s="11" t="s">
        <v>80</v>
      </c>
      <c r="BK2101" s="170">
        <f>ROUND(I2101*H2101,2)</f>
        <v>0</v>
      </c>
      <c r="BL2101" s="11" t="s">
        <v>125</v>
      </c>
      <c r="BM2101" s="169" t="s">
        <v>4096</v>
      </c>
    </row>
    <row r="2102" spans="1:65" s="2" customFormat="1" ht="11.25">
      <c r="A2102" s="28"/>
      <c r="B2102" s="29"/>
      <c r="C2102" s="30"/>
      <c r="D2102" s="171" t="s">
        <v>128</v>
      </c>
      <c r="E2102" s="30"/>
      <c r="F2102" s="172" t="s">
        <v>4095</v>
      </c>
      <c r="G2102" s="30"/>
      <c r="H2102" s="30"/>
      <c r="I2102" s="173"/>
      <c r="J2102" s="30"/>
      <c r="K2102" s="30"/>
      <c r="L2102" s="33"/>
      <c r="M2102" s="174"/>
      <c r="N2102" s="175"/>
      <c r="O2102" s="65"/>
      <c r="P2102" s="65"/>
      <c r="Q2102" s="65"/>
      <c r="R2102" s="65"/>
      <c r="S2102" s="65"/>
      <c r="T2102" s="66"/>
      <c r="U2102" s="28"/>
      <c r="V2102" s="28"/>
      <c r="W2102" s="28"/>
      <c r="X2102" s="28"/>
      <c r="Y2102" s="28"/>
      <c r="Z2102" s="28"/>
      <c r="AA2102" s="28"/>
      <c r="AB2102" s="28"/>
      <c r="AC2102" s="28"/>
      <c r="AD2102" s="28"/>
      <c r="AE2102" s="28"/>
      <c r="AT2102" s="11" t="s">
        <v>128</v>
      </c>
      <c r="AU2102" s="11" t="s">
        <v>73</v>
      </c>
    </row>
    <row r="2103" spans="1:65" s="2" customFormat="1" ht="21.75" customHeight="1">
      <c r="A2103" s="28"/>
      <c r="B2103" s="29"/>
      <c r="C2103" s="158" t="s">
        <v>4097</v>
      </c>
      <c r="D2103" s="158" t="s">
        <v>121</v>
      </c>
      <c r="E2103" s="159" t="s">
        <v>4098</v>
      </c>
      <c r="F2103" s="160" t="s">
        <v>4099</v>
      </c>
      <c r="G2103" s="161" t="s">
        <v>136</v>
      </c>
      <c r="H2103" s="162">
        <v>2</v>
      </c>
      <c r="I2103" s="163"/>
      <c r="J2103" s="164">
        <f>ROUND(I2103*H2103,2)</f>
        <v>0</v>
      </c>
      <c r="K2103" s="160" t="s">
        <v>1</v>
      </c>
      <c r="L2103" s="33"/>
      <c r="M2103" s="165" t="s">
        <v>1</v>
      </c>
      <c r="N2103" s="166" t="s">
        <v>38</v>
      </c>
      <c r="O2103" s="65"/>
      <c r="P2103" s="167">
        <f>O2103*H2103</f>
        <v>0</v>
      </c>
      <c r="Q2103" s="167">
        <v>0</v>
      </c>
      <c r="R2103" s="167">
        <f>Q2103*H2103</f>
        <v>0</v>
      </c>
      <c r="S2103" s="167">
        <v>0</v>
      </c>
      <c r="T2103" s="168">
        <f>S2103*H2103</f>
        <v>0</v>
      </c>
      <c r="U2103" s="28"/>
      <c r="V2103" s="28"/>
      <c r="W2103" s="28"/>
      <c r="X2103" s="28"/>
      <c r="Y2103" s="28"/>
      <c r="Z2103" s="28"/>
      <c r="AA2103" s="28"/>
      <c r="AB2103" s="28"/>
      <c r="AC2103" s="28"/>
      <c r="AD2103" s="28"/>
      <c r="AE2103" s="28"/>
      <c r="AR2103" s="169" t="s">
        <v>125</v>
      </c>
      <c r="AT2103" s="169" t="s">
        <v>121</v>
      </c>
      <c r="AU2103" s="169" t="s">
        <v>73</v>
      </c>
      <c r="AY2103" s="11" t="s">
        <v>126</v>
      </c>
      <c r="BE2103" s="170">
        <f>IF(N2103="základní",J2103,0)</f>
        <v>0</v>
      </c>
      <c r="BF2103" s="170">
        <f>IF(N2103="snížená",J2103,0)</f>
        <v>0</v>
      </c>
      <c r="BG2103" s="170">
        <f>IF(N2103="zákl. přenesená",J2103,0)</f>
        <v>0</v>
      </c>
      <c r="BH2103" s="170">
        <f>IF(N2103="sníž. přenesená",J2103,0)</f>
        <v>0</v>
      </c>
      <c r="BI2103" s="170">
        <f>IF(N2103="nulová",J2103,0)</f>
        <v>0</v>
      </c>
      <c r="BJ2103" s="11" t="s">
        <v>80</v>
      </c>
      <c r="BK2103" s="170">
        <f>ROUND(I2103*H2103,2)</f>
        <v>0</v>
      </c>
      <c r="BL2103" s="11" t="s">
        <v>125</v>
      </c>
      <c r="BM2103" s="169" t="s">
        <v>4100</v>
      </c>
    </row>
    <row r="2104" spans="1:65" s="2" customFormat="1" ht="11.25">
      <c r="A2104" s="28"/>
      <c r="B2104" s="29"/>
      <c r="C2104" s="30"/>
      <c r="D2104" s="171" t="s">
        <v>128</v>
      </c>
      <c r="E2104" s="30"/>
      <c r="F2104" s="172" t="s">
        <v>4099</v>
      </c>
      <c r="G2104" s="30"/>
      <c r="H2104" s="30"/>
      <c r="I2104" s="173"/>
      <c r="J2104" s="30"/>
      <c r="K2104" s="30"/>
      <c r="L2104" s="33"/>
      <c r="M2104" s="174"/>
      <c r="N2104" s="175"/>
      <c r="O2104" s="65"/>
      <c r="P2104" s="65"/>
      <c r="Q2104" s="65"/>
      <c r="R2104" s="65"/>
      <c r="S2104" s="65"/>
      <c r="T2104" s="66"/>
      <c r="U2104" s="28"/>
      <c r="V2104" s="28"/>
      <c r="W2104" s="28"/>
      <c r="X2104" s="28"/>
      <c r="Y2104" s="28"/>
      <c r="Z2104" s="28"/>
      <c r="AA2104" s="28"/>
      <c r="AB2104" s="28"/>
      <c r="AC2104" s="28"/>
      <c r="AD2104" s="28"/>
      <c r="AE2104" s="28"/>
      <c r="AT2104" s="11" t="s">
        <v>128</v>
      </c>
      <c r="AU2104" s="11" t="s">
        <v>73</v>
      </c>
    </row>
    <row r="2105" spans="1:65" s="2" customFormat="1" ht="24.2" customHeight="1">
      <c r="A2105" s="28"/>
      <c r="B2105" s="29"/>
      <c r="C2105" s="158" t="s">
        <v>4101</v>
      </c>
      <c r="D2105" s="158" t="s">
        <v>121</v>
      </c>
      <c r="E2105" s="159" t="s">
        <v>4102</v>
      </c>
      <c r="F2105" s="160" t="s">
        <v>4103</v>
      </c>
      <c r="G2105" s="161" t="s">
        <v>136</v>
      </c>
      <c r="H2105" s="162">
        <v>2</v>
      </c>
      <c r="I2105" s="163"/>
      <c r="J2105" s="164">
        <f>ROUND(I2105*H2105,2)</f>
        <v>0</v>
      </c>
      <c r="K2105" s="160" t="s">
        <v>1</v>
      </c>
      <c r="L2105" s="33"/>
      <c r="M2105" s="165" t="s">
        <v>1</v>
      </c>
      <c r="N2105" s="166" t="s">
        <v>38</v>
      </c>
      <c r="O2105" s="65"/>
      <c r="P2105" s="167">
        <f>O2105*H2105</f>
        <v>0</v>
      </c>
      <c r="Q2105" s="167">
        <v>0</v>
      </c>
      <c r="R2105" s="167">
        <f>Q2105*H2105</f>
        <v>0</v>
      </c>
      <c r="S2105" s="167">
        <v>0</v>
      </c>
      <c r="T2105" s="168">
        <f>S2105*H2105</f>
        <v>0</v>
      </c>
      <c r="U2105" s="28"/>
      <c r="V2105" s="28"/>
      <c r="W2105" s="28"/>
      <c r="X2105" s="28"/>
      <c r="Y2105" s="28"/>
      <c r="Z2105" s="28"/>
      <c r="AA2105" s="28"/>
      <c r="AB2105" s="28"/>
      <c r="AC2105" s="28"/>
      <c r="AD2105" s="28"/>
      <c r="AE2105" s="28"/>
      <c r="AR2105" s="169" t="s">
        <v>125</v>
      </c>
      <c r="AT2105" s="169" t="s">
        <v>121</v>
      </c>
      <c r="AU2105" s="169" t="s">
        <v>73</v>
      </c>
      <c r="AY2105" s="11" t="s">
        <v>126</v>
      </c>
      <c r="BE2105" s="170">
        <f>IF(N2105="základní",J2105,0)</f>
        <v>0</v>
      </c>
      <c r="BF2105" s="170">
        <f>IF(N2105="snížená",J2105,0)</f>
        <v>0</v>
      </c>
      <c r="BG2105" s="170">
        <f>IF(N2105="zákl. přenesená",J2105,0)</f>
        <v>0</v>
      </c>
      <c r="BH2105" s="170">
        <f>IF(N2105="sníž. přenesená",J2105,0)</f>
        <v>0</v>
      </c>
      <c r="BI2105" s="170">
        <f>IF(N2105="nulová",J2105,0)</f>
        <v>0</v>
      </c>
      <c r="BJ2105" s="11" t="s">
        <v>80</v>
      </c>
      <c r="BK2105" s="170">
        <f>ROUND(I2105*H2105,2)</f>
        <v>0</v>
      </c>
      <c r="BL2105" s="11" t="s">
        <v>125</v>
      </c>
      <c r="BM2105" s="169" t="s">
        <v>4104</v>
      </c>
    </row>
    <row r="2106" spans="1:65" s="2" customFormat="1" ht="11.25">
      <c r="A2106" s="28"/>
      <c r="B2106" s="29"/>
      <c r="C2106" s="30"/>
      <c r="D2106" s="171" t="s">
        <v>128</v>
      </c>
      <c r="E2106" s="30"/>
      <c r="F2106" s="172" t="s">
        <v>4103</v>
      </c>
      <c r="G2106" s="30"/>
      <c r="H2106" s="30"/>
      <c r="I2106" s="173"/>
      <c r="J2106" s="30"/>
      <c r="K2106" s="30"/>
      <c r="L2106" s="33"/>
      <c r="M2106" s="174"/>
      <c r="N2106" s="175"/>
      <c r="O2106" s="65"/>
      <c r="P2106" s="65"/>
      <c r="Q2106" s="65"/>
      <c r="R2106" s="65"/>
      <c r="S2106" s="65"/>
      <c r="T2106" s="66"/>
      <c r="U2106" s="28"/>
      <c r="V2106" s="28"/>
      <c r="W2106" s="28"/>
      <c r="X2106" s="28"/>
      <c r="Y2106" s="28"/>
      <c r="Z2106" s="28"/>
      <c r="AA2106" s="28"/>
      <c r="AB2106" s="28"/>
      <c r="AC2106" s="28"/>
      <c r="AD2106" s="28"/>
      <c r="AE2106" s="28"/>
      <c r="AT2106" s="11" t="s">
        <v>128</v>
      </c>
      <c r="AU2106" s="11" t="s">
        <v>73</v>
      </c>
    </row>
    <row r="2107" spans="1:65" s="2" customFormat="1" ht="21.75" customHeight="1">
      <c r="A2107" s="28"/>
      <c r="B2107" s="29"/>
      <c r="C2107" s="158" t="s">
        <v>4105</v>
      </c>
      <c r="D2107" s="158" t="s">
        <v>121</v>
      </c>
      <c r="E2107" s="159" t="s">
        <v>4106</v>
      </c>
      <c r="F2107" s="160" t="s">
        <v>4107</v>
      </c>
      <c r="G2107" s="161" t="s">
        <v>136</v>
      </c>
      <c r="H2107" s="162">
        <v>2</v>
      </c>
      <c r="I2107" s="163"/>
      <c r="J2107" s="164">
        <f>ROUND(I2107*H2107,2)</f>
        <v>0</v>
      </c>
      <c r="K2107" s="160" t="s">
        <v>1</v>
      </c>
      <c r="L2107" s="33"/>
      <c r="M2107" s="165" t="s">
        <v>1</v>
      </c>
      <c r="N2107" s="166" t="s">
        <v>38</v>
      </c>
      <c r="O2107" s="65"/>
      <c r="P2107" s="167">
        <f>O2107*H2107</f>
        <v>0</v>
      </c>
      <c r="Q2107" s="167">
        <v>0</v>
      </c>
      <c r="R2107" s="167">
        <f>Q2107*H2107</f>
        <v>0</v>
      </c>
      <c r="S2107" s="167">
        <v>0</v>
      </c>
      <c r="T2107" s="168">
        <f>S2107*H2107</f>
        <v>0</v>
      </c>
      <c r="U2107" s="28"/>
      <c r="V2107" s="28"/>
      <c r="W2107" s="28"/>
      <c r="X2107" s="28"/>
      <c r="Y2107" s="28"/>
      <c r="Z2107" s="28"/>
      <c r="AA2107" s="28"/>
      <c r="AB2107" s="28"/>
      <c r="AC2107" s="28"/>
      <c r="AD2107" s="28"/>
      <c r="AE2107" s="28"/>
      <c r="AR2107" s="169" t="s">
        <v>125</v>
      </c>
      <c r="AT2107" s="169" t="s">
        <v>121</v>
      </c>
      <c r="AU2107" s="169" t="s">
        <v>73</v>
      </c>
      <c r="AY2107" s="11" t="s">
        <v>126</v>
      </c>
      <c r="BE2107" s="170">
        <f>IF(N2107="základní",J2107,0)</f>
        <v>0</v>
      </c>
      <c r="BF2107" s="170">
        <f>IF(N2107="snížená",J2107,0)</f>
        <v>0</v>
      </c>
      <c r="BG2107" s="170">
        <f>IF(N2107="zákl. přenesená",J2107,0)</f>
        <v>0</v>
      </c>
      <c r="BH2107" s="170">
        <f>IF(N2107="sníž. přenesená",J2107,0)</f>
        <v>0</v>
      </c>
      <c r="BI2107" s="170">
        <f>IF(N2107="nulová",J2107,0)</f>
        <v>0</v>
      </c>
      <c r="BJ2107" s="11" t="s">
        <v>80</v>
      </c>
      <c r="BK2107" s="170">
        <f>ROUND(I2107*H2107,2)</f>
        <v>0</v>
      </c>
      <c r="BL2107" s="11" t="s">
        <v>125</v>
      </c>
      <c r="BM2107" s="169" t="s">
        <v>4108</v>
      </c>
    </row>
    <row r="2108" spans="1:65" s="2" customFormat="1" ht="11.25">
      <c r="A2108" s="28"/>
      <c r="B2108" s="29"/>
      <c r="C2108" s="30"/>
      <c r="D2108" s="171" t="s">
        <v>128</v>
      </c>
      <c r="E2108" s="30"/>
      <c r="F2108" s="172" t="s">
        <v>4107</v>
      </c>
      <c r="G2108" s="30"/>
      <c r="H2108" s="30"/>
      <c r="I2108" s="173"/>
      <c r="J2108" s="30"/>
      <c r="K2108" s="30"/>
      <c r="L2108" s="33"/>
      <c r="M2108" s="174"/>
      <c r="N2108" s="175"/>
      <c r="O2108" s="65"/>
      <c r="P2108" s="65"/>
      <c r="Q2108" s="65"/>
      <c r="R2108" s="65"/>
      <c r="S2108" s="65"/>
      <c r="T2108" s="66"/>
      <c r="U2108" s="28"/>
      <c r="V2108" s="28"/>
      <c r="W2108" s="28"/>
      <c r="X2108" s="28"/>
      <c r="Y2108" s="28"/>
      <c r="Z2108" s="28"/>
      <c r="AA2108" s="28"/>
      <c r="AB2108" s="28"/>
      <c r="AC2108" s="28"/>
      <c r="AD2108" s="28"/>
      <c r="AE2108" s="28"/>
      <c r="AT2108" s="11" t="s">
        <v>128</v>
      </c>
      <c r="AU2108" s="11" t="s">
        <v>73</v>
      </c>
    </row>
    <row r="2109" spans="1:65" s="2" customFormat="1" ht="16.5" customHeight="1">
      <c r="A2109" s="28"/>
      <c r="B2109" s="29"/>
      <c r="C2109" s="158" t="s">
        <v>4109</v>
      </c>
      <c r="D2109" s="158" t="s">
        <v>121</v>
      </c>
      <c r="E2109" s="159" t="s">
        <v>4110</v>
      </c>
      <c r="F2109" s="160" t="s">
        <v>4111</v>
      </c>
      <c r="G2109" s="161" t="s">
        <v>136</v>
      </c>
      <c r="H2109" s="162">
        <v>2</v>
      </c>
      <c r="I2109" s="163"/>
      <c r="J2109" s="164">
        <f>ROUND(I2109*H2109,2)</f>
        <v>0</v>
      </c>
      <c r="K2109" s="160" t="s">
        <v>1</v>
      </c>
      <c r="L2109" s="33"/>
      <c r="M2109" s="165" t="s">
        <v>1</v>
      </c>
      <c r="N2109" s="166" t="s">
        <v>38</v>
      </c>
      <c r="O2109" s="65"/>
      <c r="P2109" s="167">
        <f>O2109*H2109</f>
        <v>0</v>
      </c>
      <c r="Q2109" s="167">
        <v>0</v>
      </c>
      <c r="R2109" s="167">
        <f>Q2109*H2109</f>
        <v>0</v>
      </c>
      <c r="S2109" s="167">
        <v>0</v>
      </c>
      <c r="T2109" s="168">
        <f>S2109*H2109</f>
        <v>0</v>
      </c>
      <c r="U2109" s="28"/>
      <c r="V2109" s="28"/>
      <c r="W2109" s="28"/>
      <c r="X2109" s="28"/>
      <c r="Y2109" s="28"/>
      <c r="Z2109" s="28"/>
      <c r="AA2109" s="28"/>
      <c r="AB2109" s="28"/>
      <c r="AC2109" s="28"/>
      <c r="AD2109" s="28"/>
      <c r="AE2109" s="28"/>
      <c r="AR2109" s="169" t="s">
        <v>125</v>
      </c>
      <c r="AT2109" s="169" t="s">
        <v>121</v>
      </c>
      <c r="AU2109" s="169" t="s">
        <v>73</v>
      </c>
      <c r="AY2109" s="11" t="s">
        <v>126</v>
      </c>
      <c r="BE2109" s="170">
        <f>IF(N2109="základní",J2109,0)</f>
        <v>0</v>
      </c>
      <c r="BF2109" s="170">
        <f>IF(N2109="snížená",J2109,0)</f>
        <v>0</v>
      </c>
      <c r="BG2109" s="170">
        <f>IF(N2109="zákl. přenesená",J2109,0)</f>
        <v>0</v>
      </c>
      <c r="BH2109" s="170">
        <f>IF(N2109="sníž. přenesená",J2109,0)</f>
        <v>0</v>
      </c>
      <c r="BI2109" s="170">
        <f>IF(N2109="nulová",J2109,0)</f>
        <v>0</v>
      </c>
      <c r="BJ2109" s="11" t="s">
        <v>80</v>
      </c>
      <c r="BK2109" s="170">
        <f>ROUND(I2109*H2109,2)</f>
        <v>0</v>
      </c>
      <c r="BL2109" s="11" t="s">
        <v>125</v>
      </c>
      <c r="BM2109" s="169" t="s">
        <v>4112</v>
      </c>
    </row>
    <row r="2110" spans="1:65" s="2" customFormat="1" ht="11.25">
      <c r="A2110" s="28"/>
      <c r="B2110" s="29"/>
      <c r="C2110" s="30"/>
      <c r="D2110" s="171" t="s">
        <v>128</v>
      </c>
      <c r="E2110" s="30"/>
      <c r="F2110" s="172" t="s">
        <v>4111</v>
      </c>
      <c r="G2110" s="30"/>
      <c r="H2110" s="30"/>
      <c r="I2110" s="173"/>
      <c r="J2110" s="30"/>
      <c r="K2110" s="30"/>
      <c r="L2110" s="33"/>
      <c r="M2110" s="174"/>
      <c r="N2110" s="175"/>
      <c r="O2110" s="65"/>
      <c r="P2110" s="65"/>
      <c r="Q2110" s="65"/>
      <c r="R2110" s="65"/>
      <c r="S2110" s="65"/>
      <c r="T2110" s="66"/>
      <c r="U2110" s="28"/>
      <c r="V2110" s="28"/>
      <c r="W2110" s="28"/>
      <c r="X2110" s="28"/>
      <c r="Y2110" s="28"/>
      <c r="Z2110" s="28"/>
      <c r="AA2110" s="28"/>
      <c r="AB2110" s="28"/>
      <c r="AC2110" s="28"/>
      <c r="AD2110" s="28"/>
      <c r="AE2110" s="28"/>
      <c r="AT2110" s="11" t="s">
        <v>128</v>
      </c>
      <c r="AU2110" s="11" t="s">
        <v>73</v>
      </c>
    </row>
    <row r="2111" spans="1:65" s="2" customFormat="1" ht="24.2" customHeight="1">
      <c r="A2111" s="28"/>
      <c r="B2111" s="29"/>
      <c r="C2111" s="158" t="s">
        <v>4113</v>
      </c>
      <c r="D2111" s="158" t="s">
        <v>121</v>
      </c>
      <c r="E2111" s="159" t="s">
        <v>4114</v>
      </c>
      <c r="F2111" s="160" t="s">
        <v>4115</v>
      </c>
      <c r="G2111" s="161" t="s">
        <v>136</v>
      </c>
      <c r="H2111" s="162">
        <v>2</v>
      </c>
      <c r="I2111" s="163"/>
      <c r="J2111" s="164">
        <f>ROUND(I2111*H2111,2)</f>
        <v>0</v>
      </c>
      <c r="K2111" s="160" t="s">
        <v>1</v>
      </c>
      <c r="L2111" s="33"/>
      <c r="M2111" s="165" t="s">
        <v>1</v>
      </c>
      <c r="N2111" s="166" t="s">
        <v>38</v>
      </c>
      <c r="O2111" s="65"/>
      <c r="P2111" s="167">
        <f>O2111*H2111</f>
        <v>0</v>
      </c>
      <c r="Q2111" s="167">
        <v>0</v>
      </c>
      <c r="R2111" s="167">
        <f>Q2111*H2111</f>
        <v>0</v>
      </c>
      <c r="S2111" s="167">
        <v>0</v>
      </c>
      <c r="T2111" s="168">
        <f>S2111*H2111</f>
        <v>0</v>
      </c>
      <c r="U2111" s="28"/>
      <c r="V2111" s="28"/>
      <c r="W2111" s="28"/>
      <c r="X2111" s="28"/>
      <c r="Y2111" s="28"/>
      <c r="Z2111" s="28"/>
      <c r="AA2111" s="28"/>
      <c r="AB2111" s="28"/>
      <c r="AC2111" s="28"/>
      <c r="AD2111" s="28"/>
      <c r="AE2111" s="28"/>
      <c r="AR2111" s="169" t="s">
        <v>125</v>
      </c>
      <c r="AT2111" s="169" t="s">
        <v>121</v>
      </c>
      <c r="AU2111" s="169" t="s">
        <v>73</v>
      </c>
      <c r="AY2111" s="11" t="s">
        <v>126</v>
      </c>
      <c r="BE2111" s="170">
        <f>IF(N2111="základní",J2111,0)</f>
        <v>0</v>
      </c>
      <c r="BF2111" s="170">
        <f>IF(N2111="snížená",J2111,0)</f>
        <v>0</v>
      </c>
      <c r="BG2111" s="170">
        <f>IF(N2111="zákl. přenesená",J2111,0)</f>
        <v>0</v>
      </c>
      <c r="BH2111" s="170">
        <f>IF(N2111="sníž. přenesená",J2111,0)</f>
        <v>0</v>
      </c>
      <c r="BI2111" s="170">
        <f>IF(N2111="nulová",J2111,0)</f>
        <v>0</v>
      </c>
      <c r="BJ2111" s="11" t="s">
        <v>80</v>
      </c>
      <c r="BK2111" s="170">
        <f>ROUND(I2111*H2111,2)</f>
        <v>0</v>
      </c>
      <c r="BL2111" s="11" t="s">
        <v>125</v>
      </c>
      <c r="BM2111" s="169" t="s">
        <v>4116</v>
      </c>
    </row>
    <row r="2112" spans="1:65" s="2" customFormat="1" ht="11.25">
      <c r="A2112" s="28"/>
      <c r="B2112" s="29"/>
      <c r="C2112" s="30"/>
      <c r="D2112" s="171" t="s">
        <v>128</v>
      </c>
      <c r="E2112" s="30"/>
      <c r="F2112" s="172" t="s">
        <v>4115</v>
      </c>
      <c r="G2112" s="30"/>
      <c r="H2112" s="30"/>
      <c r="I2112" s="173"/>
      <c r="J2112" s="30"/>
      <c r="K2112" s="30"/>
      <c r="L2112" s="33"/>
      <c r="M2112" s="174"/>
      <c r="N2112" s="175"/>
      <c r="O2112" s="65"/>
      <c r="P2112" s="65"/>
      <c r="Q2112" s="65"/>
      <c r="R2112" s="65"/>
      <c r="S2112" s="65"/>
      <c r="T2112" s="66"/>
      <c r="U2112" s="28"/>
      <c r="V2112" s="28"/>
      <c r="W2112" s="28"/>
      <c r="X2112" s="28"/>
      <c r="Y2112" s="28"/>
      <c r="Z2112" s="28"/>
      <c r="AA2112" s="28"/>
      <c r="AB2112" s="28"/>
      <c r="AC2112" s="28"/>
      <c r="AD2112" s="28"/>
      <c r="AE2112" s="28"/>
      <c r="AT2112" s="11" t="s">
        <v>128</v>
      </c>
      <c r="AU2112" s="11" t="s">
        <v>73</v>
      </c>
    </row>
    <row r="2113" spans="1:65" s="2" customFormat="1" ht="21.75" customHeight="1">
      <c r="A2113" s="28"/>
      <c r="B2113" s="29"/>
      <c r="C2113" s="158" t="s">
        <v>4117</v>
      </c>
      <c r="D2113" s="158" t="s">
        <v>121</v>
      </c>
      <c r="E2113" s="159" t="s">
        <v>4118</v>
      </c>
      <c r="F2113" s="160" t="s">
        <v>4119</v>
      </c>
      <c r="G2113" s="161" t="s">
        <v>136</v>
      </c>
      <c r="H2113" s="162">
        <v>2</v>
      </c>
      <c r="I2113" s="163"/>
      <c r="J2113" s="164">
        <f>ROUND(I2113*H2113,2)</f>
        <v>0</v>
      </c>
      <c r="K2113" s="160" t="s">
        <v>1</v>
      </c>
      <c r="L2113" s="33"/>
      <c r="M2113" s="165" t="s">
        <v>1</v>
      </c>
      <c r="N2113" s="166" t="s">
        <v>38</v>
      </c>
      <c r="O2113" s="65"/>
      <c r="P2113" s="167">
        <f>O2113*H2113</f>
        <v>0</v>
      </c>
      <c r="Q2113" s="167">
        <v>0</v>
      </c>
      <c r="R2113" s="167">
        <f>Q2113*H2113</f>
        <v>0</v>
      </c>
      <c r="S2113" s="167">
        <v>0</v>
      </c>
      <c r="T2113" s="168">
        <f>S2113*H2113</f>
        <v>0</v>
      </c>
      <c r="U2113" s="28"/>
      <c r="V2113" s="28"/>
      <c r="W2113" s="28"/>
      <c r="X2113" s="28"/>
      <c r="Y2113" s="28"/>
      <c r="Z2113" s="28"/>
      <c r="AA2113" s="28"/>
      <c r="AB2113" s="28"/>
      <c r="AC2113" s="28"/>
      <c r="AD2113" s="28"/>
      <c r="AE2113" s="28"/>
      <c r="AR2113" s="169" t="s">
        <v>125</v>
      </c>
      <c r="AT2113" s="169" t="s">
        <v>121</v>
      </c>
      <c r="AU2113" s="169" t="s">
        <v>73</v>
      </c>
      <c r="AY2113" s="11" t="s">
        <v>126</v>
      </c>
      <c r="BE2113" s="170">
        <f>IF(N2113="základní",J2113,0)</f>
        <v>0</v>
      </c>
      <c r="BF2113" s="170">
        <f>IF(N2113="snížená",J2113,0)</f>
        <v>0</v>
      </c>
      <c r="BG2113" s="170">
        <f>IF(N2113="zákl. přenesená",J2113,0)</f>
        <v>0</v>
      </c>
      <c r="BH2113" s="170">
        <f>IF(N2113="sníž. přenesená",J2113,0)</f>
        <v>0</v>
      </c>
      <c r="BI2113" s="170">
        <f>IF(N2113="nulová",J2113,0)</f>
        <v>0</v>
      </c>
      <c r="BJ2113" s="11" t="s">
        <v>80</v>
      </c>
      <c r="BK2113" s="170">
        <f>ROUND(I2113*H2113,2)</f>
        <v>0</v>
      </c>
      <c r="BL2113" s="11" t="s">
        <v>125</v>
      </c>
      <c r="BM2113" s="169" t="s">
        <v>4120</v>
      </c>
    </row>
    <row r="2114" spans="1:65" s="2" customFormat="1" ht="11.25">
      <c r="A2114" s="28"/>
      <c r="B2114" s="29"/>
      <c r="C2114" s="30"/>
      <c r="D2114" s="171" t="s">
        <v>128</v>
      </c>
      <c r="E2114" s="30"/>
      <c r="F2114" s="172" t="s">
        <v>4119</v>
      </c>
      <c r="G2114" s="30"/>
      <c r="H2114" s="30"/>
      <c r="I2114" s="173"/>
      <c r="J2114" s="30"/>
      <c r="K2114" s="30"/>
      <c r="L2114" s="33"/>
      <c r="M2114" s="174"/>
      <c r="N2114" s="175"/>
      <c r="O2114" s="65"/>
      <c r="P2114" s="65"/>
      <c r="Q2114" s="65"/>
      <c r="R2114" s="65"/>
      <c r="S2114" s="65"/>
      <c r="T2114" s="66"/>
      <c r="U2114" s="28"/>
      <c r="V2114" s="28"/>
      <c r="W2114" s="28"/>
      <c r="X2114" s="28"/>
      <c r="Y2114" s="28"/>
      <c r="Z2114" s="28"/>
      <c r="AA2114" s="28"/>
      <c r="AB2114" s="28"/>
      <c r="AC2114" s="28"/>
      <c r="AD2114" s="28"/>
      <c r="AE2114" s="28"/>
      <c r="AT2114" s="11" t="s">
        <v>128</v>
      </c>
      <c r="AU2114" s="11" t="s">
        <v>73</v>
      </c>
    </row>
    <row r="2115" spans="1:65" s="2" customFormat="1" ht="21.75" customHeight="1">
      <c r="A2115" s="28"/>
      <c r="B2115" s="29"/>
      <c r="C2115" s="158" t="s">
        <v>4121</v>
      </c>
      <c r="D2115" s="158" t="s">
        <v>121</v>
      </c>
      <c r="E2115" s="159" t="s">
        <v>4122</v>
      </c>
      <c r="F2115" s="160" t="s">
        <v>4123</v>
      </c>
      <c r="G2115" s="161" t="s">
        <v>136</v>
      </c>
      <c r="H2115" s="162">
        <v>2</v>
      </c>
      <c r="I2115" s="163"/>
      <c r="J2115" s="164">
        <f>ROUND(I2115*H2115,2)</f>
        <v>0</v>
      </c>
      <c r="K2115" s="160" t="s">
        <v>1</v>
      </c>
      <c r="L2115" s="33"/>
      <c r="M2115" s="165" t="s">
        <v>1</v>
      </c>
      <c r="N2115" s="166" t="s">
        <v>38</v>
      </c>
      <c r="O2115" s="65"/>
      <c r="P2115" s="167">
        <f>O2115*H2115</f>
        <v>0</v>
      </c>
      <c r="Q2115" s="167">
        <v>0</v>
      </c>
      <c r="R2115" s="167">
        <f>Q2115*H2115</f>
        <v>0</v>
      </c>
      <c r="S2115" s="167">
        <v>0</v>
      </c>
      <c r="T2115" s="168">
        <f>S2115*H2115</f>
        <v>0</v>
      </c>
      <c r="U2115" s="28"/>
      <c r="V2115" s="28"/>
      <c r="W2115" s="28"/>
      <c r="X2115" s="28"/>
      <c r="Y2115" s="28"/>
      <c r="Z2115" s="28"/>
      <c r="AA2115" s="28"/>
      <c r="AB2115" s="28"/>
      <c r="AC2115" s="28"/>
      <c r="AD2115" s="28"/>
      <c r="AE2115" s="28"/>
      <c r="AR2115" s="169" t="s">
        <v>125</v>
      </c>
      <c r="AT2115" s="169" t="s">
        <v>121</v>
      </c>
      <c r="AU2115" s="169" t="s">
        <v>73</v>
      </c>
      <c r="AY2115" s="11" t="s">
        <v>126</v>
      </c>
      <c r="BE2115" s="170">
        <f>IF(N2115="základní",J2115,0)</f>
        <v>0</v>
      </c>
      <c r="BF2115" s="170">
        <f>IF(N2115="snížená",J2115,0)</f>
        <v>0</v>
      </c>
      <c r="BG2115" s="170">
        <f>IF(N2115="zákl. přenesená",J2115,0)</f>
        <v>0</v>
      </c>
      <c r="BH2115" s="170">
        <f>IF(N2115="sníž. přenesená",J2115,0)</f>
        <v>0</v>
      </c>
      <c r="BI2115" s="170">
        <f>IF(N2115="nulová",J2115,0)</f>
        <v>0</v>
      </c>
      <c r="BJ2115" s="11" t="s">
        <v>80</v>
      </c>
      <c r="BK2115" s="170">
        <f>ROUND(I2115*H2115,2)</f>
        <v>0</v>
      </c>
      <c r="BL2115" s="11" t="s">
        <v>125</v>
      </c>
      <c r="BM2115" s="169" t="s">
        <v>4124</v>
      </c>
    </row>
    <row r="2116" spans="1:65" s="2" customFormat="1" ht="11.25">
      <c r="A2116" s="28"/>
      <c r="B2116" s="29"/>
      <c r="C2116" s="30"/>
      <c r="D2116" s="171" t="s">
        <v>128</v>
      </c>
      <c r="E2116" s="30"/>
      <c r="F2116" s="172" t="s">
        <v>4123</v>
      </c>
      <c r="G2116" s="30"/>
      <c r="H2116" s="30"/>
      <c r="I2116" s="173"/>
      <c r="J2116" s="30"/>
      <c r="K2116" s="30"/>
      <c r="L2116" s="33"/>
      <c r="M2116" s="174"/>
      <c r="N2116" s="175"/>
      <c r="O2116" s="65"/>
      <c r="P2116" s="65"/>
      <c r="Q2116" s="65"/>
      <c r="R2116" s="65"/>
      <c r="S2116" s="65"/>
      <c r="T2116" s="66"/>
      <c r="U2116" s="28"/>
      <c r="V2116" s="28"/>
      <c r="W2116" s="28"/>
      <c r="X2116" s="28"/>
      <c r="Y2116" s="28"/>
      <c r="Z2116" s="28"/>
      <c r="AA2116" s="28"/>
      <c r="AB2116" s="28"/>
      <c r="AC2116" s="28"/>
      <c r="AD2116" s="28"/>
      <c r="AE2116" s="28"/>
      <c r="AT2116" s="11" t="s">
        <v>128</v>
      </c>
      <c r="AU2116" s="11" t="s">
        <v>73</v>
      </c>
    </row>
    <row r="2117" spans="1:65" s="2" customFormat="1" ht="16.5" customHeight="1">
      <c r="A2117" s="28"/>
      <c r="B2117" s="29"/>
      <c r="C2117" s="158" t="s">
        <v>4125</v>
      </c>
      <c r="D2117" s="158" t="s">
        <v>121</v>
      </c>
      <c r="E2117" s="159" t="s">
        <v>4126</v>
      </c>
      <c r="F2117" s="160" t="s">
        <v>4127</v>
      </c>
      <c r="G2117" s="161" t="s">
        <v>136</v>
      </c>
      <c r="H2117" s="162">
        <v>2</v>
      </c>
      <c r="I2117" s="163"/>
      <c r="J2117" s="164">
        <f>ROUND(I2117*H2117,2)</f>
        <v>0</v>
      </c>
      <c r="K2117" s="160" t="s">
        <v>1</v>
      </c>
      <c r="L2117" s="33"/>
      <c r="M2117" s="165" t="s">
        <v>1</v>
      </c>
      <c r="N2117" s="166" t="s">
        <v>38</v>
      </c>
      <c r="O2117" s="65"/>
      <c r="P2117" s="167">
        <f>O2117*H2117</f>
        <v>0</v>
      </c>
      <c r="Q2117" s="167">
        <v>0</v>
      </c>
      <c r="R2117" s="167">
        <f>Q2117*H2117</f>
        <v>0</v>
      </c>
      <c r="S2117" s="167">
        <v>0</v>
      </c>
      <c r="T2117" s="168">
        <f>S2117*H2117</f>
        <v>0</v>
      </c>
      <c r="U2117" s="28"/>
      <c r="V2117" s="28"/>
      <c r="W2117" s="28"/>
      <c r="X2117" s="28"/>
      <c r="Y2117" s="28"/>
      <c r="Z2117" s="28"/>
      <c r="AA2117" s="28"/>
      <c r="AB2117" s="28"/>
      <c r="AC2117" s="28"/>
      <c r="AD2117" s="28"/>
      <c r="AE2117" s="28"/>
      <c r="AR2117" s="169" t="s">
        <v>125</v>
      </c>
      <c r="AT2117" s="169" t="s">
        <v>121</v>
      </c>
      <c r="AU2117" s="169" t="s">
        <v>73</v>
      </c>
      <c r="AY2117" s="11" t="s">
        <v>126</v>
      </c>
      <c r="BE2117" s="170">
        <f>IF(N2117="základní",J2117,0)</f>
        <v>0</v>
      </c>
      <c r="BF2117" s="170">
        <f>IF(N2117="snížená",J2117,0)</f>
        <v>0</v>
      </c>
      <c r="BG2117" s="170">
        <f>IF(N2117="zákl. přenesená",J2117,0)</f>
        <v>0</v>
      </c>
      <c r="BH2117" s="170">
        <f>IF(N2117="sníž. přenesená",J2117,0)</f>
        <v>0</v>
      </c>
      <c r="BI2117" s="170">
        <f>IF(N2117="nulová",J2117,0)</f>
        <v>0</v>
      </c>
      <c r="BJ2117" s="11" t="s">
        <v>80</v>
      </c>
      <c r="BK2117" s="170">
        <f>ROUND(I2117*H2117,2)</f>
        <v>0</v>
      </c>
      <c r="BL2117" s="11" t="s">
        <v>125</v>
      </c>
      <c r="BM2117" s="169" t="s">
        <v>4128</v>
      </c>
    </row>
    <row r="2118" spans="1:65" s="2" customFormat="1" ht="11.25">
      <c r="A2118" s="28"/>
      <c r="B2118" s="29"/>
      <c r="C2118" s="30"/>
      <c r="D2118" s="171" t="s">
        <v>128</v>
      </c>
      <c r="E2118" s="30"/>
      <c r="F2118" s="172" t="s">
        <v>4127</v>
      </c>
      <c r="G2118" s="30"/>
      <c r="H2118" s="30"/>
      <c r="I2118" s="173"/>
      <c r="J2118" s="30"/>
      <c r="K2118" s="30"/>
      <c r="L2118" s="33"/>
      <c r="M2118" s="174"/>
      <c r="N2118" s="175"/>
      <c r="O2118" s="65"/>
      <c r="P2118" s="65"/>
      <c r="Q2118" s="65"/>
      <c r="R2118" s="65"/>
      <c r="S2118" s="65"/>
      <c r="T2118" s="66"/>
      <c r="U2118" s="28"/>
      <c r="V2118" s="28"/>
      <c r="W2118" s="28"/>
      <c r="X2118" s="28"/>
      <c r="Y2118" s="28"/>
      <c r="Z2118" s="28"/>
      <c r="AA2118" s="28"/>
      <c r="AB2118" s="28"/>
      <c r="AC2118" s="28"/>
      <c r="AD2118" s="28"/>
      <c r="AE2118" s="28"/>
      <c r="AT2118" s="11" t="s">
        <v>128</v>
      </c>
      <c r="AU2118" s="11" t="s">
        <v>73</v>
      </c>
    </row>
    <row r="2119" spans="1:65" s="2" customFormat="1" ht="16.5" customHeight="1">
      <c r="A2119" s="28"/>
      <c r="B2119" s="29"/>
      <c r="C2119" s="158" t="s">
        <v>4129</v>
      </c>
      <c r="D2119" s="158" t="s">
        <v>121</v>
      </c>
      <c r="E2119" s="159" t="s">
        <v>4130</v>
      </c>
      <c r="F2119" s="160" t="s">
        <v>4131</v>
      </c>
      <c r="G2119" s="161" t="s">
        <v>136</v>
      </c>
      <c r="H2119" s="162">
        <v>2</v>
      </c>
      <c r="I2119" s="163"/>
      <c r="J2119" s="164">
        <f>ROUND(I2119*H2119,2)</f>
        <v>0</v>
      </c>
      <c r="K2119" s="160" t="s">
        <v>1</v>
      </c>
      <c r="L2119" s="33"/>
      <c r="M2119" s="165" t="s">
        <v>1</v>
      </c>
      <c r="N2119" s="166" t="s">
        <v>38</v>
      </c>
      <c r="O2119" s="65"/>
      <c r="P2119" s="167">
        <f>O2119*H2119</f>
        <v>0</v>
      </c>
      <c r="Q2119" s="167">
        <v>0</v>
      </c>
      <c r="R2119" s="167">
        <f>Q2119*H2119</f>
        <v>0</v>
      </c>
      <c r="S2119" s="167">
        <v>0</v>
      </c>
      <c r="T2119" s="168">
        <f>S2119*H2119</f>
        <v>0</v>
      </c>
      <c r="U2119" s="28"/>
      <c r="V2119" s="28"/>
      <c r="W2119" s="28"/>
      <c r="X2119" s="28"/>
      <c r="Y2119" s="28"/>
      <c r="Z2119" s="28"/>
      <c r="AA2119" s="28"/>
      <c r="AB2119" s="28"/>
      <c r="AC2119" s="28"/>
      <c r="AD2119" s="28"/>
      <c r="AE2119" s="28"/>
      <c r="AR2119" s="169" t="s">
        <v>125</v>
      </c>
      <c r="AT2119" s="169" t="s">
        <v>121</v>
      </c>
      <c r="AU2119" s="169" t="s">
        <v>73</v>
      </c>
      <c r="AY2119" s="11" t="s">
        <v>126</v>
      </c>
      <c r="BE2119" s="170">
        <f>IF(N2119="základní",J2119,0)</f>
        <v>0</v>
      </c>
      <c r="BF2119" s="170">
        <f>IF(N2119="snížená",J2119,0)</f>
        <v>0</v>
      </c>
      <c r="BG2119" s="170">
        <f>IF(N2119="zákl. přenesená",J2119,0)</f>
        <v>0</v>
      </c>
      <c r="BH2119" s="170">
        <f>IF(N2119="sníž. přenesená",J2119,0)</f>
        <v>0</v>
      </c>
      <c r="BI2119" s="170">
        <f>IF(N2119="nulová",J2119,0)</f>
        <v>0</v>
      </c>
      <c r="BJ2119" s="11" t="s">
        <v>80</v>
      </c>
      <c r="BK2119" s="170">
        <f>ROUND(I2119*H2119,2)</f>
        <v>0</v>
      </c>
      <c r="BL2119" s="11" t="s">
        <v>125</v>
      </c>
      <c r="BM2119" s="169" t="s">
        <v>4132</v>
      </c>
    </row>
    <row r="2120" spans="1:65" s="2" customFormat="1" ht="11.25">
      <c r="A2120" s="28"/>
      <c r="B2120" s="29"/>
      <c r="C2120" s="30"/>
      <c r="D2120" s="171" t="s">
        <v>128</v>
      </c>
      <c r="E2120" s="30"/>
      <c r="F2120" s="172" t="s">
        <v>4131</v>
      </c>
      <c r="G2120" s="30"/>
      <c r="H2120" s="30"/>
      <c r="I2120" s="173"/>
      <c r="J2120" s="30"/>
      <c r="K2120" s="30"/>
      <c r="L2120" s="33"/>
      <c r="M2120" s="174"/>
      <c r="N2120" s="175"/>
      <c r="O2120" s="65"/>
      <c r="P2120" s="65"/>
      <c r="Q2120" s="65"/>
      <c r="R2120" s="65"/>
      <c r="S2120" s="65"/>
      <c r="T2120" s="66"/>
      <c r="U2120" s="28"/>
      <c r="V2120" s="28"/>
      <c r="W2120" s="28"/>
      <c r="X2120" s="28"/>
      <c r="Y2120" s="28"/>
      <c r="Z2120" s="28"/>
      <c r="AA2120" s="28"/>
      <c r="AB2120" s="28"/>
      <c r="AC2120" s="28"/>
      <c r="AD2120" s="28"/>
      <c r="AE2120" s="28"/>
      <c r="AT2120" s="11" t="s">
        <v>128</v>
      </c>
      <c r="AU2120" s="11" t="s">
        <v>73</v>
      </c>
    </row>
    <row r="2121" spans="1:65" s="2" customFormat="1" ht="16.5" customHeight="1">
      <c r="A2121" s="28"/>
      <c r="B2121" s="29"/>
      <c r="C2121" s="158" t="s">
        <v>4133</v>
      </c>
      <c r="D2121" s="158" t="s">
        <v>121</v>
      </c>
      <c r="E2121" s="159" t="s">
        <v>4134</v>
      </c>
      <c r="F2121" s="160" t="s">
        <v>4135</v>
      </c>
      <c r="G2121" s="161" t="s">
        <v>136</v>
      </c>
      <c r="H2121" s="162">
        <v>2</v>
      </c>
      <c r="I2121" s="163"/>
      <c r="J2121" s="164">
        <f>ROUND(I2121*H2121,2)</f>
        <v>0</v>
      </c>
      <c r="K2121" s="160" t="s">
        <v>1</v>
      </c>
      <c r="L2121" s="33"/>
      <c r="M2121" s="165" t="s">
        <v>1</v>
      </c>
      <c r="N2121" s="166" t="s">
        <v>38</v>
      </c>
      <c r="O2121" s="65"/>
      <c r="P2121" s="167">
        <f>O2121*H2121</f>
        <v>0</v>
      </c>
      <c r="Q2121" s="167">
        <v>0</v>
      </c>
      <c r="R2121" s="167">
        <f>Q2121*H2121</f>
        <v>0</v>
      </c>
      <c r="S2121" s="167">
        <v>0</v>
      </c>
      <c r="T2121" s="168">
        <f>S2121*H2121</f>
        <v>0</v>
      </c>
      <c r="U2121" s="28"/>
      <c r="V2121" s="28"/>
      <c r="W2121" s="28"/>
      <c r="X2121" s="28"/>
      <c r="Y2121" s="28"/>
      <c r="Z2121" s="28"/>
      <c r="AA2121" s="28"/>
      <c r="AB2121" s="28"/>
      <c r="AC2121" s="28"/>
      <c r="AD2121" s="28"/>
      <c r="AE2121" s="28"/>
      <c r="AR2121" s="169" t="s">
        <v>125</v>
      </c>
      <c r="AT2121" s="169" t="s">
        <v>121</v>
      </c>
      <c r="AU2121" s="169" t="s">
        <v>73</v>
      </c>
      <c r="AY2121" s="11" t="s">
        <v>126</v>
      </c>
      <c r="BE2121" s="170">
        <f>IF(N2121="základní",J2121,0)</f>
        <v>0</v>
      </c>
      <c r="BF2121" s="170">
        <f>IF(N2121="snížená",J2121,0)</f>
        <v>0</v>
      </c>
      <c r="BG2121" s="170">
        <f>IF(N2121="zákl. přenesená",J2121,0)</f>
        <v>0</v>
      </c>
      <c r="BH2121" s="170">
        <f>IF(N2121="sníž. přenesená",J2121,0)</f>
        <v>0</v>
      </c>
      <c r="BI2121" s="170">
        <f>IF(N2121="nulová",J2121,0)</f>
        <v>0</v>
      </c>
      <c r="BJ2121" s="11" t="s">
        <v>80</v>
      </c>
      <c r="BK2121" s="170">
        <f>ROUND(I2121*H2121,2)</f>
        <v>0</v>
      </c>
      <c r="BL2121" s="11" t="s">
        <v>125</v>
      </c>
      <c r="BM2121" s="169" t="s">
        <v>4136</v>
      </c>
    </row>
    <row r="2122" spans="1:65" s="2" customFormat="1" ht="11.25">
      <c r="A2122" s="28"/>
      <c r="B2122" s="29"/>
      <c r="C2122" s="30"/>
      <c r="D2122" s="171" t="s">
        <v>128</v>
      </c>
      <c r="E2122" s="30"/>
      <c r="F2122" s="172" t="s">
        <v>4135</v>
      </c>
      <c r="G2122" s="30"/>
      <c r="H2122" s="30"/>
      <c r="I2122" s="173"/>
      <c r="J2122" s="30"/>
      <c r="K2122" s="30"/>
      <c r="L2122" s="33"/>
      <c r="M2122" s="174"/>
      <c r="N2122" s="175"/>
      <c r="O2122" s="65"/>
      <c r="P2122" s="65"/>
      <c r="Q2122" s="65"/>
      <c r="R2122" s="65"/>
      <c r="S2122" s="65"/>
      <c r="T2122" s="66"/>
      <c r="U2122" s="28"/>
      <c r="V2122" s="28"/>
      <c r="W2122" s="28"/>
      <c r="X2122" s="28"/>
      <c r="Y2122" s="28"/>
      <c r="Z2122" s="28"/>
      <c r="AA2122" s="28"/>
      <c r="AB2122" s="28"/>
      <c r="AC2122" s="28"/>
      <c r="AD2122" s="28"/>
      <c r="AE2122" s="28"/>
      <c r="AT2122" s="11" t="s">
        <v>128</v>
      </c>
      <c r="AU2122" s="11" t="s">
        <v>73</v>
      </c>
    </row>
    <row r="2123" spans="1:65" s="2" customFormat="1" ht="16.5" customHeight="1">
      <c r="A2123" s="28"/>
      <c r="B2123" s="29"/>
      <c r="C2123" s="158" t="s">
        <v>4137</v>
      </c>
      <c r="D2123" s="158" t="s">
        <v>121</v>
      </c>
      <c r="E2123" s="159" t="s">
        <v>4138</v>
      </c>
      <c r="F2123" s="160" t="s">
        <v>4139</v>
      </c>
      <c r="G2123" s="161" t="s">
        <v>136</v>
      </c>
      <c r="H2123" s="162">
        <v>2</v>
      </c>
      <c r="I2123" s="163"/>
      <c r="J2123" s="164">
        <f>ROUND(I2123*H2123,2)</f>
        <v>0</v>
      </c>
      <c r="K2123" s="160" t="s">
        <v>1</v>
      </c>
      <c r="L2123" s="33"/>
      <c r="M2123" s="165" t="s">
        <v>1</v>
      </c>
      <c r="N2123" s="166" t="s">
        <v>38</v>
      </c>
      <c r="O2123" s="65"/>
      <c r="P2123" s="167">
        <f>O2123*H2123</f>
        <v>0</v>
      </c>
      <c r="Q2123" s="167">
        <v>0</v>
      </c>
      <c r="R2123" s="167">
        <f>Q2123*H2123</f>
        <v>0</v>
      </c>
      <c r="S2123" s="167">
        <v>0</v>
      </c>
      <c r="T2123" s="168">
        <f>S2123*H2123</f>
        <v>0</v>
      </c>
      <c r="U2123" s="28"/>
      <c r="V2123" s="28"/>
      <c r="W2123" s="28"/>
      <c r="X2123" s="28"/>
      <c r="Y2123" s="28"/>
      <c r="Z2123" s="28"/>
      <c r="AA2123" s="28"/>
      <c r="AB2123" s="28"/>
      <c r="AC2123" s="28"/>
      <c r="AD2123" s="28"/>
      <c r="AE2123" s="28"/>
      <c r="AR2123" s="169" t="s">
        <v>125</v>
      </c>
      <c r="AT2123" s="169" t="s">
        <v>121</v>
      </c>
      <c r="AU2123" s="169" t="s">
        <v>73</v>
      </c>
      <c r="AY2123" s="11" t="s">
        <v>126</v>
      </c>
      <c r="BE2123" s="170">
        <f>IF(N2123="základní",J2123,0)</f>
        <v>0</v>
      </c>
      <c r="BF2123" s="170">
        <f>IF(N2123="snížená",J2123,0)</f>
        <v>0</v>
      </c>
      <c r="BG2123" s="170">
        <f>IF(N2123="zákl. přenesená",J2123,0)</f>
        <v>0</v>
      </c>
      <c r="BH2123" s="170">
        <f>IF(N2123="sníž. přenesená",J2123,0)</f>
        <v>0</v>
      </c>
      <c r="BI2123" s="170">
        <f>IF(N2123="nulová",J2123,0)</f>
        <v>0</v>
      </c>
      <c r="BJ2123" s="11" t="s">
        <v>80</v>
      </c>
      <c r="BK2123" s="170">
        <f>ROUND(I2123*H2123,2)</f>
        <v>0</v>
      </c>
      <c r="BL2123" s="11" t="s">
        <v>125</v>
      </c>
      <c r="BM2123" s="169" t="s">
        <v>4140</v>
      </c>
    </row>
    <row r="2124" spans="1:65" s="2" customFormat="1" ht="11.25">
      <c r="A2124" s="28"/>
      <c r="B2124" s="29"/>
      <c r="C2124" s="30"/>
      <c r="D2124" s="171" t="s">
        <v>128</v>
      </c>
      <c r="E2124" s="30"/>
      <c r="F2124" s="172" t="s">
        <v>4139</v>
      </c>
      <c r="G2124" s="30"/>
      <c r="H2124" s="30"/>
      <c r="I2124" s="173"/>
      <c r="J2124" s="30"/>
      <c r="K2124" s="30"/>
      <c r="L2124" s="33"/>
      <c r="M2124" s="174"/>
      <c r="N2124" s="175"/>
      <c r="O2124" s="65"/>
      <c r="P2124" s="65"/>
      <c r="Q2124" s="65"/>
      <c r="R2124" s="65"/>
      <c r="S2124" s="65"/>
      <c r="T2124" s="66"/>
      <c r="U2124" s="28"/>
      <c r="V2124" s="28"/>
      <c r="W2124" s="28"/>
      <c r="X2124" s="28"/>
      <c r="Y2124" s="28"/>
      <c r="Z2124" s="28"/>
      <c r="AA2124" s="28"/>
      <c r="AB2124" s="28"/>
      <c r="AC2124" s="28"/>
      <c r="AD2124" s="28"/>
      <c r="AE2124" s="28"/>
      <c r="AT2124" s="11" t="s">
        <v>128</v>
      </c>
      <c r="AU2124" s="11" t="s">
        <v>73</v>
      </c>
    </row>
    <row r="2125" spans="1:65" s="2" customFormat="1" ht="16.5" customHeight="1">
      <c r="A2125" s="28"/>
      <c r="B2125" s="29"/>
      <c r="C2125" s="158" t="s">
        <v>4141</v>
      </c>
      <c r="D2125" s="158" t="s">
        <v>121</v>
      </c>
      <c r="E2125" s="159" t="s">
        <v>4142</v>
      </c>
      <c r="F2125" s="160" t="s">
        <v>4143</v>
      </c>
      <c r="G2125" s="161" t="s">
        <v>136</v>
      </c>
      <c r="H2125" s="162">
        <v>2</v>
      </c>
      <c r="I2125" s="163"/>
      <c r="J2125" s="164">
        <f>ROUND(I2125*H2125,2)</f>
        <v>0</v>
      </c>
      <c r="K2125" s="160" t="s">
        <v>1</v>
      </c>
      <c r="L2125" s="33"/>
      <c r="M2125" s="165" t="s">
        <v>1</v>
      </c>
      <c r="N2125" s="166" t="s">
        <v>38</v>
      </c>
      <c r="O2125" s="65"/>
      <c r="P2125" s="167">
        <f>O2125*H2125</f>
        <v>0</v>
      </c>
      <c r="Q2125" s="167">
        <v>0</v>
      </c>
      <c r="R2125" s="167">
        <f>Q2125*H2125</f>
        <v>0</v>
      </c>
      <c r="S2125" s="167">
        <v>0</v>
      </c>
      <c r="T2125" s="168">
        <f>S2125*H2125</f>
        <v>0</v>
      </c>
      <c r="U2125" s="28"/>
      <c r="V2125" s="28"/>
      <c r="W2125" s="28"/>
      <c r="X2125" s="28"/>
      <c r="Y2125" s="28"/>
      <c r="Z2125" s="28"/>
      <c r="AA2125" s="28"/>
      <c r="AB2125" s="28"/>
      <c r="AC2125" s="28"/>
      <c r="AD2125" s="28"/>
      <c r="AE2125" s="28"/>
      <c r="AR2125" s="169" t="s">
        <v>125</v>
      </c>
      <c r="AT2125" s="169" t="s">
        <v>121</v>
      </c>
      <c r="AU2125" s="169" t="s">
        <v>73</v>
      </c>
      <c r="AY2125" s="11" t="s">
        <v>126</v>
      </c>
      <c r="BE2125" s="170">
        <f>IF(N2125="základní",J2125,0)</f>
        <v>0</v>
      </c>
      <c r="BF2125" s="170">
        <f>IF(N2125="snížená",J2125,0)</f>
        <v>0</v>
      </c>
      <c r="BG2125" s="170">
        <f>IF(N2125="zákl. přenesená",J2125,0)</f>
        <v>0</v>
      </c>
      <c r="BH2125" s="170">
        <f>IF(N2125="sníž. přenesená",J2125,0)</f>
        <v>0</v>
      </c>
      <c r="BI2125" s="170">
        <f>IF(N2125="nulová",J2125,0)</f>
        <v>0</v>
      </c>
      <c r="BJ2125" s="11" t="s">
        <v>80</v>
      </c>
      <c r="BK2125" s="170">
        <f>ROUND(I2125*H2125,2)</f>
        <v>0</v>
      </c>
      <c r="BL2125" s="11" t="s">
        <v>125</v>
      </c>
      <c r="BM2125" s="169" t="s">
        <v>4144</v>
      </c>
    </row>
    <row r="2126" spans="1:65" s="2" customFormat="1" ht="11.25">
      <c r="A2126" s="28"/>
      <c r="B2126" s="29"/>
      <c r="C2126" s="30"/>
      <c r="D2126" s="171" t="s">
        <v>128</v>
      </c>
      <c r="E2126" s="30"/>
      <c r="F2126" s="172" t="s">
        <v>4143</v>
      </c>
      <c r="G2126" s="30"/>
      <c r="H2126" s="30"/>
      <c r="I2126" s="173"/>
      <c r="J2126" s="30"/>
      <c r="K2126" s="30"/>
      <c r="L2126" s="33"/>
      <c r="M2126" s="174"/>
      <c r="N2126" s="175"/>
      <c r="O2126" s="65"/>
      <c r="P2126" s="65"/>
      <c r="Q2126" s="65"/>
      <c r="R2126" s="65"/>
      <c r="S2126" s="65"/>
      <c r="T2126" s="66"/>
      <c r="U2126" s="28"/>
      <c r="V2126" s="28"/>
      <c r="W2126" s="28"/>
      <c r="X2126" s="28"/>
      <c r="Y2126" s="28"/>
      <c r="Z2126" s="28"/>
      <c r="AA2126" s="28"/>
      <c r="AB2126" s="28"/>
      <c r="AC2126" s="28"/>
      <c r="AD2126" s="28"/>
      <c r="AE2126" s="28"/>
      <c r="AT2126" s="11" t="s">
        <v>128</v>
      </c>
      <c r="AU2126" s="11" t="s">
        <v>73</v>
      </c>
    </row>
    <row r="2127" spans="1:65" s="2" customFormat="1" ht="16.5" customHeight="1">
      <c r="A2127" s="28"/>
      <c r="B2127" s="29"/>
      <c r="C2127" s="158" t="s">
        <v>4145</v>
      </c>
      <c r="D2127" s="158" t="s">
        <v>121</v>
      </c>
      <c r="E2127" s="159" t="s">
        <v>4146</v>
      </c>
      <c r="F2127" s="160" t="s">
        <v>4147</v>
      </c>
      <c r="G2127" s="161" t="s">
        <v>136</v>
      </c>
      <c r="H2127" s="162">
        <v>2</v>
      </c>
      <c r="I2127" s="163"/>
      <c r="J2127" s="164">
        <f>ROUND(I2127*H2127,2)</f>
        <v>0</v>
      </c>
      <c r="K2127" s="160" t="s">
        <v>1</v>
      </c>
      <c r="L2127" s="33"/>
      <c r="M2127" s="165" t="s">
        <v>1</v>
      </c>
      <c r="N2127" s="166" t="s">
        <v>38</v>
      </c>
      <c r="O2127" s="65"/>
      <c r="P2127" s="167">
        <f>O2127*H2127</f>
        <v>0</v>
      </c>
      <c r="Q2127" s="167">
        <v>0</v>
      </c>
      <c r="R2127" s="167">
        <f>Q2127*H2127</f>
        <v>0</v>
      </c>
      <c r="S2127" s="167">
        <v>0</v>
      </c>
      <c r="T2127" s="168">
        <f>S2127*H2127</f>
        <v>0</v>
      </c>
      <c r="U2127" s="28"/>
      <c r="V2127" s="28"/>
      <c r="W2127" s="28"/>
      <c r="X2127" s="28"/>
      <c r="Y2127" s="28"/>
      <c r="Z2127" s="28"/>
      <c r="AA2127" s="28"/>
      <c r="AB2127" s="28"/>
      <c r="AC2127" s="28"/>
      <c r="AD2127" s="28"/>
      <c r="AE2127" s="28"/>
      <c r="AR2127" s="169" t="s">
        <v>125</v>
      </c>
      <c r="AT2127" s="169" t="s">
        <v>121</v>
      </c>
      <c r="AU2127" s="169" t="s">
        <v>73</v>
      </c>
      <c r="AY2127" s="11" t="s">
        <v>126</v>
      </c>
      <c r="BE2127" s="170">
        <f>IF(N2127="základní",J2127,0)</f>
        <v>0</v>
      </c>
      <c r="BF2127" s="170">
        <f>IF(N2127="snížená",J2127,0)</f>
        <v>0</v>
      </c>
      <c r="BG2127" s="170">
        <f>IF(N2127="zákl. přenesená",J2127,0)</f>
        <v>0</v>
      </c>
      <c r="BH2127" s="170">
        <f>IF(N2127="sníž. přenesená",J2127,0)</f>
        <v>0</v>
      </c>
      <c r="BI2127" s="170">
        <f>IF(N2127="nulová",J2127,0)</f>
        <v>0</v>
      </c>
      <c r="BJ2127" s="11" t="s">
        <v>80</v>
      </c>
      <c r="BK2127" s="170">
        <f>ROUND(I2127*H2127,2)</f>
        <v>0</v>
      </c>
      <c r="BL2127" s="11" t="s">
        <v>125</v>
      </c>
      <c r="BM2127" s="169" t="s">
        <v>4148</v>
      </c>
    </row>
    <row r="2128" spans="1:65" s="2" customFormat="1" ht="11.25">
      <c r="A2128" s="28"/>
      <c r="B2128" s="29"/>
      <c r="C2128" s="30"/>
      <c r="D2128" s="171" t="s">
        <v>128</v>
      </c>
      <c r="E2128" s="30"/>
      <c r="F2128" s="172" t="s">
        <v>4147</v>
      </c>
      <c r="G2128" s="30"/>
      <c r="H2128" s="30"/>
      <c r="I2128" s="173"/>
      <c r="J2128" s="30"/>
      <c r="K2128" s="30"/>
      <c r="L2128" s="33"/>
      <c r="M2128" s="174"/>
      <c r="N2128" s="175"/>
      <c r="O2128" s="65"/>
      <c r="P2128" s="65"/>
      <c r="Q2128" s="65"/>
      <c r="R2128" s="65"/>
      <c r="S2128" s="65"/>
      <c r="T2128" s="66"/>
      <c r="U2128" s="28"/>
      <c r="V2128" s="28"/>
      <c r="W2128" s="28"/>
      <c r="X2128" s="28"/>
      <c r="Y2128" s="28"/>
      <c r="Z2128" s="28"/>
      <c r="AA2128" s="28"/>
      <c r="AB2128" s="28"/>
      <c r="AC2128" s="28"/>
      <c r="AD2128" s="28"/>
      <c r="AE2128" s="28"/>
      <c r="AT2128" s="11" t="s">
        <v>128</v>
      </c>
      <c r="AU2128" s="11" t="s">
        <v>73</v>
      </c>
    </row>
    <row r="2129" spans="1:65" s="2" customFormat="1" ht="16.5" customHeight="1">
      <c r="A2129" s="28"/>
      <c r="B2129" s="29"/>
      <c r="C2129" s="158" t="s">
        <v>4149</v>
      </c>
      <c r="D2129" s="158" t="s">
        <v>121</v>
      </c>
      <c r="E2129" s="159" t="s">
        <v>4150</v>
      </c>
      <c r="F2129" s="160" t="s">
        <v>4151</v>
      </c>
      <c r="G2129" s="161" t="s">
        <v>136</v>
      </c>
      <c r="H2129" s="162">
        <v>2</v>
      </c>
      <c r="I2129" s="163"/>
      <c r="J2129" s="164">
        <f>ROUND(I2129*H2129,2)</f>
        <v>0</v>
      </c>
      <c r="K2129" s="160" t="s">
        <v>1</v>
      </c>
      <c r="L2129" s="33"/>
      <c r="M2129" s="165" t="s">
        <v>1</v>
      </c>
      <c r="N2129" s="166" t="s">
        <v>38</v>
      </c>
      <c r="O2129" s="65"/>
      <c r="P2129" s="167">
        <f>O2129*H2129</f>
        <v>0</v>
      </c>
      <c r="Q2129" s="167">
        <v>0</v>
      </c>
      <c r="R2129" s="167">
        <f>Q2129*H2129</f>
        <v>0</v>
      </c>
      <c r="S2129" s="167">
        <v>0</v>
      </c>
      <c r="T2129" s="168">
        <f>S2129*H2129</f>
        <v>0</v>
      </c>
      <c r="U2129" s="28"/>
      <c r="V2129" s="28"/>
      <c r="W2129" s="28"/>
      <c r="X2129" s="28"/>
      <c r="Y2129" s="28"/>
      <c r="Z2129" s="28"/>
      <c r="AA2129" s="28"/>
      <c r="AB2129" s="28"/>
      <c r="AC2129" s="28"/>
      <c r="AD2129" s="28"/>
      <c r="AE2129" s="28"/>
      <c r="AR2129" s="169" t="s">
        <v>125</v>
      </c>
      <c r="AT2129" s="169" t="s">
        <v>121</v>
      </c>
      <c r="AU2129" s="169" t="s">
        <v>73</v>
      </c>
      <c r="AY2129" s="11" t="s">
        <v>126</v>
      </c>
      <c r="BE2129" s="170">
        <f>IF(N2129="základní",J2129,0)</f>
        <v>0</v>
      </c>
      <c r="BF2129" s="170">
        <f>IF(N2129="snížená",J2129,0)</f>
        <v>0</v>
      </c>
      <c r="BG2129" s="170">
        <f>IF(N2129="zákl. přenesená",J2129,0)</f>
        <v>0</v>
      </c>
      <c r="BH2129" s="170">
        <f>IF(N2129="sníž. přenesená",J2129,0)</f>
        <v>0</v>
      </c>
      <c r="BI2129" s="170">
        <f>IF(N2129="nulová",J2129,0)</f>
        <v>0</v>
      </c>
      <c r="BJ2129" s="11" t="s">
        <v>80</v>
      </c>
      <c r="BK2129" s="170">
        <f>ROUND(I2129*H2129,2)</f>
        <v>0</v>
      </c>
      <c r="BL2129" s="11" t="s">
        <v>125</v>
      </c>
      <c r="BM2129" s="169" t="s">
        <v>4152</v>
      </c>
    </row>
    <row r="2130" spans="1:65" s="2" customFormat="1" ht="11.25">
      <c r="A2130" s="28"/>
      <c r="B2130" s="29"/>
      <c r="C2130" s="30"/>
      <c r="D2130" s="171" t="s">
        <v>128</v>
      </c>
      <c r="E2130" s="30"/>
      <c r="F2130" s="172" t="s">
        <v>4151</v>
      </c>
      <c r="G2130" s="30"/>
      <c r="H2130" s="30"/>
      <c r="I2130" s="173"/>
      <c r="J2130" s="30"/>
      <c r="K2130" s="30"/>
      <c r="L2130" s="33"/>
      <c r="M2130" s="174"/>
      <c r="N2130" s="175"/>
      <c r="O2130" s="65"/>
      <c r="P2130" s="65"/>
      <c r="Q2130" s="65"/>
      <c r="R2130" s="65"/>
      <c r="S2130" s="65"/>
      <c r="T2130" s="66"/>
      <c r="U2130" s="28"/>
      <c r="V2130" s="28"/>
      <c r="W2130" s="28"/>
      <c r="X2130" s="28"/>
      <c r="Y2130" s="28"/>
      <c r="Z2130" s="28"/>
      <c r="AA2130" s="28"/>
      <c r="AB2130" s="28"/>
      <c r="AC2130" s="28"/>
      <c r="AD2130" s="28"/>
      <c r="AE2130" s="28"/>
      <c r="AT2130" s="11" t="s">
        <v>128</v>
      </c>
      <c r="AU2130" s="11" t="s">
        <v>73</v>
      </c>
    </row>
    <row r="2131" spans="1:65" s="2" customFormat="1" ht="16.5" customHeight="1">
      <c r="A2131" s="28"/>
      <c r="B2131" s="29"/>
      <c r="C2131" s="158" t="s">
        <v>4153</v>
      </c>
      <c r="D2131" s="158" t="s">
        <v>121</v>
      </c>
      <c r="E2131" s="159" t="s">
        <v>4154</v>
      </c>
      <c r="F2131" s="160" t="s">
        <v>4155</v>
      </c>
      <c r="G2131" s="161" t="s">
        <v>136</v>
      </c>
      <c r="H2131" s="162">
        <v>2</v>
      </c>
      <c r="I2131" s="163"/>
      <c r="J2131" s="164">
        <f>ROUND(I2131*H2131,2)</f>
        <v>0</v>
      </c>
      <c r="K2131" s="160" t="s">
        <v>1</v>
      </c>
      <c r="L2131" s="33"/>
      <c r="M2131" s="165" t="s">
        <v>1</v>
      </c>
      <c r="N2131" s="166" t="s">
        <v>38</v>
      </c>
      <c r="O2131" s="65"/>
      <c r="P2131" s="167">
        <f>O2131*H2131</f>
        <v>0</v>
      </c>
      <c r="Q2131" s="167">
        <v>0</v>
      </c>
      <c r="R2131" s="167">
        <f>Q2131*H2131</f>
        <v>0</v>
      </c>
      <c r="S2131" s="167">
        <v>0</v>
      </c>
      <c r="T2131" s="168">
        <f>S2131*H2131</f>
        <v>0</v>
      </c>
      <c r="U2131" s="28"/>
      <c r="V2131" s="28"/>
      <c r="W2131" s="28"/>
      <c r="X2131" s="28"/>
      <c r="Y2131" s="28"/>
      <c r="Z2131" s="28"/>
      <c r="AA2131" s="28"/>
      <c r="AB2131" s="28"/>
      <c r="AC2131" s="28"/>
      <c r="AD2131" s="28"/>
      <c r="AE2131" s="28"/>
      <c r="AR2131" s="169" t="s">
        <v>125</v>
      </c>
      <c r="AT2131" s="169" t="s">
        <v>121</v>
      </c>
      <c r="AU2131" s="169" t="s">
        <v>73</v>
      </c>
      <c r="AY2131" s="11" t="s">
        <v>126</v>
      </c>
      <c r="BE2131" s="170">
        <f>IF(N2131="základní",J2131,0)</f>
        <v>0</v>
      </c>
      <c r="BF2131" s="170">
        <f>IF(N2131="snížená",J2131,0)</f>
        <v>0</v>
      </c>
      <c r="BG2131" s="170">
        <f>IF(N2131="zákl. přenesená",J2131,0)</f>
        <v>0</v>
      </c>
      <c r="BH2131" s="170">
        <f>IF(N2131="sníž. přenesená",J2131,0)</f>
        <v>0</v>
      </c>
      <c r="BI2131" s="170">
        <f>IF(N2131="nulová",J2131,0)</f>
        <v>0</v>
      </c>
      <c r="BJ2131" s="11" t="s">
        <v>80</v>
      </c>
      <c r="BK2131" s="170">
        <f>ROUND(I2131*H2131,2)</f>
        <v>0</v>
      </c>
      <c r="BL2131" s="11" t="s">
        <v>125</v>
      </c>
      <c r="BM2131" s="169" t="s">
        <v>4156</v>
      </c>
    </row>
    <row r="2132" spans="1:65" s="2" customFormat="1" ht="11.25">
      <c r="A2132" s="28"/>
      <c r="B2132" s="29"/>
      <c r="C2132" s="30"/>
      <c r="D2132" s="171" t="s">
        <v>128</v>
      </c>
      <c r="E2132" s="30"/>
      <c r="F2132" s="172" t="s">
        <v>4155</v>
      </c>
      <c r="G2132" s="30"/>
      <c r="H2132" s="30"/>
      <c r="I2132" s="173"/>
      <c r="J2132" s="30"/>
      <c r="K2132" s="30"/>
      <c r="L2132" s="33"/>
      <c r="M2132" s="174"/>
      <c r="N2132" s="175"/>
      <c r="O2132" s="65"/>
      <c r="P2132" s="65"/>
      <c r="Q2132" s="65"/>
      <c r="R2132" s="65"/>
      <c r="S2132" s="65"/>
      <c r="T2132" s="66"/>
      <c r="U2132" s="28"/>
      <c r="V2132" s="28"/>
      <c r="W2132" s="28"/>
      <c r="X2132" s="28"/>
      <c r="Y2132" s="28"/>
      <c r="Z2132" s="28"/>
      <c r="AA2132" s="28"/>
      <c r="AB2132" s="28"/>
      <c r="AC2132" s="28"/>
      <c r="AD2132" s="28"/>
      <c r="AE2132" s="28"/>
      <c r="AT2132" s="11" t="s">
        <v>128</v>
      </c>
      <c r="AU2132" s="11" t="s">
        <v>73</v>
      </c>
    </row>
    <row r="2133" spans="1:65" s="2" customFormat="1" ht="16.5" customHeight="1">
      <c r="A2133" s="28"/>
      <c r="B2133" s="29"/>
      <c r="C2133" s="158" t="s">
        <v>4157</v>
      </c>
      <c r="D2133" s="158" t="s">
        <v>121</v>
      </c>
      <c r="E2133" s="159" t="s">
        <v>4158</v>
      </c>
      <c r="F2133" s="160" t="s">
        <v>4159</v>
      </c>
      <c r="G2133" s="161" t="s">
        <v>136</v>
      </c>
      <c r="H2133" s="162">
        <v>2</v>
      </c>
      <c r="I2133" s="163"/>
      <c r="J2133" s="164">
        <f>ROUND(I2133*H2133,2)</f>
        <v>0</v>
      </c>
      <c r="K2133" s="160" t="s">
        <v>1</v>
      </c>
      <c r="L2133" s="33"/>
      <c r="M2133" s="165" t="s">
        <v>1</v>
      </c>
      <c r="N2133" s="166" t="s">
        <v>38</v>
      </c>
      <c r="O2133" s="65"/>
      <c r="P2133" s="167">
        <f>O2133*H2133</f>
        <v>0</v>
      </c>
      <c r="Q2133" s="167">
        <v>0</v>
      </c>
      <c r="R2133" s="167">
        <f>Q2133*H2133</f>
        <v>0</v>
      </c>
      <c r="S2133" s="167">
        <v>0</v>
      </c>
      <c r="T2133" s="168">
        <f>S2133*H2133</f>
        <v>0</v>
      </c>
      <c r="U2133" s="28"/>
      <c r="V2133" s="28"/>
      <c r="W2133" s="28"/>
      <c r="X2133" s="28"/>
      <c r="Y2133" s="28"/>
      <c r="Z2133" s="28"/>
      <c r="AA2133" s="28"/>
      <c r="AB2133" s="28"/>
      <c r="AC2133" s="28"/>
      <c r="AD2133" s="28"/>
      <c r="AE2133" s="28"/>
      <c r="AR2133" s="169" t="s">
        <v>125</v>
      </c>
      <c r="AT2133" s="169" t="s">
        <v>121</v>
      </c>
      <c r="AU2133" s="169" t="s">
        <v>73</v>
      </c>
      <c r="AY2133" s="11" t="s">
        <v>126</v>
      </c>
      <c r="BE2133" s="170">
        <f>IF(N2133="základní",J2133,0)</f>
        <v>0</v>
      </c>
      <c r="BF2133" s="170">
        <f>IF(N2133="snížená",J2133,0)</f>
        <v>0</v>
      </c>
      <c r="BG2133" s="170">
        <f>IF(N2133="zákl. přenesená",J2133,0)</f>
        <v>0</v>
      </c>
      <c r="BH2133" s="170">
        <f>IF(N2133="sníž. přenesená",J2133,0)</f>
        <v>0</v>
      </c>
      <c r="BI2133" s="170">
        <f>IF(N2133="nulová",J2133,0)</f>
        <v>0</v>
      </c>
      <c r="BJ2133" s="11" t="s">
        <v>80</v>
      </c>
      <c r="BK2133" s="170">
        <f>ROUND(I2133*H2133,2)</f>
        <v>0</v>
      </c>
      <c r="BL2133" s="11" t="s">
        <v>125</v>
      </c>
      <c r="BM2133" s="169" t="s">
        <v>4160</v>
      </c>
    </row>
    <row r="2134" spans="1:65" s="2" customFormat="1" ht="11.25">
      <c r="A2134" s="28"/>
      <c r="B2134" s="29"/>
      <c r="C2134" s="30"/>
      <c r="D2134" s="171" t="s">
        <v>128</v>
      </c>
      <c r="E2134" s="30"/>
      <c r="F2134" s="172" t="s">
        <v>4159</v>
      </c>
      <c r="G2134" s="30"/>
      <c r="H2134" s="30"/>
      <c r="I2134" s="173"/>
      <c r="J2134" s="30"/>
      <c r="K2134" s="30"/>
      <c r="L2134" s="33"/>
      <c r="M2134" s="174"/>
      <c r="N2134" s="175"/>
      <c r="O2134" s="65"/>
      <c r="P2134" s="65"/>
      <c r="Q2134" s="65"/>
      <c r="R2134" s="65"/>
      <c r="S2134" s="65"/>
      <c r="T2134" s="66"/>
      <c r="U2134" s="28"/>
      <c r="V2134" s="28"/>
      <c r="W2134" s="28"/>
      <c r="X2134" s="28"/>
      <c r="Y2134" s="28"/>
      <c r="Z2134" s="28"/>
      <c r="AA2134" s="28"/>
      <c r="AB2134" s="28"/>
      <c r="AC2134" s="28"/>
      <c r="AD2134" s="28"/>
      <c r="AE2134" s="28"/>
      <c r="AT2134" s="11" t="s">
        <v>128</v>
      </c>
      <c r="AU2134" s="11" t="s">
        <v>73</v>
      </c>
    </row>
    <row r="2135" spans="1:65" s="2" customFormat="1" ht="16.5" customHeight="1">
      <c r="A2135" s="28"/>
      <c r="B2135" s="29"/>
      <c r="C2135" s="158" t="s">
        <v>4161</v>
      </c>
      <c r="D2135" s="158" t="s">
        <v>121</v>
      </c>
      <c r="E2135" s="159" t="s">
        <v>4162</v>
      </c>
      <c r="F2135" s="160" t="s">
        <v>4163</v>
      </c>
      <c r="G2135" s="161" t="s">
        <v>136</v>
      </c>
      <c r="H2135" s="162">
        <v>2</v>
      </c>
      <c r="I2135" s="163"/>
      <c r="J2135" s="164">
        <f>ROUND(I2135*H2135,2)</f>
        <v>0</v>
      </c>
      <c r="K2135" s="160" t="s">
        <v>1</v>
      </c>
      <c r="L2135" s="33"/>
      <c r="M2135" s="165" t="s">
        <v>1</v>
      </c>
      <c r="N2135" s="166" t="s">
        <v>38</v>
      </c>
      <c r="O2135" s="65"/>
      <c r="P2135" s="167">
        <f>O2135*H2135</f>
        <v>0</v>
      </c>
      <c r="Q2135" s="167">
        <v>0</v>
      </c>
      <c r="R2135" s="167">
        <f>Q2135*H2135</f>
        <v>0</v>
      </c>
      <c r="S2135" s="167">
        <v>0</v>
      </c>
      <c r="T2135" s="168">
        <f>S2135*H2135</f>
        <v>0</v>
      </c>
      <c r="U2135" s="28"/>
      <c r="V2135" s="28"/>
      <c r="W2135" s="28"/>
      <c r="X2135" s="28"/>
      <c r="Y2135" s="28"/>
      <c r="Z2135" s="28"/>
      <c r="AA2135" s="28"/>
      <c r="AB2135" s="28"/>
      <c r="AC2135" s="28"/>
      <c r="AD2135" s="28"/>
      <c r="AE2135" s="28"/>
      <c r="AR2135" s="169" t="s">
        <v>125</v>
      </c>
      <c r="AT2135" s="169" t="s">
        <v>121</v>
      </c>
      <c r="AU2135" s="169" t="s">
        <v>73</v>
      </c>
      <c r="AY2135" s="11" t="s">
        <v>126</v>
      </c>
      <c r="BE2135" s="170">
        <f>IF(N2135="základní",J2135,0)</f>
        <v>0</v>
      </c>
      <c r="BF2135" s="170">
        <f>IF(N2135="snížená",J2135,0)</f>
        <v>0</v>
      </c>
      <c r="BG2135" s="170">
        <f>IF(N2135="zákl. přenesená",J2135,0)</f>
        <v>0</v>
      </c>
      <c r="BH2135" s="170">
        <f>IF(N2135="sníž. přenesená",J2135,0)</f>
        <v>0</v>
      </c>
      <c r="BI2135" s="170">
        <f>IF(N2135="nulová",J2135,0)</f>
        <v>0</v>
      </c>
      <c r="BJ2135" s="11" t="s">
        <v>80</v>
      </c>
      <c r="BK2135" s="170">
        <f>ROUND(I2135*H2135,2)</f>
        <v>0</v>
      </c>
      <c r="BL2135" s="11" t="s">
        <v>125</v>
      </c>
      <c r="BM2135" s="169" t="s">
        <v>4164</v>
      </c>
    </row>
    <row r="2136" spans="1:65" s="2" customFormat="1" ht="11.25">
      <c r="A2136" s="28"/>
      <c r="B2136" s="29"/>
      <c r="C2136" s="30"/>
      <c r="D2136" s="171" t="s">
        <v>128</v>
      </c>
      <c r="E2136" s="30"/>
      <c r="F2136" s="172" t="s">
        <v>4163</v>
      </c>
      <c r="G2136" s="30"/>
      <c r="H2136" s="30"/>
      <c r="I2136" s="173"/>
      <c r="J2136" s="30"/>
      <c r="K2136" s="30"/>
      <c r="L2136" s="33"/>
      <c r="M2136" s="174"/>
      <c r="N2136" s="175"/>
      <c r="O2136" s="65"/>
      <c r="P2136" s="65"/>
      <c r="Q2136" s="65"/>
      <c r="R2136" s="65"/>
      <c r="S2136" s="65"/>
      <c r="T2136" s="66"/>
      <c r="U2136" s="28"/>
      <c r="V2136" s="28"/>
      <c r="W2136" s="28"/>
      <c r="X2136" s="28"/>
      <c r="Y2136" s="28"/>
      <c r="Z2136" s="28"/>
      <c r="AA2136" s="28"/>
      <c r="AB2136" s="28"/>
      <c r="AC2136" s="28"/>
      <c r="AD2136" s="28"/>
      <c r="AE2136" s="28"/>
      <c r="AT2136" s="11" t="s">
        <v>128</v>
      </c>
      <c r="AU2136" s="11" t="s">
        <v>73</v>
      </c>
    </row>
    <row r="2137" spans="1:65" s="2" customFormat="1" ht="16.5" customHeight="1">
      <c r="A2137" s="28"/>
      <c r="B2137" s="29"/>
      <c r="C2137" s="158" t="s">
        <v>4165</v>
      </c>
      <c r="D2137" s="158" t="s">
        <v>121</v>
      </c>
      <c r="E2137" s="159" t="s">
        <v>4166</v>
      </c>
      <c r="F2137" s="160" t="s">
        <v>4167</v>
      </c>
      <c r="G2137" s="161" t="s">
        <v>136</v>
      </c>
      <c r="H2137" s="162">
        <v>2</v>
      </c>
      <c r="I2137" s="163"/>
      <c r="J2137" s="164">
        <f>ROUND(I2137*H2137,2)</f>
        <v>0</v>
      </c>
      <c r="K2137" s="160" t="s">
        <v>1</v>
      </c>
      <c r="L2137" s="33"/>
      <c r="M2137" s="165" t="s">
        <v>1</v>
      </c>
      <c r="N2137" s="166" t="s">
        <v>38</v>
      </c>
      <c r="O2137" s="65"/>
      <c r="P2137" s="167">
        <f>O2137*H2137</f>
        <v>0</v>
      </c>
      <c r="Q2137" s="167">
        <v>0</v>
      </c>
      <c r="R2137" s="167">
        <f>Q2137*H2137</f>
        <v>0</v>
      </c>
      <c r="S2137" s="167">
        <v>0</v>
      </c>
      <c r="T2137" s="168">
        <f>S2137*H2137</f>
        <v>0</v>
      </c>
      <c r="U2137" s="28"/>
      <c r="V2137" s="28"/>
      <c r="W2137" s="28"/>
      <c r="X2137" s="28"/>
      <c r="Y2137" s="28"/>
      <c r="Z2137" s="28"/>
      <c r="AA2137" s="28"/>
      <c r="AB2137" s="28"/>
      <c r="AC2137" s="28"/>
      <c r="AD2137" s="28"/>
      <c r="AE2137" s="28"/>
      <c r="AR2137" s="169" t="s">
        <v>125</v>
      </c>
      <c r="AT2137" s="169" t="s">
        <v>121</v>
      </c>
      <c r="AU2137" s="169" t="s">
        <v>73</v>
      </c>
      <c r="AY2137" s="11" t="s">
        <v>126</v>
      </c>
      <c r="BE2137" s="170">
        <f>IF(N2137="základní",J2137,0)</f>
        <v>0</v>
      </c>
      <c r="BF2137" s="170">
        <f>IF(N2137="snížená",J2137,0)</f>
        <v>0</v>
      </c>
      <c r="BG2137" s="170">
        <f>IF(N2137="zákl. přenesená",J2137,0)</f>
        <v>0</v>
      </c>
      <c r="BH2137" s="170">
        <f>IF(N2137="sníž. přenesená",J2137,0)</f>
        <v>0</v>
      </c>
      <c r="BI2137" s="170">
        <f>IF(N2137="nulová",J2137,0)</f>
        <v>0</v>
      </c>
      <c r="BJ2137" s="11" t="s">
        <v>80</v>
      </c>
      <c r="BK2137" s="170">
        <f>ROUND(I2137*H2137,2)</f>
        <v>0</v>
      </c>
      <c r="BL2137" s="11" t="s">
        <v>125</v>
      </c>
      <c r="BM2137" s="169" t="s">
        <v>4168</v>
      </c>
    </row>
    <row r="2138" spans="1:65" s="2" customFormat="1" ht="11.25">
      <c r="A2138" s="28"/>
      <c r="B2138" s="29"/>
      <c r="C2138" s="30"/>
      <c r="D2138" s="171" t="s">
        <v>128</v>
      </c>
      <c r="E2138" s="30"/>
      <c r="F2138" s="172" t="s">
        <v>4167</v>
      </c>
      <c r="G2138" s="30"/>
      <c r="H2138" s="30"/>
      <c r="I2138" s="173"/>
      <c r="J2138" s="30"/>
      <c r="K2138" s="30"/>
      <c r="L2138" s="33"/>
      <c r="M2138" s="174"/>
      <c r="N2138" s="175"/>
      <c r="O2138" s="65"/>
      <c r="P2138" s="65"/>
      <c r="Q2138" s="65"/>
      <c r="R2138" s="65"/>
      <c r="S2138" s="65"/>
      <c r="T2138" s="66"/>
      <c r="U2138" s="28"/>
      <c r="V2138" s="28"/>
      <c r="W2138" s="28"/>
      <c r="X2138" s="28"/>
      <c r="Y2138" s="28"/>
      <c r="Z2138" s="28"/>
      <c r="AA2138" s="28"/>
      <c r="AB2138" s="28"/>
      <c r="AC2138" s="28"/>
      <c r="AD2138" s="28"/>
      <c r="AE2138" s="28"/>
      <c r="AT2138" s="11" t="s">
        <v>128</v>
      </c>
      <c r="AU2138" s="11" t="s">
        <v>73</v>
      </c>
    </row>
    <row r="2139" spans="1:65" s="2" customFormat="1" ht="21.75" customHeight="1">
      <c r="A2139" s="28"/>
      <c r="B2139" s="29"/>
      <c r="C2139" s="158" t="s">
        <v>4169</v>
      </c>
      <c r="D2139" s="158" t="s">
        <v>121</v>
      </c>
      <c r="E2139" s="159" t="s">
        <v>4170</v>
      </c>
      <c r="F2139" s="160" t="s">
        <v>4171</v>
      </c>
      <c r="G2139" s="161" t="s">
        <v>136</v>
      </c>
      <c r="H2139" s="162">
        <v>2</v>
      </c>
      <c r="I2139" s="163"/>
      <c r="J2139" s="164">
        <f>ROUND(I2139*H2139,2)</f>
        <v>0</v>
      </c>
      <c r="K2139" s="160" t="s">
        <v>1</v>
      </c>
      <c r="L2139" s="33"/>
      <c r="M2139" s="165" t="s">
        <v>1</v>
      </c>
      <c r="N2139" s="166" t="s">
        <v>38</v>
      </c>
      <c r="O2139" s="65"/>
      <c r="P2139" s="167">
        <f>O2139*H2139</f>
        <v>0</v>
      </c>
      <c r="Q2139" s="167">
        <v>0</v>
      </c>
      <c r="R2139" s="167">
        <f>Q2139*H2139</f>
        <v>0</v>
      </c>
      <c r="S2139" s="167">
        <v>0</v>
      </c>
      <c r="T2139" s="168">
        <f>S2139*H2139</f>
        <v>0</v>
      </c>
      <c r="U2139" s="28"/>
      <c r="V2139" s="28"/>
      <c r="W2139" s="28"/>
      <c r="X2139" s="28"/>
      <c r="Y2139" s="28"/>
      <c r="Z2139" s="28"/>
      <c r="AA2139" s="28"/>
      <c r="AB2139" s="28"/>
      <c r="AC2139" s="28"/>
      <c r="AD2139" s="28"/>
      <c r="AE2139" s="28"/>
      <c r="AR2139" s="169" t="s">
        <v>125</v>
      </c>
      <c r="AT2139" s="169" t="s">
        <v>121</v>
      </c>
      <c r="AU2139" s="169" t="s">
        <v>73</v>
      </c>
      <c r="AY2139" s="11" t="s">
        <v>126</v>
      </c>
      <c r="BE2139" s="170">
        <f>IF(N2139="základní",J2139,0)</f>
        <v>0</v>
      </c>
      <c r="BF2139" s="170">
        <f>IF(N2139="snížená",J2139,0)</f>
        <v>0</v>
      </c>
      <c r="BG2139" s="170">
        <f>IF(N2139="zákl. přenesená",J2139,0)</f>
        <v>0</v>
      </c>
      <c r="BH2139" s="170">
        <f>IF(N2139="sníž. přenesená",J2139,0)</f>
        <v>0</v>
      </c>
      <c r="BI2139" s="170">
        <f>IF(N2139="nulová",J2139,0)</f>
        <v>0</v>
      </c>
      <c r="BJ2139" s="11" t="s">
        <v>80</v>
      </c>
      <c r="BK2139" s="170">
        <f>ROUND(I2139*H2139,2)</f>
        <v>0</v>
      </c>
      <c r="BL2139" s="11" t="s">
        <v>125</v>
      </c>
      <c r="BM2139" s="169" t="s">
        <v>4172</v>
      </c>
    </row>
    <row r="2140" spans="1:65" s="2" customFormat="1" ht="11.25">
      <c r="A2140" s="28"/>
      <c r="B2140" s="29"/>
      <c r="C2140" s="30"/>
      <c r="D2140" s="171" t="s">
        <v>128</v>
      </c>
      <c r="E2140" s="30"/>
      <c r="F2140" s="172" t="s">
        <v>4171</v>
      </c>
      <c r="G2140" s="30"/>
      <c r="H2140" s="30"/>
      <c r="I2140" s="173"/>
      <c r="J2140" s="30"/>
      <c r="K2140" s="30"/>
      <c r="L2140" s="33"/>
      <c r="M2140" s="174"/>
      <c r="N2140" s="175"/>
      <c r="O2140" s="65"/>
      <c r="P2140" s="65"/>
      <c r="Q2140" s="65"/>
      <c r="R2140" s="65"/>
      <c r="S2140" s="65"/>
      <c r="T2140" s="66"/>
      <c r="U2140" s="28"/>
      <c r="V2140" s="28"/>
      <c r="W2140" s="28"/>
      <c r="X2140" s="28"/>
      <c r="Y2140" s="28"/>
      <c r="Z2140" s="28"/>
      <c r="AA2140" s="28"/>
      <c r="AB2140" s="28"/>
      <c r="AC2140" s="28"/>
      <c r="AD2140" s="28"/>
      <c r="AE2140" s="28"/>
      <c r="AT2140" s="11" t="s">
        <v>128</v>
      </c>
      <c r="AU2140" s="11" t="s">
        <v>73</v>
      </c>
    </row>
    <row r="2141" spans="1:65" s="2" customFormat="1" ht="16.5" customHeight="1">
      <c r="A2141" s="28"/>
      <c r="B2141" s="29"/>
      <c r="C2141" s="158" t="s">
        <v>4173</v>
      </c>
      <c r="D2141" s="158" t="s">
        <v>121</v>
      </c>
      <c r="E2141" s="159" t="s">
        <v>4174</v>
      </c>
      <c r="F2141" s="160" t="s">
        <v>4175</v>
      </c>
      <c r="G2141" s="161" t="s">
        <v>136</v>
      </c>
      <c r="H2141" s="162">
        <v>2</v>
      </c>
      <c r="I2141" s="163"/>
      <c r="J2141" s="164">
        <f>ROUND(I2141*H2141,2)</f>
        <v>0</v>
      </c>
      <c r="K2141" s="160" t="s">
        <v>1</v>
      </c>
      <c r="L2141" s="33"/>
      <c r="M2141" s="165" t="s">
        <v>1</v>
      </c>
      <c r="N2141" s="166" t="s">
        <v>38</v>
      </c>
      <c r="O2141" s="65"/>
      <c r="P2141" s="167">
        <f>O2141*H2141</f>
        <v>0</v>
      </c>
      <c r="Q2141" s="167">
        <v>0</v>
      </c>
      <c r="R2141" s="167">
        <f>Q2141*H2141</f>
        <v>0</v>
      </c>
      <c r="S2141" s="167">
        <v>0</v>
      </c>
      <c r="T2141" s="168">
        <f>S2141*H2141</f>
        <v>0</v>
      </c>
      <c r="U2141" s="28"/>
      <c r="V2141" s="28"/>
      <c r="W2141" s="28"/>
      <c r="X2141" s="28"/>
      <c r="Y2141" s="28"/>
      <c r="Z2141" s="28"/>
      <c r="AA2141" s="28"/>
      <c r="AB2141" s="28"/>
      <c r="AC2141" s="28"/>
      <c r="AD2141" s="28"/>
      <c r="AE2141" s="28"/>
      <c r="AR2141" s="169" t="s">
        <v>125</v>
      </c>
      <c r="AT2141" s="169" t="s">
        <v>121</v>
      </c>
      <c r="AU2141" s="169" t="s">
        <v>73</v>
      </c>
      <c r="AY2141" s="11" t="s">
        <v>126</v>
      </c>
      <c r="BE2141" s="170">
        <f>IF(N2141="základní",J2141,0)</f>
        <v>0</v>
      </c>
      <c r="BF2141" s="170">
        <f>IF(N2141="snížená",J2141,0)</f>
        <v>0</v>
      </c>
      <c r="BG2141" s="170">
        <f>IF(N2141="zákl. přenesená",J2141,0)</f>
        <v>0</v>
      </c>
      <c r="BH2141" s="170">
        <f>IF(N2141="sníž. přenesená",J2141,0)</f>
        <v>0</v>
      </c>
      <c r="BI2141" s="170">
        <f>IF(N2141="nulová",J2141,0)</f>
        <v>0</v>
      </c>
      <c r="BJ2141" s="11" t="s">
        <v>80</v>
      </c>
      <c r="BK2141" s="170">
        <f>ROUND(I2141*H2141,2)</f>
        <v>0</v>
      </c>
      <c r="BL2141" s="11" t="s">
        <v>125</v>
      </c>
      <c r="BM2141" s="169" t="s">
        <v>4176</v>
      </c>
    </row>
    <row r="2142" spans="1:65" s="2" customFormat="1" ht="11.25">
      <c r="A2142" s="28"/>
      <c r="B2142" s="29"/>
      <c r="C2142" s="30"/>
      <c r="D2142" s="171" t="s">
        <v>128</v>
      </c>
      <c r="E2142" s="30"/>
      <c r="F2142" s="172" t="s">
        <v>4175</v>
      </c>
      <c r="G2142" s="30"/>
      <c r="H2142" s="30"/>
      <c r="I2142" s="173"/>
      <c r="J2142" s="30"/>
      <c r="K2142" s="30"/>
      <c r="L2142" s="33"/>
      <c r="M2142" s="174"/>
      <c r="N2142" s="175"/>
      <c r="O2142" s="65"/>
      <c r="P2142" s="65"/>
      <c r="Q2142" s="65"/>
      <c r="R2142" s="65"/>
      <c r="S2142" s="65"/>
      <c r="T2142" s="66"/>
      <c r="U2142" s="28"/>
      <c r="V2142" s="28"/>
      <c r="W2142" s="28"/>
      <c r="X2142" s="28"/>
      <c r="Y2142" s="28"/>
      <c r="Z2142" s="28"/>
      <c r="AA2142" s="28"/>
      <c r="AB2142" s="28"/>
      <c r="AC2142" s="28"/>
      <c r="AD2142" s="28"/>
      <c r="AE2142" s="28"/>
      <c r="AT2142" s="11" t="s">
        <v>128</v>
      </c>
      <c r="AU2142" s="11" t="s">
        <v>73</v>
      </c>
    </row>
    <row r="2143" spans="1:65" s="2" customFormat="1" ht="21.75" customHeight="1">
      <c r="A2143" s="28"/>
      <c r="B2143" s="29"/>
      <c r="C2143" s="158" t="s">
        <v>4177</v>
      </c>
      <c r="D2143" s="158" t="s">
        <v>121</v>
      </c>
      <c r="E2143" s="159" t="s">
        <v>4178</v>
      </c>
      <c r="F2143" s="160" t="s">
        <v>4179</v>
      </c>
      <c r="G2143" s="161" t="s">
        <v>136</v>
      </c>
      <c r="H2143" s="162">
        <v>2</v>
      </c>
      <c r="I2143" s="163"/>
      <c r="J2143" s="164">
        <f>ROUND(I2143*H2143,2)</f>
        <v>0</v>
      </c>
      <c r="K2143" s="160" t="s">
        <v>1</v>
      </c>
      <c r="L2143" s="33"/>
      <c r="M2143" s="165" t="s">
        <v>1</v>
      </c>
      <c r="N2143" s="166" t="s">
        <v>38</v>
      </c>
      <c r="O2143" s="65"/>
      <c r="P2143" s="167">
        <f>O2143*H2143</f>
        <v>0</v>
      </c>
      <c r="Q2143" s="167">
        <v>0</v>
      </c>
      <c r="R2143" s="167">
        <f>Q2143*H2143</f>
        <v>0</v>
      </c>
      <c r="S2143" s="167">
        <v>0</v>
      </c>
      <c r="T2143" s="168">
        <f>S2143*H2143</f>
        <v>0</v>
      </c>
      <c r="U2143" s="28"/>
      <c r="V2143" s="28"/>
      <c r="W2143" s="28"/>
      <c r="X2143" s="28"/>
      <c r="Y2143" s="28"/>
      <c r="Z2143" s="28"/>
      <c r="AA2143" s="28"/>
      <c r="AB2143" s="28"/>
      <c r="AC2143" s="28"/>
      <c r="AD2143" s="28"/>
      <c r="AE2143" s="28"/>
      <c r="AR2143" s="169" t="s">
        <v>125</v>
      </c>
      <c r="AT2143" s="169" t="s">
        <v>121</v>
      </c>
      <c r="AU2143" s="169" t="s">
        <v>73</v>
      </c>
      <c r="AY2143" s="11" t="s">
        <v>126</v>
      </c>
      <c r="BE2143" s="170">
        <f>IF(N2143="základní",J2143,0)</f>
        <v>0</v>
      </c>
      <c r="BF2143" s="170">
        <f>IF(N2143="snížená",J2143,0)</f>
        <v>0</v>
      </c>
      <c r="BG2143" s="170">
        <f>IF(N2143="zákl. přenesená",J2143,0)</f>
        <v>0</v>
      </c>
      <c r="BH2143" s="170">
        <f>IF(N2143="sníž. přenesená",J2143,0)</f>
        <v>0</v>
      </c>
      <c r="BI2143" s="170">
        <f>IF(N2143="nulová",J2143,0)</f>
        <v>0</v>
      </c>
      <c r="BJ2143" s="11" t="s">
        <v>80</v>
      </c>
      <c r="BK2143" s="170">
        <f>ROUND(I2143*H2143,2)</f>
        <v>0</v>
      </c>
      <c r="BL2143" s="11" t="s">
        <v>125</v>
      </c>
      <c r="BM2143" s="169" t="s">
        <v>4180</v>
      </c>
    </row>
    <row r="2144" spans="1:65" s="2" customFormat="1" ht="11.25">
      <c r="A2144" s="28"/>
      <c r="B2144" s="29"/>
      <c r="C2144" s="30"/>
      <c r="D2144" s="171" t="s">
        <v>128</v>
      </c>
      <c r="E2144" s="30"/>
      <c r="F2144" s="172" t="s">
        <v>4179</v>
      </c>
      <c r="G2144" s="30"/>
      <c r="H2144" s="30"/>
      <c r="I2144" s="173"/>
      <c r="J2144" s="30"/>
      <c r="K2144" s="30"/>
      <c r="L2144" s="33"/>
      <c r="M2144" s="174"/>
      <c r="N2144" s="175"/>
      <c r="O2144" s="65"/>
      <c r="P2144" s="65"/>
      <c r="Q2144" s="65"/>
      <c r="R2144" s="65"/>
      <c r="S2144" s="65"/>
      <c r="T2144" s="66"/>
      <c r="U2144" s="28"/>
      <c r="V2144" s="28"/>
      <c r="W2144" s="28"/>
      <c r="X2144" s="28"/>
      <c r="Y2144" s="28"/>
      <c r="Z2144" s="28"/>
      <c r="AA2144" s="28"/>
      <c r="AB2144" s="28"/>
      <c r="AC2144" s="28"/>
      <c r="AD2144" s="28"/>
      <c r="AE2144" s="28"/>
      <c r="AT2144" s="11" t="s">
        <v>128</v>
      </c>
      <c r="AU2144" s="11" t="s">
        <v>73</v>
      </c>
    </row>
    <row r="2145" spans="1:65" s="2" customFormat="1" ht="16.5" customHeight="1">
      <c r="A2145" s="28"/>
      <c r="B2145" s="29"/>
      <c r="C2145" s="158" t="s">
        <v>4181</v>
      </c>
      <c r="D2145" s="158" t="s">
        <v>121</v>
      </c>
      <c r="E2145" s="159" t="s">
        <v>4182</v>
      </c>
      <c r="F2145" s="160" t="s">
        <v>4183</v>
      </c>
      <c r="G2145" s="161" t="s">
        <v>136</v>
      </c>
      <c r="H2145" s="162">
        <v>2</v>
      </c>
      <c r="I2145" s="163"/>
      <c r="J2145" s="164">
        <f>ROUND(I2145*H2145,2)</f>
        <v>0</v>
      </c>
      <c r="K2145" s="160" t="s">
        <v>1</v>
      </c>
      <c r="L2145" s="33"/>
      <c r="M2145" s="165" t="s">
        <v>1</v>
      </c>
      <c r="N2145" s="166" t="s">
        <v>38</v>
      </c>
      <c r="O2145" s="65"/>
      <c r="P2145" s="167">
        <f>O2145*H2145</f>
        <v>0</v>
      </c>
      <c r="Q2145" s="167">
        <v>0</v>
      </c>
      <c r="R2145" s="167">
        <f>Q2145*H2145</f>
        <v>0</v>
      </c>
      <c r="S2145" s="167">
        <v>0</v>
      </c>
      <c r="T2145" s="168">
        <f>S2145*H2145</f>
        <v>0</v>
      </c>
      <c r="U2145" s="28"/>
      <c r="V2145" s="28"/>
      <c r="W2145" s="28"/>
      <c r="X2145" s="28"/>
      <c r="Y2145" s="28"/>
      <c r="Z2145" s="28"/>
      <c r="AA2145" s="28"/>
      <c r="AB2145" s="28"/>
      <c r="AC2145" s="28"/>
      <c r="AD2145" s="28"/>
      <c r="AE2145" s="28"/>
      <c r="AR2145" s="169" t="s">
        <v>125</v>
      </c>
      <c r="AT2145" s="169" t="s">
        <v>121</v>
      </c>
      <c r="AU2145" s="169" t="s">
        <v>73</v>
      </c>
      <c r="AY2145" s="11" t="s">
        <v>126</v>
      </c>
      <c r="BE2145" s="170">
        <f>IF(N2145="základní",J2145,0)</f>
        <v>0</v>
      </c>
      <c r="BF2145" s="170">
        <f>IF(N2145="snížená",J2145,0)</f>
        <v>0</v>
      </c>
      <c r="BG2145" s="170">
        <f>IF(N2145="zákl. přenesená",J2145,0)</f>
        <v>0</v>
      </c>
      <c r="BH2145" s="170">
        <f>IF(N2145="sníž. přenesená",J2145,0)</f>
        <v>0</v>
      </c>
      <c r="BI2145" s="170">
        <f>IF(N2145="nulová",J2145,0)</f>
        <v>0</v>
      </c>
      <c r="BJ2145" s="11" t="s">
        <v>80</v>
      </c>
      <c r="BK2145" s="170">
        <f>ROUND(I2145*H2145,2)</f>
        <v>0</v>
      </c>
      <c r="BL2145" s="11" t="s">
        <v>125</v>
      </c>
      <c r="BM2145" s="169" t="s">
        <v>4184</v>
      </c>
    </row>
    <row r="2146" spans="1:65" s="2" customFormat="1" ht="11.25">
      <c r="A2146" s="28"/>
      <c r="B2146" s="29"/>
      <c r="C2146" s="30"/>
      <c r="D2146" s="171" t="s">
        <v>128</v>
      </c>
      <c r="E2146" s="30"/>
      <c r="F2146" s="172" t="s">
        <v>4183</v>
      </c>
      <c r="G2146" s="30"/>
      <c r="H2146" s="30"/>
      <c r="I2146" s="173"/>
      <c r="J2146" s="30"/>
      <c r="K2146" s="30"/>
      <c r="L2146" s="33"/>
      <c r="M2146" s="174"/>
      <c r="N2146" s="175"/>
      <c r="O2146" s="65"/>
      <c r="P2146" s="65"/>
      <c r="Q2146" s="65"/>
      <c r="R2146" s="65"/>
      <c r="S2146" s="65"/>
      <c r="T2146" s="66"/>
      <c r="U2146" s="28"/>
      <c r="V2146" s="28"/>
      <c r="W2146" s="28"/>
      <c r="X2146" s="28"/>
      <c r="Y2146" s="28"/>
      <c r="Z2146" s="28"/>
      <c r="AA2146" s="28"/>
      <c r="AB2146" s="28"/>
      <c r="AC2146" s="28"/>
      <c r="AD2146" s="28"/>
      <c r="AE2146" s="28"/>
      <c r="AT2146" s="11" t="s">
        <v>128</v>
      </c>
      <c r="AU2146" s="11" t="s">
        <v>73</v>
      </c>
    </row>
    <row r="2147" spans="1:65" s="2" customFormat="1" ht="16.5" customHeight="1">
      <c r="A2147" s="28"/>
      <c r="B2147" s="29"/>
      <c r="C2147" s="158" t="s">
        <v>4185</v>
      </c>
      <c r="D2147" s="158" t="s">
        <v>121</v>
      </c>
      <c r="E2147" s="159" t="s">
        <v>4186</v>
      </c>
      <c r="F2147" s="160" t="s">
        <v>4187</v>
      </c>
      <c r="G2147" s="161" t="s">
        <v>136</v>
      </c>
      <c r="H2147" s="162">
        <v>2</v>
      </c>
      <c r="I2147" s="163"/>
      <c r="J2147" s="164">
        <f>ROUND(I2147*H2147,2)</f>
        <v>0</v>
      </c>
      <c r="K2147" s="160" t="s">
        <v>1</v>
      </c>
      <c r="L2147" s="33"/>
      <c r="M2147" s="165" t="s">
        <v>1</v>
      </c>
      <c r="N2147" s="166" t="s">
        <v>38</v>
      </c>
      <c r="O2147" s="65"/>
      <c r="P2147" s="167">
        <f>O2147*H2147</f>
        <v>0</v>
      </c>
      <c r="Q2147" s="167">
        <v>0</v>
      </c>
      <c r="R2147" s="167">
        <f>Q2147*H2147</f>
        <v>0</v>
      </c>
      <c r="S2147" s="167">
        <v>0</v>
      </c>
      <c r="T2147" s="168">
        <f>S2147*H2147</f>
        <v>0</v>
      </c>
      <c r="U2147" s="28"/>
      <c r="V2147" s="28"/>
      <c r="W2147" s="28"/>
      <c r="X2147" s="28"/>
      <c r="Y2147" s="28"/>
      <c r="Z2147" s="28"/>
      <c r="AA2147" s="28"/>
      <c r="AB2147" s="28"/>
      <c r="AC2147" s="28"/>
      <c r="AD2147" s="28"/>
      <c r="AE2147" s="28"/>
      <c r="AR2147" s="169" t="s">
        <v>125</v>
      </c>
      <c r="AT2147" s="169" t="s">
        <v>121</v>
      </c>
      <c r="AU2147" s="169" t="s">
        <v>73</v>
      </c>
      <c r="AY2147" s="11" t="s">
        <v>126</v>
      </c>
      <c r="BE2147" s="170">
        <f>IF(N2147="základní",J2147,0)</f>
        <v>0</v>
      </c>
      <c r="BF2147" s="170">
        <f>IF(N2147="snížená",J2147,0)</f>
        <v>0</v>
      </c>
      <c r="BG2147" s="170">
        <f>IF(N2147="zákl. přenesená",J2147,0)</f>
        <v>0</v>
      </c>
      <c r="BH2147" s="170">
        <f>IF(N2147="sníž. přenesená",J2147,0)</f>
        <v>0</v>
      </c>
      <c r="BI2147" s="170">
        <f>IF(N2147="nulová",J2147,0)</f>
        <v>0</v>
      </c>
      <c r="BJ2147" s="11" t="s">
        <v>80</v>
      </c>
      <c r="BK2147" s="170">
        <f>ROUND(I2147*H2147,2)</f>
        <v>0</v>
      </c>
      <c r="BL2147" s="11" t="s">
        <v>125</v>
      </c>
      <c r="BM2147" s="169" t="s">
        <v>4188</v>
      </c>
    </row>
    <row r="2148" spans="1:65" s="2" customFormat="1" ht="11.25">
      <c r="A2148" s="28"/>
      <c r="B2148" s="29"/>
      <c r="C2148" s="30"/>
      <c r="D2148" s="171" t="s">
        <v>128</v>
      </c>
      <c r="E2148" s="30"/>
      <c r="F2148" s="172" t="s">
        <v>4187</v>
      </c>
      <c r="G2148" s="30"/>
      <c r="H2148" s="30"/>
      <c r="I2148" s="173"/>
      <c r="J2148" s="30"/>
      <c r="K2148" s="30"/>
      <c r="L2148" s="33"/>
      <c r="M2148" s="174"/>
      <c r="N2148" s="175"/>
      <c r="O2148" s="65"/>
      <c r="P2148" s="65"/>
      <c r="Q2148" s="65"/>
      <c r="R2148" s="65"/>
      <c r="S2148" s="65"/>
      <c r="T2148" s="66"/>
      <c r="U2148" s="28"/>
      <c r="V2148" s="28"/>
      <c r="W2148" s="28"/>
      <c r="X2148" s="28"/>
      <c r="Y2148" s="28"/>
      <c r="Z2148" s="28"/>
      <c r="AA2148" s="28"/>
      <c r="AB2148" s="28"/>
      <c r="AC2148" s="28"/>
      <c r="AD2148" s="28"/>
      <c r="AE2148" s="28"/>
      <c r="AT2148" s="11" t="s">
        <v>128</v>
      </c>
      <c r="AU2148" s="11" t="s">
        <v>73</v>
      </c>
    </row>
    <row r="2149" spans="1:65" s="2" customFormat="1" ht="16.5" customHeight="1">
      <c r="A2149" s="28"/>
      <c r="B2149" s="29"/>
      <c r="C2149" s="158" t="s">
        <v>4189</v>
      </c>
      <c r="D2149" s="158" t="s">
        <v>121</v>
      </c>
      <c r="E2149" s="159" t="s">
        <v>4190</v>
      </c>
      <c r="F2149" s="160" t="s">
        <v>4191</v>
      </c>
      <c r="G2149" s="161" t="s">
        <v>136</v>
      </c>
      <c r="H2149" s="162">
        <v>2</v>
      </c>
      <c r="I2149" s="163"/>
      <c r="J2149" s="164">
        <f>ROUND(I2149*H2149,2)</f>
        <v>0</v>
      </c>
      <c r="K2149" s="160" t="s">
        <v>1</v>
      </c>
      <c r="L2149" s="33"/>
      <c r="M2149" s="165" t="s">
        <v>1</v>
      </c>
      <c r="N2149" s="166" t="s">
        <v>38</v>
      </c>
      <c r="O2149" s="65"/>
      <c r="P2149" s="167">
        <f>O2149*H2149</f>
        <v>0</v>
      </c>
      <c r="Q2149" s="167">
        <v>0</v>
      </c>
      <c r="R2149" s="167">
        <f>Q2149*H2149</f>
        <v>0</v>
      </c>
      <c r="S2149" s="167">
        <v>0</v>
      </c>
      <c r="T2149" s="168">
        <f>S2149*H2149</f>
        <v>0</v>
      </c>
      <c r="U2149" s="28"/>
      <c r="V2149" s="28"/>
      <c r="W2149" s="28"/>
      <c r="X2149" s="28"/>
      <c r="Y2149" s="28"/>
      <c r="Z2149" s="28"/>
      <c r="AA2149" s="28"/>
      <c r="AB2149" s="28"/>
      <c r="AC2149" s="28"/>
      <c r="AD2149" s="28"/>
      <c r="AE2149" s="28"/>
      <c r="AR2149" s="169" t="s">
        <v>125</v>
      </c>
      <c r="AT2149" s="169" t="s">
        <v>121</v>
      </c>
      <c r="AU2149" s="169" t="s">
        <v>73</v>
      </c>
      <c r="AY2149" s="11" t="s">
        <v>126</v>
      </c>
      <c r="BE2149" s="170">
        <f>IF(N2149="základní",J2149,0)</f>
        <v>0</v>
      </c>
      <c r="BF2149" s="170">
        <f>IF(N2149="snížená",J2149,0)</f>
        <v>0</v>
      </c>
      <c r="BG2149" s="170">
        <f>IF(N2149="zákl. přenesená",J2149,0)</f>
        <v>0</v>
      </c>
      <c r="BH2149" s="170">
        <f>IF(N2149="sníž. přenesená",J2149,0)</f>
        <v>0</v>
      </c>
      <c r="BI2149" s="170">
        <f>IF(N2149="nulová",J2149,0)</f>
        <v>0</v>
      </c>
      <c r="BJ2149" s="11" t="s">
        <v>80</v>
      </c>
      <c r="BK2149" s="170">
        <f>ROUND(I2149*H2149,2)</f>
        <v>0</v>
      </c>
      <c r="BL2149" s="11" t="s">
        <v>125</v>
      </c>
      <c r="BM2149" s="169" t="s">
        <v>4192</v>
      </c>
    </row>
    <row r="2150" spans="1:65" s="2" customFormat="1" ht="11.25">
      <c r="A2150" s="28"/>
      <c r="B2150" s="29"/>
      <c r="C2150" s="30"/>
      <c r="D2150" s="171" t="s">
        <v>128</v>
      </c>
      <c r="E2150" s="30"/>
      <c r="F2150" s="172" t="s">
        <v>4191</v>
      </c>
      <c r="G2150" s="30"/>
      <c r="H2150" s="30"/>
      <c r="I2150" s="173"/>
      <c r="J2150" s="30"/>
      <c r="K2150" s="30"/>
      <c r="L2150" s="33"/>
      <c r="M2150" s="174"/>
      <c r="N2150" s="175"/>
      <c r="O2150" s="65"/>
      <c r="P2150" s="65"/>
      <c r="Q2150" s="65"/>
      <c r="R2150" s="65"/>
      <c r="S2150" s="65"/>
      <c r="T2150" s="66"/>
      <c r="U2150" s="28"/>
      <c r="V2150" s="28"/>
      <c r="W2150" s="28"/>
      <c r="X2150" s="28"/>
      <c r="Y2150" s="28"/>
      <c r="Z2150" s="28"/>
      <c r="AA2150" s="28"/>
      <c r="AB2150" s="28"/>
      <c r="AC2150" s="28"/>
      <c r="AD2150" s="28"/>
      <c r="AE2150" s="28"/>
      <c r="AT2150" s="11" t="s">
        <v>128</v>
      </c>
      <c r="AU2150" s="11" t="s">
        <v>73</v>
      </c>
    </row>
    <row r="2151" spans="1:65" s="2" customFormat="1" ht="16.5" customHeight="1">
      <c r="A2151" s="28"/>
      <c r="B2151" s="29"/>
      <c r="C2151" s="158" t="s">
        <v>4193</v>
      </c>
      <c r="D2151" s="158" t="s">
        <v>121</v>
      </c>
      <c r="E2151" s="159" t="s">
        <v>4194</v>
      </c>
      <c r="F2151" s="160" t="s">
        <v>4195</v>
      </c>
      <c r="G2151" s="161" t="s">
        <v>136</v>
      </c>
      <c r="H2151" s="162">
        <v>2</v>
      </c>
      <c r="I2151" s="163"/>
      <c r="J2151" s="164">
        <f>ROUND(I2151*H2151,2)</f>
        <v>0</v>
      </c>
      <c r="K2151" s="160" t="s">
        <v>1</v>
      </c>
      <c r="L2151" s="33"/>
      <c r="M2151" s="165" t="s">
        <v>1</v>
      </c>
      <c r="N2151" s="166" t="s">
        <v>38</v>
      </c>
      <c r="O2151" s="65"/>
      <c r="P2151" s="167">
        <f>O2151*H2151</f>
        <v>0</v>
      </c>
      <c r="Q2151" s="167">
        <v>0</v>
      </c>
      <c r="R2151" s="167">
        <f>Q2151*H2151</f>
        <v>0</v>
      </c>
      <c r="S2151" s="167">
        <v>0</v>
      </c>
      <c r="T2151" s="168">
        <f>S2151*H2151</f>
        <v>0</v>
      </c>
      <c r="U2151" s="28"/>
      <c r="V2151" s="28"/>
      <c r="W2151" s="28"/>
      <c r="X2151" s="28"/>
      <c r="Y2151" s="28"/>
      <c r="Z2151" s="28"/>
      <c r="AA2151" s="28"/>
      <c r="AB2151" s="28"/>
      <c r="AC2151" s="28"/>
      <c r="AD2151" s="28"/>
      <c r="AE2151" s="28"/>
      <c r="AR2151" s="169" t="s">
        <v>125</v>
      </c>
      <c r="AT2151" s="169" t="s">
        <v>121</v>
      </c>
      <c r="AU2151" s="169" t="s">
        <v>73</v>
      </c>
      <c r="AY2151" s="11" t="s">
        <v>126</v>
      </c>
      <c r="BE2151" s="170">
        <f>IF(N2151="základní",J2151,0)</f>
        <v>0</v>
      </c>
      <c r="BF2151" s="170">
        <f>IF(N2151="snížená",J2151,0)</f>
        <v>0</v>
      </c>
      <c r="BG2151" s="170">
        <f>IF(N2151="zákl. přenesená",J2151,0)</f>
        <v>0</v>
      </c>
      <c r="BH2151" s="170">
        <f>IF(N2151="sníž. přenesená",J2151,0)</f>
        <v>0</v>
      </c>
      <c r="BI2151" s="170">
        <f>IF(N2151="nulová",J2151,0)</f>
        <v>0</v>
      </c>
      <c r="BJ2151" s="11" t="s">
        <v>80</v>
      </c>
      <c r="BK2151" s="170">
        <f>ROUND(I2151*H2151,2)</f>
        <v>0</v>
      </c>
      <c r="BL2151" s="11" t="s">
        <v>125</v>
      </c>
      <c r="BM2151" s="169" t="s">
        <v>4196</v>
      </c>
    </row>
    <row r="2152" spans="1:65" s="2" customFormat="1" ht="11.25">
      <c r="A2152" s="28"/>
      <c r="B2152" s="29"/>
      <c r="C2152" s="30"/>
      <c r="D2152" s="171" t="s">
        <v>128</v>
      </c>
      <c r="E2152" s="30"/>
      <c r="F2152" s="172" t="s">
        <v>4195</v>
      </c>
      <c r="G2152" s="30"/>
      <c r="H2152" s="30"/>
      <c r="I2152" s="173"/>
      <c r="J2152" s="30"/>
      <c r="K2152" s="30"/>
      <c r="L2152" s="33"/>
      <c r="M2152" s="174"/>
      <c r="N2152" s="175"/>
      <c r="O2152" s="65"/>
      <c r="P2152" s="65"/>
      <c r="Q2152" s="65"/>
      <c r="R2152" s="65"/>
      <c r="S2152" s="65"/>
      <c r="T2152" s="66"/>
      <c r="U2152" s="28"/>
      <c r="V2152" s="28"/>
      <c r="W2152" s="28"/>
      <c r="X2152" s="28"/>
      <c r="Y2152" s="28"/>
      <c r="Z2152" s="28"/>
      <c r="AA2152" s="28"/>
      <c r="AB2152" s="28"/>
      <c r="AC2152" s="28"/>
      <c r="AD2152" s="28"/>
      <c r="AE2152" s="28"/>
      <c r="AT2152" s="11" t="s">
        <v>128</v>
      </c>
      <c r="AU2152" s="11" t="s">
        <v>73</v>
      </c>
    </row>
    <row r="2153" spans="1:65" s="2" customFormat="1" ht="21.75" customHeight="1">
      <c r="A2153" s="28"/>
      <c r="B2153" s="29"/>
      <c r="C2153" s="158" t="s">
        <v>4197</v>
      </c>
      <c r="D2153" s="158" t="s">
        <v>121</v>
      </c>
      <c r="E2153" s="159" t="s">
        <v>4198</v>
      </c>
      <c r="F2153" s="160" t="s">
        <v>4199</v>
      </c>
      <c r="G2153" s="161" t="s">
        <v>136</v>
      </c>
      <c r="H2153" s="162">
        <v>2</v>
      </c>
      <c r="I2153" s="163"/>
      <c r="J2153" s="164">
        <f>ROUND(I2153*H2153,2)</f>
        <v>0</v>
      </c>
      <c r="K2153" s="160" t="s">
        <v>1</v>
      </c>
      <c r="L2153" s="33"/>
      <c r="M2153" s="165" t="s">
        <v>1</v>
      </c>
      <c r="N2153" s="166" t="s">
        <v>38</v>
      </c>
      <c r="O2153" s="65"/>
      <c r="P2153" s="167">
        <f>O2153*H2153</f>
        <v>0</v>
      </c>
      <c r="Q2153" s="167">
        <v>0</v>
      </c>
      <c r="R2153" s="167">
        <f>Q2153*H2153</f>
        <v>0</v>
      </c>
      <c r="S2153" s="167">
        <v>0</v>
      </c>
      <c r="T2153" s="168">
        <f>S2153*H2153</f>
        <v>0</v>
      </c>
      <c r="U2153" s="28"/>
      <c r="V2153" s="28"/>
      <c r="W2153" s="28"/>
      <c r="X2153" s="28"/>
      <c r="Y2153" s="28"/>
      <c r="Z2153" s="28"/>
      <c r="AA2153" s="28"/>
      <c r="AB2153" s="28"/>
      <c r="AC2153" s="28"/>
      <c r="AD2153" s="28"/>
      <c r="AE2153" s="28"/>
      <c r="AR2153" s="169" t="s">
        <v>125</v>
      </c>
      <c r="AT2153" s="169" t="s">
        <v>121</v>
      </c>
      <c r="AU2153" s="169" t="s">
        <v>73</v>
      </c>
      <c r="AY2153" s="11" t="s">
        <v>126</v>
      </c>
      <c r="BE2153" s="170">
        <f>IF(N2153="základní",J2153,0)</f>
        <v>0</v>
      </c>
      <c r="BF2153" s="170">
        <f>IF(N2153="snížená",J2153,0)</f>
        <v>0</v>
      </c>
      <c r="BG2153" s="170">
        <f>IF(N2153="zákl. přenesená",J2153,0)</f>
        <v>0</v>
      </c>
      <c r="BH2153" s="170">
        <f>IF(N2153="sníž. přenesená",J2153,0)</f>
        <v>0</v>
      </c>
      <c r="BI2153" s="170">
        <f>IF(N2153="nulová",J2153,0)</f>
        <v>0</v>
      </c>
      <c r="BJ2153" s="11" t="s">
        <v>80</v>
      </c>
      <c r="BK2153" s="170">
        <f>ROUND(I2153*H2153,2)</f>
        <v>0</v>
      </c>
      <c r="BL2153" s="11" t="s">
        <v>125</v>
      </c>
      <c r="BM2153" s="169" t="s">
        <v>4200</v>
      </c>
    </row>
    <row r="2154" spans="1:65" s="2" customFormat="1" ht="11.25">
      <c r="A2154" s="28"/>
      <c r="B2154" s="29"/>
      <c r="C2154" s="30"/>
      <c r="D2154" s="171" t="s">
        <v>128</v>
      </c>
      <c r="E2154" s="30"/>
      <c r="F2154" s="172" t="s">
        <v>4199</v>
      </c>
      <c r="G2154" s="30"/>
      <c r="H2154" s="30"/>
      <c r="I2154" s="173"/>
      <c r="J2154" s="30"/>
      <c r="K2154" s="30"/>
      <c r="L2154" s="33"/>
      <c r="M2154" s="174"/>
      <c r="N2154" s="175"/>
      <c r="O2154" s="65"/>
      <c r="P2154" s="65"/>
      <c r="Q2154" s="65"/>
      <c r="R2154" s="65"/>
      <c r="S2154" s="65"/>
      <c r="T2154" s="66"/>
      <c r="U2154" s="28"/>
      <c r="V2154" s="28"/>
      <c r="W2154" s="28"/>
      <c r="X2154" s="28"/>
      <c r="Y2154" s="28"/>
      <c r="Z2154" s="28"/>
      <c r="AA2154" s="28"/>
      <c r="AB2154" s="28"/>
      <c r="AC2154" s="28"/>
      <c r="AD2154" s="28"/>
      <c r="AE2154" s="28"/>
      <c r="AT2154" s="11" t="s">
        <v>128</v>
      </c>
      <c r="AU2154" s="11" t="s">
        <v>73</v>
      </c>
    </row>
    <row r="2155" spans="1:65" s="2" customFormat="1" ht="24.2" customHeight="1">
      <c r="A2155" s="28"/>
      <c r="B2155" s="29"/>
      <c r="C2155" s="158" t="s">
        <v>4201</v>
      </c>
      <c r="D2155" s="158" t="s">
        <v>121</v>
      </c>
      <c r="E2155" s="159" t="s">
        <v>4202</v>
      </c>
      <c r="F2155" s="160" t="s">
        <v>4203</v>
      </c>
      <c r="G2155" s="161" t="s">
        <v>136</v>
      </c>
      <c r="H2155" s="162">
        <v>2</v>
      </c>
      <c r="I2155" s="163"/>
      <c r="J2155" s="164">
        <f>ROUND(I2155*H2155,2)</f>
        <v>0</v>
      </c>
      <c r="K2155" s="160" t="s">
        <v>1</v>
      </c>
      <c r="L2155" s="33"/>
      <c r="M2155" s="165" t="s">
        <v>1</v>
      </c>
      <c r="N2155" s="166" t="s">
        <v>38</v>
      </c>
      <c r="O2155" s="65"/>
      <c r="P2155" s="167">
        <f>O2155*H2155</f>
        <v>0</v>
      </c>
      <c r="Q2155" s="167">
        <v>0</v>
      </c>
      <c r="R2155" s="167">
        <f>Q2155*H2155</f>
        <v>0</v>
      </c>
      <c r="S2155" s="167">
        <v>0</v>
      </c>
      <c r="T2155" s="168">
        <f>S2155*H2155</f>
        <v>0</v>
      </c>
      <c r="U2155" s="28"/>
      <c r="V2155" s="28"/>
      <c r="W2155" s="28"/>
      <c r="X2155" s="28"/>
      <c r="Y2155" s="28"/>
      <c r="Z2155" s="28"/>
      <c r="AA2155" s="28"/>
      <c r="AB2155" s="28"/>
      <c r="AC2155" s="28"/>
      <c r="AD2155" s="28"/>
      <c r="AE2155" s="28"/>
      <c r="AR2155" s="169" t="s">
        <v>125</v>
      </c>
      <c r="AT2155" s="169" t="s">
        <v>121</v>
      </c>
      <c r="AU2155" s="169" t="s">
        <v>73</v>
      </c>
      <c r="AY2155" s="11" t="s">
        <v>126</v>
      </c>
      <c r="BE2155" s="170">
        <f>IF(N2155="základní",J2155,0)</f>
        <v>0</v>
      </c>
      <c r="BF2155" s="170">
        <f>IF(N2155="snížená",J2155,0)</f>
        <v>0</v>
      </c>
      <c r="BG2155" s="170">
        <f>IF(N2155="zákl. přenesená",J2155,0)</f>
        <v>0</v>
      </c>
      <c r="BH2155" s="170">
        <f>IF(N2155="sníž. přenesená",J2155,0)</f>
        <v>0</v>
      </c>
      <c r="BI2155" s="170">
        <f>IF(N2155="nulová",J2155,0)</f>
        <v>0</v>
      </c>
      <c r="BJ2155" s="11" t="s">
        <v>80</v>
      </c>
      <c r="BK2155" s="170">
        <f>ROUND(I2155*H2155,2)</f>
        <v>0</v>
      </c>
      <c r="BL2155" s="11" t="s">
        <v>125</v>
      </c>
      <c r="BM2155" s="169" t="s">
        <v>4204</v>
      </c>
    </row>
    <row r="2156" spans="1:65" s="2" customFormat="1" ht="11.25">
      <c r="A2156" s="28"/>
      <c r="B2156" s="29"/>
      <c r="C2156" s="30"/>
      <c r="D2156" s="171" t="s">
        <v>128</v>
      </c>
      <c r="E2156" s="30"/>
      <c r="F2156" s="172" t="s">
        <v>4203</v>
      </c>
      <c r="G2156" s="30"/>
      <c r="H2156" s="30"/>
      <c r="I2156" s="173"/>
      <c r="J2156" s="30"/>
      <c r="K2156" s="30"/>
      <c r="L2156" s="33"/>
      <c r="M2156" s="174"/>
      <c r="N2156" s="175"/>
      <c r="O2156" s="65"/>
      <c r="P2156" s="65"/>
      <c r="Q2156" s="65"/>
      <c r="R2156" s="65"/>
      <c r="S2156" s="65"/>
      <c r="T2156" s="66"/>
      <c r="U2156" s="28"/>
      <c r="V2156" s="28"/>
      <c r="W2156" s="28"/>
      <c r="X2156" s="28"/>
      <c r="Y2156" s="28"/>
      <c r="Z2156" s="28"/>
      <c r="AA2156" s="28"/>
      <c r="AB2156" s="28"/>
      <c r="AC2156" s="28"/>
      <c r="AD2156" s="28"/>
      <c r="AE2156" s="28"/>
      <c r="AT2156" s="11" t="s">
        <v>128</v>
      </c>
      <c r="AU2156" s="11" t="s">
        <v>73</v>
      </c>
    </row>
    <row r="2157" spans="1:65" s="2" customFormat="1" ht="21.75" customHeight="1">
      <c r="A2157" s="28"/>
      <c r="B2157" s="29"/>
      <c r="C2157" s="158" t="s">
        <v>4205</v>
      </c>
      <c r="D2157" s="158" t="s">
        <v>121</v>
      </c>
      <c r="E2157" s="159" t="s">
        <v>4206</v>
      </c>
      <c r="F2157" s="160" t="s">
        <v>4207</v>
      </c>
      <c r="G2157" s="161" t="s">
        <v>136</v>
      </c>
      <c r="H2157" s="162">
        <v>2</v>
      </c>
      <c r="I2157" s="163"/>
      <c r="J2157" s="164">
        <f>ROUND(I2157*H2157,2)</f>
        <v>0</v>
      </c>
      <c r="K2157" s="160" t="s">
        <v>1</v>
      </c>
      <c r="L2157" s="33"/>
      <c r="M2157" s="165" t="s">
        <v>1</v>
      </c>
      <c r="N2157" s="166" t="s">
        <v>38</v>
      </c>
      <c r="O2157" s="65"/>
      <c r="P2157" s="167">
        <f>O2157*H2157</f>
        <v>0</v>
      </c>
      <c r="Q2157" s="167">
        <v>0</v>
      </c>
      <c r="R2157" s="167">
        <f>Q2157*H2157</f>
        <v>0</v>
      </c>
      <c r="S2157" s="167">
        <v>0</v>
      </c>
      <c r="T2157" s="168">
        <f>S2157*H2157</f>
        <v>0</v>
      </c>
      <c r="U2157" s="28"/>
      <c r="V2157" s="28"/>
      <c r="W2157" s="28"/>
      <c r="X2157" s="28"/>
      <c r="Y2157" s="28"/>
      <c r="Z2157" s="28"/>
      <c r="AA2157" s="28"/>
      <c r="AB2157" s="28"/>
      <c r="AC2157" s="28"/>
      <c r="AD2157" s="28"/>
      <c r="AE2157" s="28"/>
      <c r="AR2157" s="169" t="s">
        <v>125</v>
      </c>
      <c r="AT2157" s="169" t="s">
        <v>121</v>
      </c>
      <c r="AU2157" s="169" t="s">
        <v>73</v>
      </c>
      <c r="AY2157" s="11" t="s">
        <v>126</v>
      </c>
      <c r="BE2157" s="170">
        <f>IF(N2157="základní",J2157,0)</f>
        <v>0</v>
      </c>
      <c r="BF2157" s="170">
        <f>IF(N2157="snížená",J2157,0)</f>
        <v>0</v>
      </c>
      <c r="BG2157" s="170">
        <f>IF(N2157="zákl. přenesená",J2157,0)</f>
        <v>0</v>
      </c>
      <c r="BH2157" s="170">
        <f>IF(N2157="sníž. přenesená",J2157,0)</f>
        <v>0</v>
      </c>
      <c r="BI2157" s="170">
        <f>IF(N2157="nulová",J2157,0)</f>
        <v>0</v>
      </c>
      <c r="BJ2157" s="11" t="s">
        <v>80</v>
      </c>
      <c r="BK2157" s="170">
        <f>ROUND(I2157*H2157,2)</f>
        <v>0</v>
      </c>
      <c r="BL2157" s="11" t="s">
        <v>125</v>
      </c>
      <c r="BM2157" s="169" t="s">
        <v>4208</v>
      </c>
    </row>
    <row r="2158" spans="1:65" s="2" customFormat="1" ht="11.25">
      <c r="A2158" s="28"/>
      <c r="B2158" s="29"/>
      <c r="C2158" s="30"/>
      <c r="D2158" s="171" t="s">
        <v>128</v>
      </c>
      <c r="E2158" s="30"/>
      <c r="F2158" s="172" t="s">
        <v>4207</v>
      </c>
      <c r="G2158" s="30"/>
      <c r="H2158" s="30"/>
      <c r="I2158" s="173"/>
      <c r="J2158" s="30"/>
      <c r="K2158" s="30"/>
      <c r="L2158" s="33"/>
      <c r="M2158" s="174"/>
      <c r="N2158" s="175"/>
      <c r="O2158" s="65"/>
      <c r="P2158" s="65"/>
      <c r="Q2158" s="65"/>
      <c r="R2158" s="65"/>
      <c r="S2158" s="65"/>
      <c r="T2158" s="66"/>
      <c r="U2158" s="28"/>
      <c r="V2158" s="28"/>
      <c r="W2158" s="28"/>
      <c r="X2158" s="28"/>
      <c r="Y2158" s="28"/>
      <c r="Z2158" s="28"/>
      <c r="AA2158" s="28"/>
      <c r="AB2158" s="28"/>
      <c r="AC2158" s="28"/>
      <c r="AD2158" s="28"/>
      <c r="AE2158" s="28"/>
      <c r="AT2158" s="11" t="s">
        <v>128</v>
      </c>
      <c r="AU2158" s="11" t="s">
        <v>73</v>
      </c>
    </row>
    <row r="2159" spans="1:65" s="2" customFormat="1" ht="16.5" customHeight="1">
      <c r="A2159" s="28"/>
      <c r="B2159" s="29"/>
      <c r="C2159" s="158" t="s">
        <v>4209</v>
      </c>
      <c r="D2159" s="158" t="s">
        <v>121</v>
      </c>
      <c r="E2159" s="159" t="s">
        <v>4210</v>
      </c>
      <c r="F2159" s="160" t="s">
        <v>4211</v>
      </c>
      <c r="G2159" s="161" t="s">
        <v>136</v>
      </c>
      <c r="H2159" s="162">
        <v>2</v>
      </c>
      <c r="I2159" s="163"/>
      <c r="J2159" s="164">
        <f>ROUND(I2159*H2159,2)</f>
        <v>0</v>
      </c>
      <c r="K2159" s="160" t="s">
        <v>1</v>
      </c>
      <c r="L2159" s="33"/>
      <c r="M2159" s="165" t="s">
        <v>1</v>
      </c>
      <c r="N2159" s="166" t="s">
        <v>38</v>
      </c>
      <c r="O2159" s="65"/>
      <c r="P2159" s="167">
        <f>O2159*H2159</f>
        <v>0</v>
      </c>
      <c r="Q2159" s="167">
        <v>0</v>
      </c>
      <c r="R2159" s="167">
        <f>Q2159*H2159</f>
        <v>0</v>
      </c>
      <c r="S2159" s="167">
        <v>0</v>
      </c>
      <c r="T2159" s="168">
        <f>S2159*H2159</f>
        <v>0</v>
      </c>
      <c r="U2159" s="28"/>
      <c r="V2159" s="28"/>
      <c r="W2159" s="28"/>
      <c r="X2159" s="28"/>
      <c r="Y2159" s="28"/>
      <c r="Z2159" s="28"/>
      <c r="AA2159" s="28"/>
      <c r="AB2159" s="28"/>
      <c r="AC2159" s="28"/>
      <c r="AD2159" s="28"/>
      <c r="AE2159" s="28"/>
      <c r="AR2159" s="169" t="s">
        <v>125</v>
      </c>
      <c r="AT2159" s="169" t="s">
        <v>121</v>
      </c>
      <c r="AU2159" s="169" t="s">
        <v>73</v>
      </c>
      <c r="AY2159" s="11" t="s">
        <v>126</v>
      </c>
      <c r="BE2159" s="170">
        <f>IF(N2159="základní",J2159,0)</f>
        <v>0</v>
      </c>
      <c r="BF2159" s="170">
        <f>IF(N2159="snížená",J2159,0)</f>
        <v>0</v>
      </c>
      <c r="BG2159" s="170">
        <f>IF(N2159="zákl. přenesená",J2159,0)</f>
        <v>0</v>
      </c>
      <c r="BH2159" s="170">
        <f>IF(N2159="sníž. přenesená",J2159,0)</f>
        <v>0</v>
      </c>
      <c r="BI2159" s="170">
        <f>IF(N2159="nulová",J2159,0)</f>
        <v>0</v>
      </c>
      <c r="BJ2159" s="11" t="s">
        <v>80</v>
      </c>
      <c r="BK2159" s="170">
        <f>ROUND(I2159*H2159,2)</f>
        <v>0</v>
      </c>
      <c r="BL2159" s="11" t="s">
        <v>125</v>
      </c>
      <c r="BM2159" s="169" t="s">
        <v>4212</v>
      </c>
    </row>
    <row r="2160" spans="1:65" s="2" customFormat="1" ht="11.25">
      <c r="A2160" s="28"/>
      <c r="B2160" s="29"/>
      <c r="C2160" s="30"/>
      <c r="D2160" s="171" t="s">
        <v>128</v>
      </c>
      <c r="E2160" s="30"/>
      <c r="F2160" s="172" t="s">
        <v>4211</v>
      </c>
      <c r="G2160" s="30"/>
      <c r="H2160" s="30"/>
      <c r="I2160" s="173"/>
      <c r="J2160" s="30"/>
      <c r="K2160" s="30"/>
      <c r="L2160" s="33"/>
      <c r="M2160" s="174"/>
      <c r="N2160" s="175"/>
      <c r="O2160" s="65"/>
      <c r="P2160" s="65"/>
      <c r="Q2160" s="65"/>
      <c r="R2160" s="65"/>
      <c r="S2160" s="65"/>
      <c r="T2160" s="66"/>
      <c r="U2160" s="28"/>
      <c r="V2160" s="28"/>
      <c r="W2160" s="28"/>
      <c r="X2160" s="28"/>
      <c r="Y2160" s="28"/>
      <c r="Z2160" s="28"/>
      <c r="AA2160" s="28"/>
      <c r="AB2160" s="28"/>
      <c r="AC2160" s="28"/>
      <c r="AD2160" s="28"/>
      <c r="AE2160" s="28"/>
      <c r="AT2160" s="11" t="s">
        <v>128</v>
      </c>
      <c r="AU2160" s="11" t="s">
        <v>73</v>
      </c>
    </row>
    <row r="2161" spans="1:65" s="2" customFormat="1" ht="24.2" customHeight="1">
      <c r="A2161" s="28"/>
      <c r="B2161" s="29"/>
      <c r="C2161" s="158" t="s">
        <v>4213</v>
      </c>
      <c r="D2161" s="158" t="s">
        <v>121</v>
      </c>
      <c r="E2161" s="159" t="s">
        <v>4214</v>
      </c>
      <c r="F2161" s="160" t="s">
        <v>4215</v>
      </c>
      <c r="G2161" s="161" t="s">
        <v>136</v>
      </c>
      <c r="H2161" s="162">
        <v>2</v>
      </c>
      <c r="I2161" s="163"/>
      <c r="J2161" s="164">
        <f>ROUND(I2161*H2161,2)</f>
        <v>0</v>
      </c>
      <c r="K2161" s="160" t="s">
        <v>1</v>
      </c>
      <c r="L2161" s="33"/>
      <c r="M2161" s="165" t="s">
        <v>1</v>
      </c>
      <c r="N2161" s="166" t="s">
        <v>38</v>
      </c>
      <c r="O2161" s="65"/>
      <c r="P2161" s="167">
        <f>O2161*H2161</f>
        <v>0</v>
      </c>
      <c r="Q2161" s="167">
        <v>0</v>
      </c>
      <c r="R2161" s="167">
        <f>Q2161*H2161</f>
        <v>0</v>
      </c>
      <c r="S2161" s="167">
        <v>0</v>
      </c>
      <c r="T2161" s="168">
        <f>S2161*H2161</f>
        <v>0</v>
      </c>
      <c r="U2161" s="28"/>
      <c r="V2161" s="28"/>
      <c r="W2161" s="28"/>
      <c r="X2161" s="28"/>
      <c r="Y2161" s="28"/>
      <c r="Z2161" s="28"/>
      <c r="AA2161" s="28"/>
      <c r="AB2161" s="28"/>
      <c r="AC2161" s="28"/>
      <c r="AD2161" s="28"/>
      <c r="AE2161" s="28"/>
      <c r="AR2161" s="169" t="s">
        <v>125</v>
      </c>
      <c r="AT2161" s="169" t="s">
        <v>121</v>
      </c>
      <c r="AU2161" s="169" t="s">
        <v>73</v>
      </c>
      <c r="AY2161" s="11" t="s">
        <v>126</v>
      </c>
      <c r="BE2161" s="170">
        <f>IF(N2161="základní",J2161,0)</f>
        <v>0</v>
      </c>
      <c r="BF2161" s="170">
        <f>IF(N2161="snížená",J2161,0)</f>
        <v>0</v>
      </c>
      <c r="BG2161" s="170">
        <f>IF(N2161="zákl. přenesená",J2161,0)</f>
        <v>0</v>
      </c>
      <c r="BH2161" s="170">
        <f>IF(N2161="sníž. přenesená",J2161,0)</f>
        <v>0</v>
      </c>
      <c r="BI2161" s="170">
        <f>IF(N2161="nulová",J2161,0)</f>
        <v>0</v>
      </c>
      <c r="BJ2161" s="11" t="s">
        <v>80</v>
      </c>
      <c r="BK2161" s="170">
        <f>ROUND(I2161*H2161,2)</f>
        <v>0</v>
      </c>
      <c r="BL2161" s="11" t="s">
        <v>125</v>
      </c>
      <c r="BM2161" s="169" t="s">
        <v>4216</v>
      </c>
    </row>
    <row r="2162" spans="1:65" s="2" customFormat="1" ht="11.25">
      <c r="A2162" s="28"/>
      <c r="B2162" s="29"/>
      <c r="C2162" s="30"/>
      <c r="D2162" s="171" t="s">
        <v>128</v>
      </c>
      <c r="E2162" s="30"/>
      <c r="F2162" s="172" t="s">
        <v>4215</v>
      </c>
      <c r="G2162" s="30"/>
      <c r="H2162" s="30"/>
      <c r="I2162" s="173"/>
      <c r="J2162" s="30"/>
      <c r="K2162" s="30"/>
      <c r="L2162" s="33"/>
      <c r="M2162" s="174"/>
      <c r="N2162" s="175"/>
      <c r="O2162" s="65"/>
      <c r="P2162" s="65"/>
      <c r="Q2162" s="65"/>
      <c r="R2162" s="65"/>
      <c r="S2162" s="65"/>
      <c r="T2162" s="66"/>
      <c r="U2162" s="28"/>
      <c r="V2162" s="28"/>
      <c r="W2162" s="28"/>
      <c r="X2162" s="28"/>
      <c r="Y2162" s="28"/>
      <c r="Z2162" s="28"/>
      <c r="AA2162" s="28"/>
      <c r="AB2162" s="28"/>
      <c r="AC2162" s="28"/>
      <c r="AD2162" s="28"/>
      <c r="AE2162" s="28"/>
      <c r="AT2162" s="11" t="s">
        <v>128</v>
      </c>
      <c r="AU2162" s="11" t="s">
        <v>73</v>
      </c>
    </row>
    <row r="2163" spans="1:65" s="2" customFormat="1" ht="21.75" customHeight="1">
      <c r="A2163" s="28"/>
      <c r="B2163" s="29"/>
      <c r="C2163" s="158" t="s">
        <v>4217</v>
      </c>
      <c r="D2163" s="158" t="s">
        <v>121</v>
      </c>
      <c r="E2163" s="159" t="s">
        <v>4218</v>
      </c>
      <c r="F2163" s="160" t="s">
        <v>4219</v>
      </c>
      <c r="G2163" s="161" t="s">
        <v>136</v>
      </c>
      <c r="H2163" s="162">
        <v>2</v>
      </c>
      <c r="I2163" s="163"/>
      <c r="J2163" s="164">
        <f>ROUND(I2163*H2163,2)</f>
        <v>0</v>
      </c>
      <c r="K2163" s="160" t="s">
        <v>1</v>
      </c>
      <c r="L2163" s="33"/>
      <c r="M2163" s="165" t="s">
        <v>1</v>
      </c>
      <c r="N2163" s="166" t="s">
        <v>38</v>
      </c>
      <c r="O2163" s="65"/>
      <c r="P2163" s="167">
        <f>O2163*H2163</f>
        <v>0</v>
      </c>
      <c r="Q2163" s="167">
        <v>0</v>
      </c>
      <c r="R2163" s="167">
        <f>Q2163*H2163</f>
        <v>0</v>
      </c>
      <c r="S2163" s="167">
        <v>0</v>
      </c>
      <c r="T2163" s="168">
        <f>S2163*H2163</f>
        <v>0</v>
      </c>
      <c r="U2163" s="28"/>
      <c r="V2163" s="28"/>
      <c r="W2163" s="28"/>
      <c r="X2163" s="28"/>
      <c r="Y2163" s="28"/>
      <c r="Z2163" s="28"/>
      <c r="AA2163" s="28"/>
      <c r="AB2163" s="28"/>
      <c r="AC2163" s="28"/>
      <c r="AD2163" s="28"/>
      <c r="AE2163" s="28"/>
      <c r="AR2163" s="169" t="s">
        <v>125</v>
      </c>
      <c r="AT2163" s="169" t="s">
        <v>121</v>
      </c>
      <c r="AU2163" s="169" t="s">
        <v>73</v>
      </c>
      <c r="AY2163" s="11" t="s">
        <v>126</v>
      </c>
      <c r="BE2163" s="170">
        <f>IF(N2163="základní",J2163,0)</f>
        <v>0</v>
      </c>
      <c r="BF2163" s="170">
        <f>IF(N2163="snížená",J2163,0)</f>
        <v>0</v>
      </c>
      <c r="BG2163" s="170">
        <f>IF(N2163="zákl. přenesená",J2163,0)</f>
        <v>0</v>
      </c>
      <c r="BH2163" s="170">
        <f>IF(N2163="sníž. přenesená",J2163,0)</f>
        <v>0</v>
      </c>
      <c r="BI2163" s="170">
        <f>IF(N2163="nulová",J2163,0)</f>
        <v>0</v>
      </c>
      <c r="BJ2163" s="11" t="s">
        <v>80</v>
      </c>
      <c r="BK2163" s="170">
        <f>ROUND(I2163*H2163,2)</f>
        <v>0</v>
      </c>
      <c r="BL2163" s="11" t="s">
        <v>125</v>
      </c>
      <c r="BM2163" s="169" t="s">
        <v>4220</v>
      </c>
    </row>
    <row r="2164" spans="1:65" s="2" customFormat="1" ht="11.25">
      <c r="A2164" s="28"/>
      <c r="B2164" s="29"/>
      <c r="C2164" s="30"/>
      <c r="D2164" s="171" t="s">
        <v>128</v>
      </c>
      <c r="E2164" s="30"/>
      <c r="F2164" s="172" t="s">
        <v>4219</v>
      </c>
      <c r="G2164" s="30"/>
      <c r="H2164" s="30"/>
      <c r="I2164" s="173"/>
      <c r="J2164" s="30"/>
      <c r="K2164" s="30"/>
      <c r="L2164" s="33"/>
      <c r="M2164" s="174"/>
      <c r="N2164" s="175"/>
      <c r="O2164" s="65"/>
      <c r="P2164" s="65"/>
      <c r="Q2164" s="65"/>
      <c r="R2164" s="65"/>
      <c r="S2164" s="65"/>
      <c r="T2164" s="66"/>
      <c r="U2164" s="28"/>
      <c r="V2164" s="28"/>
      <c r="W2164" s="28"/>
      <c r="X2164" s="28"/>
      <c r="Y2164" s="28"/>
      <c r="Z2164" s="28"/>
      <c r="AA2164" s="28"/>
      <c r="AB2164" s="28"/>
      <c r="AC2164" s="28"/>
      <c r="AD2164" s="28"/>
      <c r="AE2164" s="28"/>
      <c r="AT2164" s="11" t="s">
        <v>128</v>
      </c>
      <c r="AU2164" s="11" t="s">
        <v>73</v>
      </c>
    </row>
    <row r="2165" spans="1:65" s="2" customFormat="1" ht="16.5" customHeight="1">
      <c r="A2165" s="28"/>
      <c r="B2165" s="29"/>
      <c r="C2165" s="158" t="s">
        <v>4221</v>
      </c>
      <c r="D2165" s="158" t="s">
        <v>121</v>
      </c>
      <c r="E2165" s="159" t="s">
        <v>4222</v>
      </c>
      <c r="F2165" s="160" t="s">
        <v>4223</v>
      </c>
      <c r="G2165" s="161" t="s">
        <v>136</v>
      </c>
      <c r="H2165" s="162">
        <v>2</v>
      </c>
      <c r="I2165" s="163"/>
      <c r="J2165" s="164">
        <f>ROUND(I2165*H2165,2)</f>
        <v>0</v>
      </c>
      <c r="K2165" s="160" t="s">
        <v>1</v>
      </c>
      <c r="L2165" s="33"/>
      <c r="M2165" s="165" t="s">
        <v>1</v>
      </c>
      <c r="N2165" s="166" t="s">
        <v>38</v>
      </c>
      <c r="O2165" s="65"/>
      <c r="P2165" s="167">
        <f>O2165*H2165</f>
        <v>0</v>
      </c>
      <c r="Q2165" s="167">
        <v>0</v>
      </c>
      <c r="R2165" s="167">
        <f>Q2165*H2165</f>
        <v>0</v>
      </c>
      <c r="S2165" s="167">
        <v>0</v>
      </c>
      <c r="T2165" s="168">
        <f>S2165*H2165</f>
        <v>0</v>
      </c>
      <c r="U2165" s="28"/>
      <c r="V2165" s="28"/>
      <c r="W2165" s="28"/>
      <c r="X2165" s="28"/>
      <c r="Y2165" s="28"/>
      <c r="Z2165" s="28"/>
      <c r="AA2165" s="28"/>
      <c r="AB2165" s="28"/>
      <c r="AC2165" s="28"/>
      <c r="AD2165" s="28"/>
      <c r="AE2165" s="28"/>
      <c r="AR2165" s="169" t="s">
        <v>125</v>
      </c>
      <c r="AT2165" s="169" t="s">
        <v>121</v>
      </c>
      <c r="AU2165" s="169" t="s">
        <v>73</v>
      </c>
      <c r="AY2165" s="11" t="s">
        <v>126</v>
      </c>
      <c r="BE2165" s="170">
        <f>IF(N2165="základní",J2165,0)</f>
        <v>0</v>
      </c>
      <c r="BF2165" s="170">
        <f>IF(N2165="snížená",J2165,0)</f>
        <v>0</v>
      </c>
      <c r="BG2165" s="170">
        <f>IF(N2165="zákl. přenesená",J2165,0)</f>
        <v>0</v>
      </c>
      <c r="BH2165" s="170">
        <f>IF(N2165="sníž. přenesená",J2165,0)</f>
        <v>0</v>
      </c>
      <c r="BI2165" s="170">
        <f>IF(N2165="nulová",J2165,0)</f>
        <v>0</v>
      </c>
      <c r="BJ2165" s="11" t="s">
        <v>80</v>
      </c>
      <c r="BK2165" s="170">
        <f>ROUND(I2165*H2165,2)</f>
        <v>0</v>
      </c>
      <c r="BL2165" s="11" t="s">
        <v>125</v>
      </c>
      <c r="BM2165" s="169" t="s">
        <v>4224</v>
      </c>
    </row>
    <row r="2166" spans="1:65" s="2" customFormat="1" ht="11.25">
      <c r="A2166" s="28"/>
      <c r="B2166" s="29"/>
      <c r="C2166" s="30"/>
      <c r="D2166" s="171" t="s">
        <v>128</v>
      </c>
      <c r="E2166" s="30"/>
      <c r="F2166" s="172" t="s">
        <v>4223</v>
      </c>
      <c r="G2166" s="30"/>
      <c r="H2166" s="30"/>
      <c r="I2166" s="173"/>
      <c r="J2166" s="30"/>
      <c r="K2166" s="30"/>
      <c r="L2166" s="33"/>
      <c r="M2166" s="174"/>
      <c r="N2166" s="175"/>
      <c r="O2166" s="65"/>
      <c r="P2166" s="65"/>
      <c r="Q2166" s="65"/>
      <c r="R2166" s="65"/>
      <c r="S2166" s="65"/>
      <c r="T2166" s="66"/>
      <c r="U2166" s="28"/>
      <c r="V2166" s="28"/>
      <c r="W2166" s="28"/>
      <c r="X2166" s="28"/>
      <c r="Y2166" s="28"/>
      <c r="Z2166" s="28"/>
      <c r="AA2166" s="28"/>
      <c r="AB2166" s="28"/>
      <c r="AC2166" s="28"/>
      <c r="AD2166" s="28"/>
      <c r="AE2166" s="28"/>
      <c r="AT2166" s="11" t="s">
        <v>128</v>
      </c>
      <c r="AU2166" s="11" t="s">
        <v>73</v>
      </c>
    </row>
    <row r="2167" spans="1:65" s="2" customFormat="1" ht="16.5" customHeight="1">
      <c r="A2167" s="28"/>
      <c r="B2167" s="29"/>
      <c r="C2167" s="158" t="s">
        <v>4225</v>
      </c>
      <c r="D2167" s="158" t="s">
        <v>121</v>
      </c>
      <c r="E2167" s="159" t="s">
        <v>4226</v>
      </c>
      <c r="F2167" s="160" t="s">
        <v>4227</v>
      </c>
      <c r="G2167" s="161" t="s">
        <v>136</v>
      </c>
      <c r="H2167" s="162">
        <v>2</v>
      </c>
      <c r="I2167" s="163"/>
      <c r="J2167" s="164">
        <f>ROUND(I2167*H2167,2)</f>
        <v>0</v>
      </c>
      <c r="K2167" s="160" t="s">
        <v>1</v>
      </c>
      <c r="L2167" s="33"/>
      <c r="M2167" s="165" t="s">
        <v>1</v>
      </c>
      <c r="N2167" s="166" t="s">
        <v>38</v>
      </c>
      <c r="O2167" s="65"/>
      <c r="P2167" s="167">
        <f>O2167*H2167</f>
        <v>0</v>
      </c>
      <c r="Q2167" s="167">
        <v>0</v>
      </c>
      <c r="R2167" s="167">
        <f>Q2167*H2167</f>
        <v>0</v>
      </c>
      <c r="S2167" s="167">
        <v>0</v>
      </c>
      <c r="T2167" s="168">
        <f>S2167*H2167</f>
        <v>0</v>
      </c>
      <c r="U2167" s="28"/>
      <c r="V2167" s="28"/>
      <c r="W2167" s="28"/>
      <c r="X2167" s="28"/>
      <c r="Y2167" s="28"/>
      <c r="Z2167" s="28"/>
      <c r="AA2167" s="28"/>
      <c r="AB2167" s="28"/>
      <c r="AC2167" s="28"/>
      <c r="AD2167" s="28"/>
      <c r="AE2167" s="28"/>
      <c r="AR2167" s="169" t="s">
        <v>125</v>
      </c>
      <c r="AT2167" s="169" t="s">
        <v>121</v>
      </c>
      <c r="AU2167" s="169" t="s">
        <v>73</v>
      </c>
      <c r="AY2167" s="11" t="s">
        <v>126</v>
      </c>
      <c r="BE2167" s="170">
        <f>IF(N2167="základní",J2167,0)</f>
        <v>0</v>
      </c>
      <c r="BF2167" s="170">
        <f>IF(N2167="snížená",J2167,0)</f>
        <v>0</v>
      </c>
      <c r="BG2167" s="170">
        <f>IF(N2167="zákl. přenesená",J2167,0)</f>
        <v>0</v>
      </c>
      <c r="BH2167" s="170">
        <f>IF(N2167="sníž. přenesená",J2167,0)</f>
        <v>0</v>
      </c>
      <c r="BI2167" s="170">
        <f>IF(N2167="nulová",J2167,0)</f>
        <v>0</v>
      </c>
      <c r="BJ2167" s="11" t="s">
        <v>80</v>
      </c>
      <c r="BK2167" s="170">
        <f>ROUND(I2167*H2167,2)</f>
        <v>0</v>
      </c>
      <c r="BL2167" s="11" t="s">
        <v>125</v>
      </c>
      <c r="BM2167" s="169" t="s">
        <v>4228</v>
      </c>
    </row>
    <row r="2168" spans="1:65" s="2" customFormat="1" ht="11.25">
      <c r="A2168" s="28"/>
      <c r="B2168" s="29"/>
      <c r="C2168" s="30"/>
      <c r="D2168" s="171" t="s">
        <v>128</v>
      </c>
      <c r="E2168" s="30"/>
      <c r="F2168" s="172" t="s">
        <v>4227</v>
      </c>
      <c r="G2168" s="30"/>
      <c r="H2168" s="30"/>
      <c r="I2168" s="173"/>
      <c r="J2168" s="30"/>
      <c r="K2168" s="30"/>
      <c r="L2168" s="33"/>
      <c r="M2168" s="174"/>
      <c r="N2168" s="175"/>
      <c r="O2168" s="65"/>
      <c r="P2168" s="65"/>
      <c r="Q2168" s="65"/>
      <c r="R2168" s="65"/>
      <c r="S2168" s="65"/>
      <c r="T2168" s="66"/>
      <c r="U2168" s="28"/>
      <c r="V2168" s="28"/>
      <c r="W2168" s="28"/>
      <c r="X2168" s="28"/>
      <c r="Y2168" s="28"/>
      <c r="Z2168" s="28"/>
      <c r="AA2168" s="28"/>
      <c r="AB2168" s="28"/>
      <c r="AC2168" s="28"/>
      <c r="AD2168" s="28"/>
      <c r="AE2168" s="28"/>
      <c r="AT2168" s="11" t="s">
        <v>128</v>
      </c>
      <c r="AU2168" s="11" t="s">
        <v>73</v>
      </c>
    </row>
    <row r="2169" spans="1:65" s="2" customFormat="1" ht="16.5" customHeight="1">
      <c r="A2169" s="28"/>
      <c r="B2169" s="29"/>
      <c r="C2169" s="158" t="s">
        <v>4229</v>
      </c>
      <c r="D2169" s="158" t="s">
        <v>121</v>
      </c>
      <c r="E2169" s="159" t="s">
        <v>4230</v>
      </c>
      <c r="F2169" s="160" t="s">
        <v>4231</v>
      </c>
      <c r="G2169" s="161" t="s">
        <v>136</v>
      </c>
      <c r="H2169" s="162">
        <v>2</v>
      </c>
      <c r="I2169" s="163"/>
      <c r="J2169" s="164">
        <f>ROUND(I2169*H2169,2)</f>
        <v>0</v>
      </c>
      <c r="K2169" s="160" t="s">
        <v>1</v>
      </c>
      <c r="L2169" s="33"/>
      <c r="M2169" s="165" t="s">
        <v>1</v>
      </c>
      <c r="N2169" s="166" t="s">
        <v>38</v>
      </c>
      <c r="O2169" s="65"/>
      <c r="P2169" s="167">
        <f>O2169*H2169</f>
        <v>0</v>
      </c>
      <c r="Q2169" s="167">
        <v>0</v>
      </c>
      <c r="R2169" s="167">
        <f>Q2169*H2169</f>
        <v>0</v>
      </c>
      <c r="S2169" s="167">
        <v>0</v>
      </c>
      <c r="T2169" s="168">
        <f>S2169*H2169</f>
        <v>0</v>
      </c>
      <c r="U2169" s="28"/>
      <c r="V2169" s="28"/>
      <c r="W2169" s="28"/>
      <c r="X2169" s="28"/>
      <c r="Y2169" s="28"/>
      <c r="Z2169" s="28"/>
      <c r="AA2169" s="28"/>
      <c r="AB2169" s="28"/>
      <c r="AC2169" s="28"/>
      <c r="AD2169" s="28"/>
      <c r="AE2169" s="28"/>
      <c r="AR2169" s="169" t="s">
        <v>125</v>
      </c>
      <c r="AT2169" s="169" t="s">
        <v>121</v>
      </c>
      <c r="AU2169" s="169" t="s">
        <v>73</v>
      </c>
      <c r="AY2169" s="11" t="s">
        <v>126</v>
      </c>
      <c r="BE2169" s="170">
        <f>IF(N2169="základní",J2169,0)</f>
        <v>0</v>
      </c>
      <c r="BF2169" s="170">
        <f>IF(N2169="snížená",J2169,0)</f>
        <v>0</v>
      </c>
      <c r="BG2169" s="170">
        <f>IF(N2169="zákl. přenesená",J2169,0)</f>
        <v>0</v>
      </c>
      <c r="BH2169" s="170">
        <f>IF(N2169="sníž. přenesená",J2169,0)</f>
        <v>0</v>
      </c>
      <c r="BI2169" s="170">
        <f>IF(N2169="nulová",J2169,0)</f>
        <v>0</v>
      </c>
      <c r="BJ2169" s="11" t="s">
        <v>80</v>
      </c>
      <c r="BK2169" s="170">
        <f>ROUND(I2169*H2169,2)</f>
        <v>0</v>
      </c>
      <c r="BL2169" s="11" t="s">
        <v>125</v>
      </c>
      <c r="BM2169" s="169" t="s">
        <v>4232</v>
      </c>
    </row>
    <row r="2170" spans="1:65" s="2" customFormat="1" ht="11.25">
      <c r="A2170" s="28"/>
      <c r="B2170" s="29"/>
      <c r="C2170" s="30"/>
      <c r="D2170" s="171" t="s">
        <v>128</v>
      </c>
      <c r="E2170" s="30"/>
      <c r="F2170" s="172" t="s">
        <v>4231</v>
      </c>
      <c r="G2170" s="30"/>
      <c r="H2170" s="30"/>
      <c r="I2170" s="173"/>
      <c r="J2170" s="30"/>
      <c r="K2170" s="30"/>
      <c r="L2170" s="33"/>
      <c r="M2170" s="174"/>
      <c r="N2170" s="175"/>
      <c r="O2170" s="65"/>
      <c r="P2170" s="65"/>
      <c r="Q2170" s="65"/>
      <c r="R2170" s="65"/>
      <c r="S2170" s="65"/>
      <c r="T2170" s="66"/>
      <c r="U2170" s="28"/>
      <c r="V2170" s="28"/>
      <c r="W2170" s="28"/>
      <c r="X2170" s="28"/>
      <c r="Y2170" s="28"/>
      <c r="Z2170" s="28"/>
      <c r="AA2170" s="28"/>
      <c r="AB2170" s="28"/>
      <c r="AC2170" s="28"/>
      <c r="AD2170" s="28"/>
      <c r="AE2170" s="28"/>
      <c r="AT2170" s="11" t="s">
        <v>128</v>
      </c>
      <c r="AU2170" s="11" t="s">
        <v>73</v>
      </c>
    </row>
    <row r="2171" spans="1:65" s="2" customFormat="1" ht="16.5" customHeight="1">
      <c r="A2171" s="28"/>
      <c r="B2171" s="29"/>
      <c r="C2171" s="158" t="s">
        <v>4233</v>
      </c>
      <c r="D2171" s="158" t="s">
        <v>121</v>
      </c>
      <c r="E2171" s="159" t="s">
        <v>4234</v>
      </c>
      <c r="F2171" s="160" t="s">
        <v>4235</v>
      </c>
      <c r="G2171" s="161" t="s">
        <v>136</v>
      </c>
      <c r="H2171" s="162">
        <v>2</v>
      </c>
      <c r="I2171" s="163"/>
      <c r="J2171" s="164">
        <f>ROUND(I2171*H2171,2)</f>
        <v>0</v>
      </c>
      <c r="K2171" s="160" t="s">
        <v>1</v>
      </c>
      <c r="L2171" s="33"/>
      <c r="M2171" s="165" t="s">
        <v>1</v>
      </c>
      <c r="N2171" s="166" t="s">
        <v>38</v>
      </c>
      <c r="O2171" s="65"/>
      <c r="P2171" s="167">
        <f>O2171*H2171</f>
        <v>0</v>
      </c>
      <c r="Q2171" s="167">
        <v>0</v>
      </c>
      <c r="R2171" s="167">
        <f>Q2171*H2171</f>
        <v>0</v>
      </c>
      <c r="S2171" s="167">
        <v>0</v>
      </c>
      <c r="T2171" s="168">
        <f>S2171*H2171</f>
        <v>0</v>
      </c>
      <c r="U2171" s="28"/>
      <c r="V2171" s="28"/>
      <c r="W2171" s="28"/>
      <c r="X2171" s="28"/>
      <c r="Y2171" s="28"/>
      <c r="Z2171" s="28"/>
      <c r="AA2171" s="28"/>
      <c r="AB2171" s="28"/>
      <c r="AC2171" s="28"/>
      <c r="AD2171" s="28"/>
      <c r="AE2171" s="28"/>
      <c r="AR2171" s="169" t="s">
        <v>125</v>
      </c>
      <c r="AT2171" s="169" t="s">
        <v>121</v>
      </c>
      <c r="AU2171" s="169" t="s">
        <v>73</v>
      </c>
      <c r="AY2171" s="11" t="s">
        <v>126</v>
      </c>
      <c r="BE2171" s="170">
        <f>IF(N2171="základní",J2171,0)</f>
        <v>0</v>
      </c>
      <c r="BF2171" s="170">
        <f>IF(N2171="snížená",J2171,0)</f>
        <v>0</v>
      </c>
      <c r="BG2171" s="170">
        <f>IF(N2171="zákl. přenesená",J2171,0)</f>
        <v>0</v>
      </c>
      <c r="BH2171" s="170">
        <f>IF(N2171="sníž. přenesená",J2171,0)</f>
        <v>0</v>
      </c>
      <c r="BI2171" s="170">
        <f>IF(N2171="nulová",J2171,0)</f>
        <v>0</v>
      </c>
      <c r="BJ2171" s="11" t="s">
        <v>80</v>
      </c>
      <c r="BK2171" s="170">
        <f>ROUND(I2171*H2171,2)</f>
        <v>0</v>
      </c>
      <c r="BL2171" s="11" t="s">
        <v>125</v>
      </c>
      <c r="BM2171" s="169" t="s">
        <v>4236</v>
      </c>
    </row>
    <row r="2172" spans="1:65" s="2" customFormat="1" ht="11.25">
      <c r="A2172" s="28"/>
      <c r="B2172" s="29"/>
      <c r="C2172" s="30"/>
      <c r="D2172" s="171" t="s">
        <v>128</v>
      </c>
      <c r="E2172" s="30"/>
      <c r="F2172" s="172" t="s">
        <v>4235</v>
      </c>
      <c r="G2172" s="30"/>
      <c r="H2172" s="30"/>
      <c r="I2172" s="173"/>
      <c r="J2172" s="30"/>
      <c r="K2172" s="30"/>
      <c r="L2172" s="33"/>
      <c r="M2172" s="174"/>
      <c r="N2172" s="175"/>
      <c r="O2172" s="65"/>
      <c r="P2172" s="65"/>
      <c r="Q2172" s="65"/>
      <c r="R2172" s="65"/>
      <c r="S2172" s="65"/>
      <c r="T2172" s="66"/>
      <c r="U2172" s="28"/>
      <c r="V2172" s="28"/>
      <c r="W2172" s="28"/>
      <c r="X2172" s="28"/>
      <c r="Y2172" s="28"/>
      <c r="Z2172" s="28"/>
      <c r="AA2172" s="28"/>
      <c r="AB2172" s="28"/>
      <c r="AC2172" s="28"/>
      <c r="AD2172" s="28"/>
      <c r="AE2172" s="28"/>
      <c r="AT2172" s="11" t="s">
        <v>128</v>
      </c>
      <c r="AU2172" s="11" t="s">
        <v>73</v>
      </c>
    </row>
    <row r="2173" spans="1:65" s="2" customFormat="1" ht="16.5" customHeight="1">
      <c r="A2173" s="28"/>
      <c r="B2173" s="29"/>
      <c r="C2173" s="158" t="s">
        <v>4237</v>
      </c>
      <c r="D2173" s="158" t="s">
        <v>121</v>
      </c>
      <c r="E2173" s="159" t="s">
        <v>4238</v>
      </c>
      <c r="F2173" s="160" t="s">
        <v>4239</v>
      </c>
      <c r="G2173" s="161" t="s">
        <v>136</v>
      </c>
      <c r="H2173" s="162">
        <v>2</v>
      </c>
      <c r="I2173" s="163"/>
      <c r="J2173" s="164">
        <f>ROUND(I2173*H2173,2)</f>
        <v>0</v>
      </c>
      <c r="K2173" s="160" t="s">
        <v>1</v>
      </c>
      <c r="L2173" s="33"/>
      <c r="M2173" s="165" t="s">
        <v>1</v>
      </c>
      <c r="N2173" s="166" t="s">
        <v>38</v>
      </c>
      <c r="O2173" s="65"/>
      <c r="P2173" s="167">
        <f>O2173*H2173</f>
        <v>0</v>
      </c>
      <c r="Q2173" s="167">
        <v>0</v>
      </c>
      <c r="R2173" s="167">
        <f>Q2173*H2173</f>
        <v>0</v>
      </c>
      <c r="S2173" s="167">
        <v>0</v>
      </c>
      <c r="T2173" s="168">
        <f>S2173*H2173</f>
        <v>0</v>
      </c>
      <c r="U2173" s="28"/>
      <c r="V2173" s="28"/>
      <c r="W2173" s="28"/>
      <c r="X2173" s="28"/>
      <c r="Y2173" s="28"/>
      <c r="Z2173" s="28"/>
      <c r="AA2173" s="28"/>
      <c r="AB2173" s="28"/>
      <c r="AC2173" s="28"/>
      <c r="AD2173" s="28"/>
      <c r="AE2173" s="28"/>
      <c r="AR2173" s="169" t="s">
        <v>125</v>
      </c>
      <c r="AT2173" s="169" t="s">
        <v>121</v>
      </c>
      <c r="AU2173" s="169" t="s">
        <v>73</v>
      </c>
      <c r="AY2173" s="11" t="s">
        <v>126</v>
      </c>
      <c r="BE2173" s="170">
        <f>IF(N2173="základní",J2173,0)</f>
        <v>0</v>
      </c>
      <c r="BF2173" s="170">
        <f>IF(N2173="snížená",J2173,0)</f>
        <v>0</v>
      </c>
      <c r="BG2173" s="170">
        <f>IF(N2173="zákl. přenesená",J2173,0)</f>
        <v>0</v>
      </c>
      <c r="BH2173" s="170">
        <f>IF(N2173="sníž. přenesená",J2173,0)</f>
        <v>0</v>
      </c>
      <c r="BI2173" s="170">
        <f>IF(N2173="nulová",J2173,0)</f>
        <v>0</v>
      </c>
      <c r="BJ2173" s="11" t="s">
        <v>80</v>
      </c>
      <c r="BK2173" s="170">
        <f>ROUND(I2173*H2173,2)</f>
        <v>0</v>
      </c>
      <c r="BL2173" s="11" t="s">
        <v>125</v>
      </c>
      <c r="BM2173" s="169" t="s">
        <v>4240</v>
      </c>
    </row>
    <row r="2174" spans="1:65" s="2" customFormat="1" ht="11.25">
      <c r="A2174" s="28"/>
      <c r="B2174" s="29"/>
      <c r="C2174" s="30"/>
      <c r="D2174" s="171" t="s">
        <v>128</v>
      </c>
      <c r="E2174" s="30"/>
      <c r="F2174" s="172" t="s">
        <v>4239</v>
      </c>
      <c r="G2174" s="30"/>
      <c r="H2174" s="30"/>
      <c r="I2174" s="173"/>
      <c r="J2174" s="30"/>
      <c r="K2174" s="30"/>
      <c r="L2174" s="33"/>
      <c r="M2174" s="174"/>
      <c r="N2174" s="175"/>
      <c r="O2174" s="65"/>
      <c r="P2174" s="65"/>
      <c r="Q2174" s="65"/>
      <c r="R2174" s="65"/>
      <c r="S2174" s="65"/>
      <c r="T2174" s="66"/>
      <c r="U2174" s="28"/>
      <c r="V2174" s="28"/>
      <c r="W2174" s="28"/>
      <c r="X2174" s="28"/>
      <c r="Y2174" s="28"/>
      <c r="Z2174" s="28"/>
      <c r="AA2174" s="28"/>
      <c r="AB2174" s="28"/>
      <c r="AC2174" s="28"/>
      <c r="AD2174" s="28"/>
      <c r="AE2174" s="28"/>
      <c r="AT2174" s="11" t="s">
        <v>128</v>
      </c>
      <c r="AU2174" s="11" t="s">
        <v>73</v>
      </c>
    </row>
    <row r="2175" spans="1:65" s="2" customFormat="1" ht="16.5" customHeight="1">
      <c r="A2175" s="28"/>
      <c r="B2175" s="29"/>
      <c r="C2175" s="158" t="s">
        <v>4241</v>
      </c>
      <c r="D2175" s="158" t="s">
        <v>121</v>
      </c>
      <c r="E2175" s="159" t="s">
        <v>4242</v>
      </c>
      <c r="F2175" s="160" t="s">
        <v>4243</v>
      </c>
      <c r="G2175" s="161" t="s">
        <v>136</v>
      </c>
      <c r="H2175" s="162">
        <v>2</v>
      </c>
      <c r="I2175" s="163"/>
      <c r="J2175" s="164">
        <f>ROUND(I2175*H2175,2)</f>
        <v>0</v>
      </c>
      <c r="K2175" s="160" t="s">
        <v>1</v>
      </c>
      <c r="L2175" s="33"/>
      <c r="M2175" s="165" t="s">
        <v>1</v>
      </c>
      <c r="N2175" s="166" t="s">
        <v>38</v>
      </c>
      <c r="O2175" s="65"/>
      <c r="P2175" s="167">
        <f>O2175*H2175</f>
        <v>0</v>
      </c>
      <c r="Q2175" s="167">
        <v>0</v>
      </c>
      <c r="R2175" s="167">
        <f>Q2175*H2175</f>
        <v>0</v>
      </c>
      <c r="S2175" s="167">
        <v>0</v>
      </c>
      <c r="T2175" s="168">
        <f>S2175*H2175</f>
        <v>0</v>
      </c>
      <c r="U2175" s="28"/>
      <c r="V2175" s="28"/>
      <c r="W2175" s="28"/>
      <c r="X2175" s="28"/>
      <c r="Y2175" s="28"/>
      <c r="Z2175" s="28"/>
      <c r="AA2175" s="28"/>
      <c r="AB2175" s="28"/>
      <c r="AC2175" s="28"/>
      <c r="AD2175" s="28"/>
      <c r="AE2175" s="28"/>
      <c r="AR2175" s="169" t="s">
        <v>125</v>
      </c>
      <c r="AT2175" s="169" t="s">
        <v>121</v>
      </c>
      <c r="AU2175" s="169" t="s">
        <v>73</v>
      </c>
      <c r="AY2175" s="11" t="s">
        <v>126</v>
      </c>
      <c r="BE2175" s="170">
        <f>IF(N2175="základní",J2175,0)</f>
        <v>0</v>
      </c>
      <c r="BF2175" s="170">
        <f>IF(N2175="snížená",J2175,0)</f>
        <v>0</v>
      </c>
      <c r="BG2175" s="170">
        <f>IF(N2175="zákl. přenesená",J2175,0)</f>
        <v>0</v>
      </c>
      <c r="BH2175" s="170">
        <f>IF(N2175="sníž. přenesená",J2175,0)</f>
        <v>0</v>
      </c>
      <c r="BI2175" s="170">
        <f>IF(N2175="nulová",J2175,0)</f>
        <v>0</v>
      </c>
      <c r="BJ2175" s="11" t="s">
        <v>80</v>
      </c>
      <c r="BK2175" s="170">
        <f>ROUND(I2175*H2175,2)</f>
        <v>0</v>
      </c>
      <c r="BL2175" s="11" t="s">
        <v>125</v>
      </c>
      <c r="BM2175" s="169" t="s">
        <v>4244</v>
      </c>
    </row>
    <row r="2176" spans="1:65" s="2" customFormat="1" ht="11.25">
      <c r="A2176" s="28"/>
      <c r="B2176" s="29"/>
      <c r="C2176" s="30"/>
      <c r="D2176" s="171" t="s">
        <v>128</v>
      </c>
      <c r="E2176" s="30"/>
      <c r="F2176" s="172" t="s">
        <v>4243</v>
      </c>
      <c r="G2176" s="30"/>
      <c r="H2176" s="30"/>
      <c r="I2176" s="173"/>
      <c r="J2176" s="30"/>
      <c r="K2176" s="30"/>
      <c r="L2176" s="33"/>
      <c r="M2176" s="174"/>
      <c r="N2176" s="175"/>
      <c r="O2176" s="65"/>
      <c r="P2176" s="65"/>
      <c r="Q2176" s="65"/>
      <c r="R2176" s="65"/>
      <c r="S2176" s="65"/>
      <c r="T2176" s="66"/>
      <c r="U2176" s="28"/>
      <c r="V2176" s="28"/>
      <c r="W2176" s="28"/>
      <c r="X2176" s="28"/>
      <c r="Y2176" s="28"/>
      <c r="Z2176" s="28"/>
      <c r="AA2176" s="28"/>
      <c r="AB2176" s="28"/>
      <c r="AC2176" s="28"/>
      <c r="AD2176" s="28"/>
      <c r="AE2176" s="28"/>
      <c r="AT2176" s="11" t="s">
        <v>128</v>
      </c>
      <c r="AU2176" s="11" t="s">
        <v>73</v>
      </c>
    </row>
    <row r="2177" spans="1:65" s="2" customFormat="1" ht="16.5" customHeight="1">
      <c r="A2177" s="28"/>
      <c r="B2177" s="29"/>
      <c r="C2177" s="158" t="s">
        <v>4245</v>
      </c>
      <c r="D2177" s="158" t="s">
        <v>121</v>
      </c>
      <c r="E2177" s="159" t="s">
        <v>4246</v>
      </c>
      <c r="F2177" s="160" t="s">
        <v>4247</v>
      </c>
      <c r="G2177" s="161" t="s">
        <v>136</v>
      </c>
      <c r="H2177" s="162">
        <v>2</v>
      </c>
      <c r="I2177" s="163"/>
      <c r="J2177" s="164">
        <f>ROUND(I2177*H2177,2)</f>
        <v>0</v>
      </c>
      <c r="K2177" s="160" t="s">
        <v>1</v>
      </c>
      <c r="L2177" s="33"/>
      <c r="M2177" s="165" t="s">
        <v>1</v>
      </c>
      <c r="N2177" s="166" t="s">
        <v>38</v>
      </c>
      <c r="O2177" s="65"/>
      <c r="P2177" s="167">
        <f>O2177*H2177</f>
        <v>0</v>
      </c>
      <c r="Q2177" s="167">
        <v>0</v>
      </c>
      <c r="R2177" s="167">
        <f>Q2177*H2177</f>
        <v>0</v>
      </c>
      <c r="S2177" s="167">
        <v>0</v>
      </c>
      <c r="T2177" s="168">
        <f>S2177*H2177</f>
        <v>0</v>
      </c>
      <c r="U2177" s="28"/>
      <c r="V2177" s="28"/>
      <c r="W2177" s="28"/>
      <c r="X2177" s="28"/>
      <c r="Y2177" s="28"/>
      <c r="Z2177" s="28"/>
      <c r="AA2177" s="28"/>
      <c r="AB2177" s="28"/>
      <c r="AC2177" s="28"/>
      <c r="AD2177" s="28"/>
      <c r="AE2177" s="28"/>
      <c r="AR2177" s="169" t="s">
        <v>125</v>
      </c>
      <c r="AT2177" s="169" t="s">
        <v>121</v>
      </c>
      <c r="AU2177" s="169" t="s">
        <v>73</v>
      </c>
      <c r="AY2177" s="11" t="s">
        <v>126</v>
      </c>
      <c r="BE2177" s="170">
        <f>IF(N2177="základní",J2177,0)</f>
        <v>0</v>
      </c>
      <c r="BF2177" s="170">
        <f>IF(N2177="snížená",J2177,0)</f>
        <v>0</v>
      </c>
      <c r="BG2177" s="170">
        <f>IF(N2177="zákl. přenesená",J2177,0)</f>
        <v>0</v>
      </c>
      <c r="BH2177" s="170">
        <f>IF(N2177="sníž. přenesená",J2177,0)</f>
        <v>0</v>
      </c>
      <c r="BI2177" s="170">
        <f>IF(N2177="nulová",J2177,0)</f>
        <v>0</v>
      </c>
      <c r="BJ2177" s="11" t="s">
        <v>80</v>
      </c>
      <c r="BK2177" s="170">
        <f>ROUND(I2177*H2177,2)</f>
        <v>0</v>
      </c>
      <c r="BL2177" s="11" t="s">
        <v>125</v>
      </c>
      <c r="BM2177" s="169" t="s">
        <v>4248</v>
      </c>
    </row>
    <row r="2178" spans="1:65" s="2" customFormat="1" ht="11.25">
      <c r="A2178" s="28"/>
      <c r="B2178" s="29"/>
      <c r="C2178" s="30"/>
      <c r="D2178" s="171" t="s">
        <v>128</v>
      </c>
      <c r="E2178" s="30"/>
      <c r="F2178" s="172" t="s">
        <v>4247</v>
      </c>
      <c r="G2178" s="30"/>
      <c r="H2178" s="30"/>
      <c r="I2178" s="173"/>
      <c r="J2178" s="30"/>
      <c r="K2178" s="30"/>
      <c r="L2178" s="33"/>
      <c r="M2178" s="174"/>
      <c r="N2178" s="175"/>
      <c r="O2178" s="65"/>
      <c r="P2178" s="65"/>
      <c r="Q2178" s="65"/>
      <c r="R2178" s="65"/>
      <c r="S2178" s="65"/>
      <c r="T2178" s="66"/>
      <c r="U2178" s="28"/>
      <c r="V2178" s="28"/>
      <c r="W2178" s="28"/>
      <c r="X2178" s="28"/>
      <c r="Y2178" s="28"/>
      <c r="Z2178" s="28"/>
      <c r="AA2178" s="28"/>
      <c r="AB2178" s="28"/>
      <c r="AC2178" s="28"/>
      <c r="AD2178" s="28"/>
      <c r="AE2178" s="28"/>
      <c r="AT2178" s="11" t="s">
        <v>128</v>
      </c>
      <c r="AU2178" s="11" t="s">
        <v>73</v>
      </c>
    </row>
    <row r="2179" spans="1:65" s="2" customFormat="1" ht="24.2" customHeight="1">
      <c r="A2179" s="28"/>
      <c r="B2179" s="29"/>
      <c r="C2179" s="158" t="s">
        <v>4249</v>
      </c>
      <c r="D2179" s="158" t="s">
        <v>121</v>
      </c>
      <c r="E2179" s="159" t="s">
        <v>4250</v>
      </c>
      <c r="F2179" s="160" t="s">
        <v>4251</v>
      </c>
      <c r="G2179" s="161" t="s">
        <v>136</v>
      </c>
      <c r="H2179" s="162">
        <v>2</v>
      </c>
      <c r="I2179" s="163"/>
      <c r="J2179" s="164">
        <f>ROUND(I2179*H2179,2)</f>
        <v>0</v>
      </c>
      <c r="K2179" s="160" t="s">
        <v>1</v>
      </c>
      <c r="L2179" s="33"/>
      <c r="M2179" s="165" t="s">
        <v>1</v>
      </c>
      <c r="N2179" s="166" t="s">
        <v>38</v>
      </c>
      <c r="O2179" s="65"/>
      <c r="P2179" s="167">
        <f>O2179*H2179</f>
        <v>0</v>
      </c>
      <c r="Q2179" s="167">
        <v>0</v>
      </c>
      <c r="R2179" s="167">
        <f>Q2179*H2179</f>
        <v>0</v>
      </c>
      <c r="S2179" s="167">
        <v>0</v>
      </c>
      <c r="T2179" s="168">
        <f>S2179*H2179</f>
        <v>0</v>
      </c>
      <c r="U2179" s="28"/>
      <c r="V2179" s="28"/>
      <c r="W2179" s="28"/>
      <c r="X2179" s="28"/>
      <c r="Y2179" s="28"/>
      <c r="Z2179" s="28"/>
      <c r="AA2179" s="28"/>
      <c r="AB2179" s="28"/>
      <c r="AC2179" s="28"/>
      <c r="AD2179" s="28"/>
      <c r="AE2179" s="28"/>
      <c r="AR2179" s="169" t="s">
        <v>125</v>
      </c>
      <c r="AT2179" s="169" t="s">
        <v>121</v>
      </c>
      <c r="AU2179" s="169" t="s">
        <v>73</v>
      </c>
      <c r="AY2179" s="11" t="s">
        <v>126</v>
      </c>
      <c r="BE2179" s="170">
        <f>IF(N2179="základní",J2179,0)</f>
        <v>0</v>
      </c>
      <c r="BF2179" s="170">
        <f>IF(N2179="snížená",J2179,0)</f>
        <v>0</v>
      </c>
      <c r="BG2179" s="170">
        <f>IF(N2179="zákl. přenesená",J2179,0)</f>
        <v>0</v>
      </c>
      <c r="BH2179" s="170">
        <f>IF(N2179="sníž. přenesená",J2179,0)</f>
        <v>0</v>
      </c>
      <c r="BI2179" s="170">
        <f>IF(N2179="nulová",J2179,0)</f>
        <v>0</v>
      </c>
      <c r="BJ2179" s="11" t="s">
        <v>80</v>
      </c>
      <c r="BK2179" s="170">
        <f>ROUND(I2179*H2179,2)</f>
        <v>0</v>
      </c>
      <c r="BL2179" s="11" t="s">
        <v>125</v>
      </c>
      <c r="BM2179" s="169" t="s">
        <v>4252</v>
      </c>
    </row>
    <row r="2180" spans="1:65" s="2" customFormat="1" ht="11.25">
      <c r="A2180" s="28"/>
      <c r="B2180" s="29"/>
      <c r="C2180" s="30"/>
      <c r="D2180" s="171" t="s">
        <v>128</v>
      </c>
      <c r="E2180" s="30"/>
      <c r="F2180" s="172" t="s">
        <v>4251</v>
      </c>
      <c r="G2180" s="30"/>
      <c r="H2180" s="30"/>
      <c r="I2180" s="173"/>
      <c r="J2180" s="30"/>
      <c r="K2180" s="30"/>
      <c r="L2180" s="33"/>
      <c r="M2180" s="174"/>
      <c r="N2180" s="175"/>
      <c r="O2180" s="65"/>
      <c r="P2180" s="65"/>
      <c r="Q2180" s="65"/>
      <c r="R2180" s="65"/>
      <c r="S2180" s="65"/>
      <c r="T2180" s="66"/>
      <c r="U2180" s="28"/>
      <c r="V2180" s="28"/>
      <c r="W2180" s="28"/>
      <c r="X2180" s="28"/>
      <c r="Y2180" s="28"/>
      <c r="Z2180" s="28"/>
      <c r="AA2180" s="28"/>
      <c r="AB2180" s="28"/>
      <c r="AC2180" s="28"/>
      <c r="AD2180" s="28"/>
      <c r="AE2180" s="28"/>
      <c r="AT2180" s="11" t="s">
        <v>128</v>
      </c>
      <c r="AU2180" s="11" t="s">
        <v>73</v>
      </c>
    </row>
    <row r="2181" spans="1:65" s="2" customFormat="1" ht="21.75" customHeight="1">
      <c r="A2181" s="28"/>
      <c r="B2181" s="29"/>
      <c r="C2181" s="158" t="s">
        <v>4253</v>
      </c>
      <c r="D2181" s="158" t="s">
        <v>121</v>
      </c>
      <c r="E2181" s="159" t="s">
        <v>4254</v>
      </c>
      <c r="F2181" s="160" t="s">
        <v>4255</v>
      </c>
      <c r="G2181" s="161" t="s">
        <v>136</v>
      </c>
      <c r="H2181" s="162">
        <v>2</v>
      </c>
      <c r="I2181" s="163"/>
      <c r="J2181" s="164">
        <f>ROUND(I2181*H2181,2)</f>
        <v>0</v>
      </c>
      <c r="K2181" s="160" t="s">
        <v>1</v>
      </c>
      <c r="L2181" s="33"/>
      <c r="M2181" s="165" t="s">
        <v>1</v>
      </c>
      <c r="N2181" s="166" t="s">
        <v>38</v>
      </c>
      <c r="O2181" s="65"/>
      <c r="P2181" s="167">
        <f>O2181*H2181</f>
        <v>0</v>
      </c>
      <c r="Q2181" s="167">
        <v>0</v>
      </c>
      <c r="R2181" s="167">
        <f>Q2181*H2181</f>
        <v>0</v>
      </c>
      <c r="S2181" s="167">
        <v>0</v>
      </c>
      <c r="T2181" s="168">
        <f>S2181*H2181</f>
        <v>0</v>
      </c>
      <c r="U2181" s="28"/>
      <c r="V2181" s="28"/>
      <c r="W2181" s="28"/>
      <c r="X2181" s="28"/>
      <c r="Y2181" s="28"/>
      <c r="Z2181" s="28"/>
      <c r="AA2181" s="28"/>
      <c r="AB2181" s="28"/>
      <c r="AC2181" s="28"/>
      <c r="AD2181" s="28"/>
      <c r="AE2181" s="28"/>
      <c r="AR2181" s="169" t="s">
        <v>125</v>
      </c>
      <c r="AT2181" s="169" t="s">
        <v>121</v>
      </c>
      <c r="AU2181" s="169" t="s">
        <v>73</v>
      </c>
      <c r="AY2181" s="11" t="s">
        <v>126</v>
      </c>
      <c r="BE2181" s="170">
        <f>IF(N2181="základní",J2181,0)</f>
        <v>0</v>
      </c>
      <c r="BF2181" s="170">
        <f>IF(N2181="snížená",J2181,0)</f>
        <v>0</v>
      </c>
      <c r="BG2181" s="170">
        <f>IF(N2181="zákl. přenesená",J2181,0)</f>
        <v>0</v>
      </c>
      <c r="BH2181" s="170">
        <f>IF(N2181="sníž. přenesená",J2181,0)</f>
        <v>0</v>
      </c>
      <c r="BI2181" s="170">
        <f>IF(N2181="nulová",J2181,0)</f>
        <v>0</v>
      </c>
      <c r="BJ2181" s="11" t="s">
        <v>80</v>
      </c>
      <c r="BK2181" s="170">
        <f>ROUND(I2181*H2181,2)</f>
        <v>0</v>
      </c>
      <c r="BL2181" s="11" t="s">
        <v>125</v>
      </c>
      <c r="BM2181" s="169" t="s">
        <v>4256</v>
      </c>
    </row>
    <row r="2182" spans="1:65" s="2" customFormat="1" ht="11.25">
      <c r="A2182" s="28"/>
      <c r="B2182" s="29"/>
      <c r="C2182" s="30"/>
      <c r="D2182" s="171" t="s">
        <v>128</v>
      </c>
      <c r="E2182" s="30"/>
      <c r="F2182" s="172" t="s">
        <v>4255</v>
      </c>
      <c r="G2182" s="30"/>
      <c r="H2182" s="30"/>
      <c r="I2182" s="173"/>
      <c r="J2182" s="30"/>
      <c r="K2182" s="30"/>
      <c r="L2182" s="33"/>
      <c r="M2182" s="174"/>
      <c r="N2182" s="175"/>
      <c r="O2182" s="65"/>
      <c r="P2182" s="65"/>
      <c r="Q2182" s="65"/>
      <c r="R2182" s="65"/>
      <c r="S2182" s="65"/>
      <c r="T2182" s="66"/>
      <c r="U2182" s="28"/>
      <c r="V2182" s="28"/>
      <c r="W2182" s="28"/>
      <c r="X2182" s="28"/>
      <c r="Y2182" s="28"/>
      <c r="Z2182" s="28"/>
      <c r="AA2182" s="28"/>
      <c r="AB2182" s="28"/>
      <c r="AC2182" s="28"/>
      <c r="AD2182" s="28"/>
      <c r="AE2182" s="28"/>
      <c r="AT2182" s="11" t="s">
        <v>128</v>
      </c>
      <c r="AU2182" s="11" t="s">
        <v>73</v>
      </c>
    </row>
    <row r="2183" spans="1:65" s="2" customFormat="1" ht="16.5" customHeight="1">
      <c r="A2183" s="28"/>
      <c r="B2183" s="29"/>
      <c r="C2183" s="158" t="s">
        <v>4257</v>
      </c>
      <c r="D2183" s="158" t="s">
        <v>121</v>
      </c>
      <c r="E2183" s="159" t="s">
        <v>4258</v>
      </c>
      <c r="F2183" s="160" t="s">
        <v>4259</v>
      </c>
      <c r="G2183" s="161" t="s">
        <v>136</v>
      </c>
      <c r="H2183" s="162">
        <v>2</v>
      </c>
      <c r="I2183" s="163"/>
      <c r="J2183" s="164">
        <f>ROUND(I2183*H2183,2)</f>
        <v>0</v>
      </c>
      <c r="K2183" s="160" t="s">
        <v>1</v>
      </c>
      <c r="L2183" s="33"/>
      <c r="M2183" s="165" t="s">
        <v>1</v>
      </c>
      <c r="N2183" s="166" t="s">
        <v>38</v>
      </c>
      <c r="O2183" s="65"/>
      <c r="P2183" s="167">
        <f>O2183*H2183</f>
        <v>0</v>
      </c>
      <c r="Q2183" s="167">
        <v>0</v>
      </c>
      <c r="R2183" s="167">
        <f>Q2183*H2183</f>
        <v>0</v>
      </c>
      <c r="S2183" s="167">
        <v>0</v>
      </c>
      <c r="T2183" s="168">
        <f>S2183*H2183</f>
        <v>0</v>
      </c>
      <c r="U2183" s="28"/>
      <c r="V2183" s="28"/>
      <c r="W2183" s="28"/>
      <c r="X2183" s="28"/>
      <c r="Y2183" s="28"/>
      <c r="Z2183" s="28"/>
      <c r="AA2183" s="28"/>
      <c r="AB2183" s="28"/>
      <c r="AC2183" s="28"/>
      <c r="AD2183" s="28"/>
      <c r="AE2183" s="28"/>
      <c r="AR2183" s="169" t="s">
        <v>125</v>
      </c>
      <c r="AT2183" s="169" t="s">
        <v>121</v>
      </c>
      <c r="AU2183" s="169" t="s">
        <v>73</v>
      </c>
      <c r="AY2183" s="11" t="s">
        <v>126</v>
      </c>
      <c r="BE2183" s="170">
        <f>IF(N2183="základní",J2183,0)</f>
        <v>0</v>
      </c>
      <c r="BF2183" s="170">
        <f>IF(N2183="snížená",J2183,0)</f>
        <v>0</v>
      </c>
      <c r="BG2183" s="170">
        <f>IF(N2183="zákl. přenesená",J2183,0)</f>
        <v>0</v>
      </c>
      <c r="BH2183" s="170">
        <f>IF(N2183="sníž. přenesená",J2183,0)</f>
        <v>0</v>
      </c>
      <c r="BI2183" s="170">
        <f>IF(N2183="nulová",J2183,0)</f>
        <v>0</v>
      </c>
      <c r="BJ2183" s="11" t="s">
        <v>80</v>
      </c>
      <c r="BK2183" s="170">
        <f>ROUND(I2183*H2183,2)</f>
        <v>0</v>
      </c>
      <c r="BL2183" s="11" t="s">
        <v>125</v>
      </c>
      <c r="BM2183" s="169" t="s">
        <v>4260</v>
      </c>
    </row>
    <row r="2184" spans="1:65" s="2" customFormat="1" ht="11.25">
      <c r="A2184" s="28"/>
      <c r="B2184" s="29"/>
      <c r="C2184" s="30"/>
      <c r="D2184" s="171" t="s">
        <v>128</v>
      </c>
      <c r="E2184" s="30"/>
      <c r="F2184" s="172" t="s">
        <v>4259</v>
      </c>
      <c r="G2184" s="30"/>
      <c r="H2184" s="30"/>
      <c r="I2184" s="173"/>
      <c r="J2184" s="30"/>
      <c r="K2184" s="30"/>
      <c r="L2184" s="33"/>
      <c r="M2184" s="174"/>
      <c r="N2184" s="175"/>
      <c r="O2184" s="65"/>
      <c r="P2184" s="65"/>
      <c r="Q2184" s="65"/>
      <c r="R2184" s="65"/>
      <c r="S2184" s="65"/>
      <c r="T2184" s="66"/>
      <c r="U2184" s="28"/>
      <c r="V2184" s="28"/>
      <c r="W2184" s="28"/>
      <c r="X2184" s="28"/>
      <c r="Y2184" s="28"/>
      <c r="Z2184" s="28"/>
      <c r="AA2184" s="28"/>
      <c r="AB2184" s="28"/>
      <c r="AC2184" s="28"/>
      <c r="AD2184" s="28"/>
      <c r="AE2184" s="28"/>
      <c r="AT2184" s="11" t="s">
        <v>128</v>
      </c>
      <c r="AU2184" s="11" t="s">
        <v>73</v>
      </c>
    </row>
    <row r="2185" spans="1:65" s="2" customFormat="1" ht="16.5" customHeight="1">
      <c r="A2185" s="28"/>
      <c r="B2185" s="29"/>
      <c r="C2185" s="158" t="s">
        <v>4261</v>
      </c>
      <c r="D2185" s="158" t="s">
        <v>121</v>
      </c>
      <c r="E2185" s="159" t="s">
        <v>4262</v>
      </c>
      <c r="F2185" s="160" t="s">
        <v>4263</v>
      </c>
      <c r="G2185" s="161" t="s">
        <v>131</v>
      </c>
      <c r="H2185" s="162">
        <v>2</v>
      </c>
      <c r="I2185" s="163"/>
      <c r="J2185" s="164">
        <f>ROUND(I2185*H2185,2)</f>
        <v>0</v>
      </c>
      <c r="K2185" s="160" t="s">
        <v>1</v>
      </c>
      <c r="L2185" s="33"/>
      <c r="M2185" s="165" t="s">
        <v>1</v>
      </c>
      <c r="N2185" s="166" t="s">
        <v>38</v>
      </c>
      <c r="O2185" s="65"/>
      <c r="P2185" s="167">
        <f>O2185*H2185</f>
        <v>0</v>
      </c>
      <c r="Q2185" s="167">
        <v>0</v>
      </c>
      <c r="R2185" s="167">
        <f>Q2185*H2185</f>
        <v>0</v>
      </c>
      <c r="S2185" s="167">
        <v>0</v>
      </c>
      <c r="T2185" s="168">
        <f>S2185*H2185</f>
        <v>0</v>
      </c>
      <c r="U2185" s="28"/>
      <c r="V2185" s="28"/>
      <c r="W2185" s="28"/>
      <c r="X2185" s="28"/>
      <c r="Y2185" s="28"/>
      <c r="Z2185" s="28"/>
      <c r="AA2185" s="28"/>
      <c r="AB2185" s="28"/>
      <c r="AC2185" s="28"/>
      <c r="AD2185" s="28"/>
      <c r="AE2185" s="28"/>
      <c r="AR2185" s="169" t="s">
        <v>125</v>
      </c>
      <c r="AT2185" s="169" t="s">
        <v>121</v>
      </c>
      <c r="AU2185" s="169" t="s">
        <v>73</v>
      </c>
      <c r="AY2185" s="11" t="s">
        <v>126</v>
      </c>
      <c r="BE2185" s="170">
        <f>IF(N2185="základní",J2185,0)</f>
        <v>0</v>
      </c>
      <c r="BF2185" s="170">
        <f>IF(N2185="snížená",J2185,0)</f>
        <v>0</v>
      </c>
      <c r="BG2185" s="170">
        <f>IF(N2185="zákl. přenesená",J2185,0)</f>
        <v>0</v>
      </c>
      <c r="BH2185" s="170">
        <f>IF(N2185="sníž. přenesená",J2185,0)</f>
        <v>0</v>
      </c>
      <c r="BI2185" s="170">
        <f>IF(N2185="nulová",J2185,0)</f>
        <v>0</v>
      </c>
      <c r="BJ2185" s="11" t="s">
        <v>80</v>
      </c>
      <c r="BK2185" s="170">
        <f>ROUND(I2185*H2185,2)</f>
        <v>0</v>
      </c>
      <c r="BL2185" s="11" t="s">
        <v>125</v>
      </c>
      <c r="BM2185" s="169" t="s">
        <v>4264</v>
      </c>
    </row>
    <row r="2186" spans="1:65" s="2" customFormat="1" ht="11.25">
      <c r="A2186" s="28"/>
      <c r="B2186" s="29"/>
      <c r="C2186" s="30"/>
      <c r="D2186" s="171" t="s">
        <v>128</v>
      </c>
      <c r="E2186" s="30"/>
      <c r="F2186" s="172" t="s">
        <v>4263</v>
      </c>
      <c r="G2186" s="30"/>
      <c r="H2186" s="30"/>
      <c r="I2186" s="173"/>
      <c r="J2186" s="30"/>
      <c r="K2186" s="30"/>
      <c r="L2186" s="33"/>
      <c r="M2186" s="174"/>
      <c r="N2186" s="175"/>
      <c r="O2186" s="65"/>
      <c r="P2186" s="65"/>
      <c r="Q2186" s="65"/>
      <c r="R2186" s="65"/>
      <c r="S2186" s="65"/>
      <c r="T2186" s="66"/>
      <c r="U2186" s="28"/>
      <c r="V2186" s="28"/>
      <c r="W2186" s="28"/>
      <c r="X2186" s="28"/>
      <c r="Y2186" s="28"/>
      <c r="Z2186" s="28"/>
      <c r="AA2186" s="28"/>
      <c r="AB2186" s="28"/>
      <c r="AC2186" s="28"/>
      <c r="AD2186" s="28"/>
      <c r="AE2186" s="28"/>
      <c r="AT2186" s="11" t="s">
        <v>128</v>
      </c>
      <c r="AU2186" s="11" t="s">
        <v>73</v>
      </c>
    </row>
    <row r="2187" spans="1:65" s="2" customFormat="1" ht="24.2" customHeight="1">
      <c r="A2187" s="28"/>
      <c r="B2187" s="29"/>
      <c r="C2187" s="158" t="s">
        <v>4265</v>
      </c>
      <c r="D2187" s="158" t="s">
        <v>121</v>
      </c>
      <c r="E2187" s="159" t="s">
        <v>4266</v>
      </c>
      <c r="F2187" s="160" t="s">
        <v>4267</v>
      </c>
      <c r="G2187" s="161" t="s">
        <v>145</v>
      </c>
      <c r="H2187" s="162">
        <v>2</v>
      </c>
      <c r="I2187" s="163"/>
      <c r="J2187" s="164">
        <f>ROUND(I2187*H2187,2)</f>
        <v>0</v>
      </c>
      <c r="K2187" s="160" t="s">
        <v>1</v>
      </c>
      <c r="L2187" s="33"/>
      <c r="M2187" s="165" t="s">
        <v>1</v>
      </c>
      <c r="N2187" s="166" t="s">
        <v>38</v>
      </c>
      <c r="O2187" s="65"/>
      <c r="P2187" s="167">
        <f>O2187*H2187</f>
        <v>0</v>
      </c>
      <c r="Q2187" s="167">
        <v>0</v>
      </c>
      <c r="R2187" s="167">
        <f>Q2187*H2187</f>
        <v>0</v>
      </c>
      <c r="S2187" s="167">
        <v>0</v>
      </c>
      <c r="T2187" s="168">
        <f>S2187*H2187</f>
        <v>0</v>
      </c>
      <c r="U2187" s="28"/>
      <c r="V2187" s="28"/>
      <c r="W2187" s="28"/>
      <c r="X2187" s="28"/>
      <c r="Y2187" s="28"/>
      <c r="Z2187" s="28"/>
      <c r="AA2187" s="28"/>
      <c r="AB2187" s="28"/>
      <c r="AC2187" s="28"/>
      <c r="AD2187" s="28"/>
      <c r="AE2187" s="28"/>
      <c r="AR2187" s="169" t="s">
        <v>125</v>
      </c>
      <c r="AT2187" s="169" t="s">
        <v>121</v>
      </c>
      <c r="AU2187" s="169" t="s">
        <v>73</v>
      </c>
      <c r="AY2187" s="11" t="s">
        <v>126</v>
      </c>
      <c r="BE2187" s="170">
        <f>IF(N2187="základní",J2187,0)</f>
        <v>0</v>
      </c>
      <c r="BF2187" s="170">
        <f>IF(N2187="snížená",J2187,0)</f>
        <v>0</v>
      </c>
      <c r="BG2187" s="170">
        <f>IF(N2187="zákl. přenesená",J2187,0)</f>
        <v>0</v>
      </c>
      <c r="BH2187" s="170">
        <f>IF(N2187="sníž. přenesená",J2187,0)</f>
        <v>0</v>
      </c>
      <c r="BI2187" s="170">
        <f>IF(N2187="nulová",J2187,0)</f>
        <v>0</v>
      </c>
      <c r="BJ2187" s="11" t="s">
        <v>80</v>
      </c>
      <c r="BK2187" s="170">
        <f>ROUND(I2187*H2187,2)</f>
        <v>0</v>
      </c>
      <c r="BL2187" s="11" t="s">
        <v>125</v>
      </c>
      <c r="BM2187" s="169" t="s">
        <v>4268</v>
      </c>
    </row>
    <row r="2188" spans="1:65" s="2" customFormat="1" ht="11.25">
      <c r="A2188" s="28"/>
      <c r="B2188" s="29"/>
      <c r="C2188" s="30"/>
      <c r="D2188" s="171" t="s">
        <v>128</v>
      </c>
      <c r="E2188" s="30"/>
      <c r="F2188" s="172" t="s">
        <v>4267</v>
      </c>
      <c r="G2188" s="30"/>
      <c r="H2188" s="30"/>
      <c r="I2188" s="173"/>
      <c r="J2188" s="30"/>
      <c r="K2188" s="30"/>
      <c r="L2188" s="33"/>
      <c r="M2188" s="174"/>
      <c r="N2188" s="175"/>
      <c r="O2188" s="65"/>
      <c r="P2188" s="65"/>
      <c r="Q2188" s="65"/>
      <c r="R2188" s="65"/>
      <c r="S2188" s="65"/>
      <c r="T2188" s="66"/>
      <c r="U2188" s="28"/>
      <c r="V2188" s="28"/>
      <c r="W2188" s="28"/>
      <c r="X2188" s="28"/>
      <c r="Y2188" s="28"/>
      <c r="Z2188" s="28"/>
      <c r="AA2188" s="28"/>
      <c r="AB2188" s="28"/>
      <c r="AC2188" s="28"/>
      <c r="AD2188" s="28"/>
      <c r="AE2188" s="28"/>
      <c r="AT2188" s="11" t="s">
        <v>128</v>
      </c>
      <c r="AU2188" s="11" t="s">
        <v>73</v>
      </c>
    </row>
    <row r="2189" spans="1:65" s="2" customFormat="1" ht="33" customHeight="1">
      <c r="A2189" s="28"/>
      <c r="B2189" s="29"/>
      <c r="C2189" s="158" t="s">
        <v>4269</v>
      </c>
      <c r="D2189" s="158" t="s">
        <v>121</v>
      </c>
      <c r="E2189" s="159" t="s">
        <v>4270</v>
      </c>
      <c r="F2189" s="160" t="s">
        <v>4271</v>
      </c>
      <c r="G2189" s="161" t="s">
        <v>131</v>
      </c>
      <c r="H2189" s="162">
        <v>2</v>
      </c>
      <c r="I2189" s="163"/>
      <c r="J2189" s="164">
        <f>ROUND(I2189*H2189,2)</f>
        <v>0</v>
      </c>
      <c r="K2189" s="160" t="s">
        <v>1</v>
      </c>
      <c r="L2189" s="33"/>
      <c r="M2189" s="165" t="s">
        <v>1</v>
      </c>
      <c r="N2189" s="166" t="s">
        <v>38</v>
      </c>
      <c r="O2189" s="65"/>
      <c r="P2189" s="167">
        <f>O2189*H2189</f>
        <v>0</v>
      </c>
      <c r="Q2189" s="167">
        <v>0</v>
      </c>
      <c r="R2189" s="167">
        <f>Q2189*H2189</f>
        <v>0</v>
      </c>
      <c r="S2189" s="167">
        <v>0</v>
      </c>
      <c r="T2189" s="168">
        <f>S2189*H2189</f>
        <v>0</v>
      </c>
      <c r="U2189" s="28"/>
      <c r="V2189" s="28"/>
      <c r="W2189" s="28"/>
      <c r="X2189" s="28"/>
      <c r="Y2189" s="28"/>
      <c r="Z2189" s="28"/>
      <c r="AA2189" s="28"/>
      <c r="AB2189" s="28"/>
      <c r="AC2189" s="28"/>
      <c r="AD2189" s="28"/>
      <c r="AE2189" s="28"/>
      <c r="AR2189" s="169" t="s">
        <v>125</v>
      </c>
      <c r="AT2189" s="169" t="s">
        <v>121</v>
      </c>
      <c r="AU2189" s="169" t="s">
        <v>73</v>
      </c>
      <c r="AY2189" s="11" t="s">
        <v>126</v>
      </c>
      <c r="BE2189" s="170">
        <f>IF(N2189="základní",J2189,0)</f>
        <v>0</v>
      </c>
      <c r="BF2189" s="170">
        <f>IF(N2189="snížená",J2189,0)</f>
        <v>0</v>
      </c>
      <c r="BG2189" s="170">
        <f>IF(N2189="zákl. přenesená",J2189,0)</f>
        <v>0</v>
      </c>
      <c r="BH2189" s="170">
        <f>IF(N2189="sníž. přenesená",J2189,0)</f>
        <v>0</v>
      </c>
      <c r="BI2189" s="170">
        <f>IF(N2189="nulová",J2189,0)</f>
        <v>0</v>
      </c>
      <c r="BJ2189" s="11" t="s">
        <v>80</v>
      </c>
      <c r="BK2189" s="170">
        <f>ROUND(I2189*H2189,2)</f>
        <v>0</v>
      </c>
      <c r="BL2189" s="11" t="s">
        <v>125</v>
      </c>
      <c r="BM2189" s="169" t="s">
        <v>4272</v>
      </c>
    </row>
    <row r="2190" spans="1:65" s="2" customFormat="1" ht="19.5">
      <c r="A2190" s="28"/>
      <c r="B2190" s="29"/>
      <c r="C2190" s="30"/>
      <c r="D2190" s="171" t="s">
        <v>128</v>
      </c>
      <c r="E2190" s="30"/>
      <c r="F2190" s="172" t="s">
        <v>4271</v>
      </c>
      <c r="G2190" s="30"/>
      <c r="H2190" s="30"/>
      <c r="I2190" s="173"/>
      <c r="J2190" s="30"/>
      <c r="K2190" s="30"/>
      <c r="L2190" s="33"/>
      <c r="M2190" s="174"/>
      <c r="N2190" s="175"/>
      <c r="O2190" s="65"/>
      <c r="P2190" s="65"/>
      <c r="Q2190" s="65"/>
      <c r="R2190" s="65"/>
      <c r="S2190" s="65"/>
      <c r="T2190" s="66"/>
      <c r="U2190" s="28"/>
      <c r="V2190" s="28"/>
      <c r="W2190" s="28"/>
      <c r="X2190" s="28"/>
      <c r="Y2190" s="28"/>
      <c r="Z2190" s="28"/>
      <c r="AA2190" s="28"/>
      <c r="AB2190" s="28"/>
      <c r="AC2190" s="28"/>
      <c r="AD2190" s="28"/>
      <c r="AE2190" s="28"/>
      <c r="AT2190" s="11" t="s">
        <v>128</v>
      </c>
      <c r="AU2190" s="11" t="s">
        <v>73</v>
      </c>
    </row>
    <row r="2191" spans="1:65" s="2" customFormat="1" ht="24.2" customHeight="1">
      <c r="A2191" s="28"/>
      <c r="B2191" s="29"/>
      <c r="C2191" s="158" t="s">
        <v>4273</v>
      </c>
      <c r="D2191" s="158" t="s">
        <v>121</v>
      </c>
      <c r="E2191" s="159" t="s">
        <v>4274</v>
      </c>
      <c r="F2191" s="160" t="s">
        <v>4275</v>
      </c>
      <c r="G2191" s="161" t="s">
        <v>131</v>
      </c>
      <c r="H2191" s="162">
        <v>2</v>
      </c>
      <c r="I2191" s="163"/>
      <c r="J2191" s="164">
        <f>ROUND(I2191*H2191,2)</f>
        <v>0</v>
      </c>
      <c r="K2191" s="160" t="s">
        <v>1</v>
      </c>
      <c r="L2191" s="33"/>
      <c r="M2191" s="165" t="s">
        <v>1</v>
      </c>
      <c r="N2191" s="166" t="s">
        <v>38</v>
      </c>
      <c r="O2191" s="65"/>
      <c r="P2191" s="167">
        <f>O2191*H2191</f>
        <v>0</v>
      </c>
      <c r="Q2191" s="167">
        <v>0</v>
      </c>
      <c r="R2191" s="167">
        <f>Q2191*H2191</f>
        <v>0</v>
      </c>
      <c r="S2191" s="167">
        <v>0</v>
      </c>
      <c r="T2191" s="168">
        <f>S2191*H2191</f>
        <v>0</v>
      </c>
      <c r="U2191" s="28"/>
      <c r="V2191" s="28"/>
      <c r="W2191" s="28"/>
      <c r="X2191" s="28"/>
      <c r="Y2191" s="28"/>
      <c r="Z2191" s="28"/>
      <c r="AA2191" s="28"/>
      <c r="AB2191" s="28"/>
      <c r="AC2191" s="28"/>
      <c r="AD2191" s="28"/>
      <c r="AE2191" s="28"/>
      <c r="AR2191" s="169" t="s">
        <v>125</v>
      </c>
      <c r="AT2191" s="169" t="s">
        <v>121</v>
      </c>
      <c r="AU2191" s="169" t="s">
        <v>73</v>
      </c>
      <c r="AY2191" s="11" t="s">
        <v>126</v>
      </c>
      <c r="BE2191" s="170">
        <f>IF(N2191="základní",J2191,0)</f>
        <v>0</v>
      </c>
      <c r="BF2191" s="170">
        <f>IF(N2191="snížená",J2191,0)</f>
        <v>0</v>
      </c>
      <c r="BG2191" s="170">
        <f>IF(N2191="zákl. přenesená",J2191,0)</f>
        <v>0</v>
      </c>
      <c r="BH2191" s="170">
        <f>IF(N2191="sníž. přenesená",J2191,0)</f>
        <v>0</v>
      </c>
      <c r="BI2191" s="170">
        <f>IF(N2191="nulová",J2191,0)</f>
        <v>0</v>
      </c>
      <c r="BJ2191" s="11" t="s">
        <v>80</v>
      </c>
      <c r="BK2191" s="170">
        <f>ROUND(I2191*H2191,2)</f>
        <v>0</v>
      </c>
      <c r="BL2191" s="11" t="s">
        <v>125</v>
      </c>
      <c r="BM2191" s="169" t="s">
        <v>4276</v>
      </c>
    </row>
    <row r="2192" spans="1:65" s="2" customFormat="1" ht="19.5">
      <c r="A2192" s="28"/>
      <c r="B2192" s="29"/>
      <c r="C2192" s="30"/>
      <c r="D2192" s="171" t="s">
        <v>128</v>
      </c>
      <c r="E2192" s="30"/>
      <c r="F2192" s="172" t="s">
        <v>4275</v>
      </c>
      <c r="G2192" s="30"/>
      <c r="H2192" s="30"/>
      <c r="I2192" s="173"/>
      <c r="J2192" s="30"/>
      <c r="K2192" s="30"/>
      <c r="L2192" s="33"/>
      <c r="M2192" s="174"/>
      <c r="N2192" s="175"/>
      <c r="O2192" s="65"/>
      <c r="P2192" s="65"/>
      <c r="Q2192" s="65"/>
      <c r="R2192" s="65"/>
      <c r="S2192" s="65"/>
      <c r="T2192" s="66"/>
      <c r="U2192" s="28"/>
      <c r="V2192" s="28"/>
      <c r="W2192" s="28"/>
      <c r="X2192" s="28"/>
      <c r="Y2192" s="28"/>
      <c r="Z2192" s="28"/>
      <c r="AA2192" s="28"/>
      <c r="AB2192" s="28"/>
      <c r="AC2192" s="28"/>
      <c r="AD2192" s="28"/>
      <c r="AE2192" s="28"/>
      <c r="AT2192" s="11" t="s">
        <v>128</v>
      </c>
      <c r="AU2192" s="11" t="s">
        <v>73</v>
      </c>
    </row>
    <row r="2193" spans="1:65" s="2" customFormat="1" ht="37.9" customHeight="1">
      <c r="A2193" s="28"/>
      <c r="B2193" s="29"/>
      <c r="C2193" s="158" t="s">
        <v>4277</v>
      </c>
      <c r="D2193" s="158" t="s">
        <v>121</v>
      </c>
      <c r="E2193" s="159" t="s">
        <v>4278</v>
      </c>
      <c r="F2193" s="160" t="s">
        <v>4279</v>
      </c>
      <c r="G2193" s="161" t="s">
        <v>131</v>
      </c>
      <c r="H2193" s="162">
        <v>2</v>
      </c>
      <c r="I2193" s="163"/>
      <c r="J2193" s="164">
        <f>ROUND(I2193*H2193,2)</f>
        <v>0</v>
      </c>
      <c r="K2193" s="160" t="s">
        <v>1</v>
      </c>
      <c r="L2193" s="33"/>
      <c r="M2193" s="165" t="s">
        <v>1</v>
      </c>
      <c r="N2193" s="166" t="s">
        <v>38</v>
      </c>
      <c r="O2193" s="65"/>
      <c r="P2193" s="167">
        <f>O2193*H2193</f>
        <v>0</v>
      </c>
      <c r="Q2193" s="167">
        <v>0</v>
      </c>
      <c r="R2193" s="167">
        <f>Q2193*H2193</f>
        <v>0</v>
      </c>
      <c r="S2193" s="167">
        <v>0</v>
      </c>
      <c r="T2193" s="168">
        <f>S2193*H2193</f>
        <v>0</v>
      </c>
      <c r="U2193" s="28"/>
      <c r="V2193" s="28"/>
      <c r="W2193" s="28"/>
      <c r="X2193" s="28"/>
      <c r="Y2193" s="28"/>
      <c r="Z2193" s="28"/>
      <c r="AA2193" s="28"/>
      <c r="AB2193" s="28"/>
      <c r="AC2193" s="28"/>
      <c r="AD2193" s="28"/>
      <c r="AE2193" s="28"/>
      <c r="AR2193" s="169" t="s">
        <v>125</v>
      </c>
      <c r="AT2193" s="169" t="s">
        <v>121</v>
      </c>
      <c r="AU2193" s="169" t="s">
        <v>73</v>
      </c>
      <c r="AY2193" s="11" t="s">
        <v>126</v>
      </c>
      <c r="BE2193" s="170">
        <f>IF(N2193="základní",J2193,0)</f>
        <v>0</v>
      </c>
      <c r="BF2193" s="170">
        <f>IF(N2193="snížená",J2193,0)</f>
        <v>0</v>
      </c>
      <c r="BG2193" s="170">
        <f>IF(N2193="zákl. přenesená",J2193,0)</f>
        <v>0</v>
      </c>
      <c r="BH2193" s="170">
        <f>IF(N2193="sníž. přenesená",J2193,0)</f>
        <v>0</v>
      </c>
      <c r="BI2193" s="170">
        <f>IF(N2193="nulová",J2193,0)</f>
        <v>0</v>
      </c>
      <c r="BJ2193" s="11" t="s">
        <v>80</v>
      </c>
      <c r="BK2193" s="170">
        <f>ROUND(I2193*H2193,2)</f>
        <v>0</v>
      </c>
      <c r="BL2193" s="11" t="s">
        <v>125</v>
      </c>
      <c r="BM2193" s="169" t="s">
        <v>4280</v>
      </c>
    </row>
    <row r="2194" spans="1:65" s="2" customFormat="1" ht="19.5">
      <c r="A2194" s="28"/>
      <c r="B2194" s="29"/>
      <c r="C2194" s="30"/>
      <c r="D2194" s="171" t="s">
        <v>128</v>
      </c>
      <c r="E2194" s="30"/>
      <c r="F2194" s="172" t="s">
        <v>4279</v>
      </c>
      <c r="G2194" s="30"/>
      <c r="H2194" s="30"/>
      <c r="I2194" s="173"/>
      <c r="J2194" s="30"/>
      <c r="K2194" s="30"/>
      <c r="L2194" s="33"/>
      <c r="M2194" s="174"/>
      <c r="N2194" s="175"/>
      <c r="O2194" s="65"/>
      <c r="P2194" s="65"/>
      <c r="Q2194" s="65"/>
      <c r="R2194" s="65"/>
      <c r="S2194" s="65"/>
      <c r="T2194" s="66"/>
      <c r="U2194" s="28"/>
      <c r="V2194" s="28"/>
      <c r="W2194" s="28"/>
      <c r="X2194" s="28"/>
      <c r="Y2194" s="28"/>
      <c r="Z2194" s="28"/>
      <c r="AA2194" s="28"/>
      <c r="AB2194" s="28"/>
      <c r="AC2194" s="28"/>
      <c r="AD2194" s="28"/>
      <c r="AE2194" s="28"/>
      <c r="AT2194" s="11" t="s">
        <v>128</v>
      </c>
      <c r="AU2194" s="11" t="s">
        <v>73</v>
      </c>
    </row>
    <row r="2195" spans="1:65" s="2" customFormat="1" ht="33" customHeight="1">
      <c r="A2195" s="28"/>
      <c r="B2195" s="29"/>
      <c r="C2195" s="158" t="s">
        <v>4281</v>
      </c>
      <c r="D2195" s="158" t="s">
        <v>121</v>
      </c>
      <c r="E2195" s="159" t="s">
        <v>4282</v>
      </c>
      <c r="F2195" s="160" t="s">
        <v>4283</v>
      </c>
      <c r="G2195" s="161" t="s">
        <v>131</v>
      </c>
      <c r="H2195" s="162">
        <v>2</v>
      </c>
      <c r="I2195" s="163"/>
      <c r="J2195" s="164">
        <f>ROUND(I2195*H2195,2)</f>
        <v>0</v>
      </c>
      <c r="K2195" s="160" t="s">
        <v>1</v>
      </c>
      <c r="L2195" s="33"/>
      <c r="M2195" s="165" t="s">
        <v>1</v>
      </c>
      <c r="N2195" s="166" t="s">
        <v>38</v>
      </c>
      <c r="O2195" s="65"/>
      <c r="P2195" s="167">
        <f>O2195*H2195</f>
        <v>0</v>
      </c>
      <c r="Q2195" s="167">
        <v>0</v>
      </c>
      <c r="R2195" s="167">
        <f>Q2195*H2195</f>
        <v>0</v>
      </c>
      <c r="S2195" s="167">
        <v>0</v>
      </c>
      <c r="T2195" s="168">
        <f>S2195*H2195</f>
        <v>0</v>
      </c>
      <c r="U2195" s="28"/>
      <c r="V2195" s="28"/>
      <c r="W2195" s="28"/>
      <c r="X2195" s="28"/>
      <c r="Y2195" s="28"/>
      <c r="Z2195" s="28"/>
      <c r="AA2195" s="28"/>
      <c r="AB2195" s="28"/>
      <c r="AC2195" s="28"/>
      <c r="AD2195" s="28"/>
      <c r="AE2195" s="28"/>
      <c r="AR2195" s="169" t="s">
        <v>125</v>
      </c>
      <c r="AT2195" s="169" t="s">
        <v>121</v>
      </c>
      <c r="AU2195" s="169" t="s">
        <v>73</v>
      </c>
      <c r="AY2195" s="11" t="s">
        <v>126</v>
      </c>
      <c r="BE2195" s="170">
        <f>IF(N2195="základní",J2195,0)</f>
        <v>0</v>
      </c>
      <c r="BF2195" s="170">
        <f>IF(N2195="snížená",J2195,0)</f>
        <v>0</v>
      </c>
      <c r="BG2195" s="170">
        <f>IF(N2195="zákl. přenesená",J2195,0)</f>
        <v>0</v>
      </c>
      <c r="BH2195" s="170">
        <f>IF(N2195="sníž. přenesená",J2195,0)</f>
        <v>0</v>
      </c>
      <c r="BI2195" s="170">
        <f>IF(N2195="nulová",J2195,0)</f>
        <v>0</v>
      </c>
      <c r="BJ2195" s="11" t="s">
        <v>80</v>
      </c>
      <c r="BK2195" s="170">
        <f>ROUND(I2195*H2195,2)</f>
        <v>0</v>
      </c>
      <c r="BL2195" s="11" t="s">
        <v>125</v>
      </c>
      <c r="BM2195" s="169" t="s">
        <v>4284</v>
      </c>
    </row>
    <row r="2196" spans="1:65" s="2" customFormat="1" ht="19.5">
      <c r="A2196" s="28"/>
      <c r="B2196" s="29"/>
      <c r="C2196" s="30"/>
      <c r="D2196" s="171" t="s">
        <v>128</v>
      </c>
      <c r="E2196" s="30"/>
      <c r="F2196" s="172" t="s">
        <v>4283</v>
      </c>
      <c r="G2196" s="30"/>
      <c r="H2196" s="30"/>
      <c r="I2196" s="173"/>
      <c r="J2196" s="30"/>
      <c r="K2196" s="30"/>
      <c r="L2196" s="33"/>
      <c r="M2196" s="174"/>
      <c r="N2196" s="175"/>
      <c r="O2196" s="65"/>
      <c r="P2196" s="65"/>
      <c r="Q2196" s="65"/>
      <c r="R2196" s="65"/>
      <c r="S2196" s="65"/>
      <c r="T2196" s="66"/>
      <c r="U2196" s="28"/>
      <c r="V2196" s="28"/>
      <c r="W2196" s="28"/>
      <c r="X2196" s="28"/>
      <c r="Y2196" s="28"/>
      <c r="Z2196" s="28"/>
      <c r="AA2196" s="28"/>
      <c r="AB2196" s="28"/>
      <c r="AC2196" s="28"/>
      <c r="AD2196" s="28"/>
      <c r="AE2196" s="28"/>
      <c r="AT2196" s="11" t="s">
        <v>128</v>
      </c>
      <c r="AU2196" s="11" t="s">
        <v>73</v>
      </c>
    </row>
    <row r="2197" spans="1:65" s="2" customFormat="1" ht="24.2" customHeight="1">
      <c r="A2197" s="28"/>
      <c r="B2197" s="29"/>
      <c r="C2197" s="158" t="s">
        <v>4285</v>
      </c>
      <c r="D2197" s="158" t="s">
        <v>121</v>
      </c>
      <c r="E2197" s="159" t="s">
        <v>4286</v>
      </c>
      <c r="F2197" s="160" t="s">
        <v>4287</v>
      </c>
      <c r="G2197" s="161" t="s">
        <v>131</v>
      </c>
      <c r="H2197" s="162">
        <v>2</v>
      </c>
      <c r="I2197" s="163"/>
      <c r="J2197" s="164">
        <f>ROUND(I2197*H2197,2)</f>
        <v>0</v>
      </c>
      <c r="K2197" s="160" t="s">
        <v>1</v>
      </c>
      <c r="L2197" s="33"/>
      <c r="M2197" s="165" t="s">
        <v>1</v>
      </c>
      <c r="N2197" s="166" t="s">
        <v>38</v>
      </c>
      <c r="O2197" s="65"/>
      <c r="P2197" s="167">
        <f>O2197*H2197</f>
        <v>0</v>
      </c>
      <c r="Q2197" s="167">
        <v>0</v>
      </c>
      <c r="R2197" s="167">
        <f>Q2197*H2197</f>
        <v>0</v>
      </c>
      <c r="S2197" s="167">
        <v>0</v>
      </c>
      <c r="T2197" s="168">
        <f>S2197*H2197</f>
        <v>0</v>
      </c>
      <c r="U2197" s="28"/>
      <c r="V2197" s="28"/>
      <c r="W2197" s="28"/>
      <c r="X2197" s="28"/>
      <c r="Y2197" s="28"/>
      <c r="Z2197" s="28"/>
      <c r="AA2197" s="28"/>
      <c r="AB2197" s="28"/>
      <c r="AC2197" s="28"/>
      <c r="AD2197" s="28"/>
      <c r="AE2197" s="28"/>
      <c r="AR2197" s="169" t="s">
        <v>125</v>
      </c>
      <c r="AT2197" s="169" t="s">
        <v>121</v>
      </c>
      <c r="AU2197" s="169" t="s">
        <v>73</v>
      </c>
      <c r="AY2197" s="11" t="s">
        <v>126</v>
      </c>
      <c r="BE2197" s="170">
        <f>IF(N2197="základní",J2197,0)</f>
        <v>0</v>
      </c>
      <c r="BF2197" s="170">
        <f>IF(N2197="snížená",J2197,0)</f>
        <v>0</v>
      </c>
      <c r="BG2197" s="170">
        <f>IF(N2197="zákl. přenesená",J2197,0)</f>
        <v>0</v>
      </c>
      <c r="BH2197" s="170">
        <f>IF(N2197="sníž. přenesená",J2197,0)</f>
        <v>0</v>
      </c>
      <c r="BI2197" s="170">
        <f>IF(N2197="nulová",J2197,0)</f>
        <v>0</v>
      </c>
      <c r="BJ2197" s="11" t="s">
        <v>80</v>
      </c>
      <c r="BK2197" s="170">
        <f>ROUND(I2197*H2197,2)</f>
        <v>0</v>
      </c>
      <c r="BL2197" s="11" t="s">
        <v>125</v>
      </c>
      <c r="BM2197" s="169" t="s">
        <v>4288</v>
      </c>
    </row>
    <row r="2198" spans="1:65" s="2" customFormat="1" ht="19.5">
      <c r="A2198" s="28"/>
      <c r="B2198" s="29"/>
      <c r="C2198" s="30"/>
      <c r="D2198" s="171" t="s">
        <v>128</v>
      </c>
      <c r="E2198" s="30"/>
      <c r="F2198" s="172" t="s">
        <v>4287</v>
      </c>
      <c r="G2198" s="30"/>
      <c r="H2198" s="30"/>
      <c r="I2198" s="173"/>
      <c r="J2198" s="30"/>
      <c r="K2198" s="30"/>
      <c r="L2198" s="33"/>
      <c r="M2198" s="174"/>
      <c r="N2198" s="175"/>
      <c r="O2198" s="65"/>
      <c r="P2198" s="65"/>
      <c r="Q2198" s="65"/>
      <c r="R2198" s="65"/>
      <c r="S2198" s="65"/>
      <c r="T2198" s="66"/>
      <c r="U2198" s="28"/>
      <c r="V2198" s="28"/>
      <c r="W2198" s="28"/>
      <c r="X2198" s="28"/>
      <c r="Y2198" s="28"/>
      <c r="Z2198" s="28"/>
      <c r="AA2198" s="28"/>
      <c r="AB2198" s="28"/>
      <c r="AC2198" s="28"/>
      <c r="AD2198" s="28"/>
      <c r="AE2198" s="28"/>
      <c r="AT2198" s="11" t="s">
        <v>128</v>
      </c>
      <c r="AU2198" s="11" t="s">
        <v>73</v>
      </c>
    </row>
    <row r="2199" spans="1:65" s="2" customFormat="1" ht="37.9" customHeight="1">
      <c r="A2199" s="28"/>
      <c r="B2199" s="29"/>
      <c r="C2199" s="158" t="s">
        <v>4289</v>
      </c>
      <c r="D2199" s="158" t="s">
        <v>121</v>
      </c>
      <c r="E2199" s="159" t="s">
        <v>4290</v>
      </c>
      <c r="F2199" s="160" t="s">
        <v>4291</v>
      </c>
      <c r="G2199" s="161" t="s">
        <v>131</v>
      </c>
      <c r="H2199" s="162">
        <v>2</v>
      </c>
      <c r="I2199" s="163"/>
      <c r="J2199" s="164">
        <f>ROUND(I2199*H2199,2)</f>
        <v>0</v>
      </c>
      <c r="K2199" s="160" t="s">
        <v>1</v>
      </c>
      <c r="L2199" s="33"/>
      <c r="M2199" s="165" t="s">
        <v>1</v>
      </c>
      <c r="N2199" s="166" t="s">
        <v>38</v>
      </c>
      <c r="O2199" s="65"/>
      <c r="P2199" s="167">
        <f>O2199*H2199</f>
        <v>0</v>
      </c>
      <c r="Q2199" s="167">
        <v>0</v>
      </c>
      <c r="R2199" s="167">
        <f>Q2199*H2199</f>
        <v>0</v>
      </c>
      <c r="S2199" s="167">
        <v>0</v>
      </c>
      <c r="T2199" s="168">
        <f>S2199*H2199</f>
        <v>0</v>
      </c>
      <c r="U2199" s="28"/>
      <c r="V2199" s="28"/>
      <c r="W2199" s="28"/>
      <c r="X2199" s="28"/>
      <c r="Y2199" s="28"/>
      <c r="Z2199" s="28"/>
      <c r="AA2199" s="28"/>
      <c r="AB2199" s="28"/>
      <c r="AC2199" s="28"/>
      <c r="AD2199" s="28"/>
      <c r="AE2199" s="28"/>
      <c r="AR2199" s="169" t="s">
        <v>125</v>
      </c>
      <c r="AT2199" s="169" t="s">
        <v>121</v>
      </c>
      <c r="AU2199" s="169" t="s">
        <v>73</v>
      </c>
      <c r="AY2199" s="11" t="s">
        <v>126</v>
      </c>
      <c r="BE2199" s="170">
        <f>IF(N2199="základní",J2199,0)</f>
        <v>0</v>
      </c>
      <c r="BF2199" s="170">
        <f>IF(N2199="snížená",J2199,0)</f>
        <v>0</v>
      </c>
      <c r="BG2199" s="170">
        <f>IF(N2199="zákl. přenesená",J2199,0)</f>
        <v>0</v>
      </c>
      <c r="BH2199" s="170">
        <f>IF(N2199="sníž. přenesená",J2199,0)</f>
        <v>0</v>
      </c>
      <c r="BI2199" s="170">
        <f>IF(N2199="nulová",J2199,0)</f>
        <v>0</v>
      </c>
      <c r="BJ2199" s="11" t="s">
        <v>80</v>
      </c>
      <c r="BK2199" s="170">
        <f>ROUND(I2199*H2199,2)</f>
        <v>0</v>
      </c>
      <c r="BL2199" s="11" t="s">
        <v>125</v>
      </c>
      <c r="BM2199" s="169" t="s">
        <v>4292</v>
      </c>
    </row>
    <row r="2200" spans="1:65" s="2" customFormat="1" ht="19.5">
      <c r="A2200" s="28"/>
      <c r="B2200" s="29"/>
      <c r="C2200" s="30"/>
      <c r="D2200" s="171" t="s">
        <v>128</v>
      </c>
      <c r="E2200" s="30"/>
      <c r="F2200" s="172" t="s">
        <v>4291</v>
      </c>
      <c r="G2200" s="30"/>
      <c r="H2200" s="30"/>
      <c r="I2200" s="173"/>
      <c r="J2200" s="30"/>
      <c r="K2200" s="30"/>
      <c r="L2200" s="33"/>
      <c r="M2200" s="174"/>
      <c r="N2200" s="175"/>
      <c r="O2200" s="65"/>
      <c r="P2200" s="65"/>
      <c r="Q2200" s="65"/>
      <c r="R2200" s="65"/>
      <c r="S2200" s="65"/>
      <c r="T2200" s="66"/>
      <c r="U2200" s="28"/>
      <c r="V2200" s="28"/>
      <c r="W2200" s="28"/>
      <c r="X2200" s="28"/>
      <c r="Y2200" s="28"/>
      <c r="Z2200" s="28"/>
      <c r="AA2200" s="28"/>
      <c r="AB2200" s="28"/>
      <c r="AC2200" s="28"/>
      <c r="AD2200" s="28"/>
      <c r="AE2200" s="28"/>
      <c r="AT2200" s="11" t="s">
        <v>128</v>
      </c>
      <c r="AU2200" s="11" t="s">
        <v>73</v>
      </c>
    </row>
    <row r="2201" spans="1:65" s="2" customFormat="1" ht="33" customHeight="1">
      <c r="A2201" s="28"/>
      <c r="B2201" s="29"/>
      <c r="C2201" s="158" t="s">
        <v>4293</v>
      </c>
      <c r="D2201" s="158" t="s">
        <v>121</v>
      </c>
      <c r="E2201" s="159" t="s">
        <v>4294</v>
      </c>
      <c r="F2201" s="160" t="s">
        <v>4295</v>
      </c>
      <c r="G2201" s="161" t="s">
        <v>131</v>
      </c>
      <c r="H2201" s="162">
        <v>2</v>
      </c>
      <c r="I2201" s="163"/>
      <c r="J2201" s="164">
        <f>ROUND(I2201*H2201,2)</f>
        <v>0</v>
      </c>
      <c r="K2201" s="160" t="s">
        <v>1</v>
      </c>
      <c r="L2201" s="33"/>
      <c r="M2201" s="165" t="s">
        <v>1</v>
      </c>
      <c r="N2201" s="166" t="s">
        <v>38</v>
      </c>
      <c r="O2201" s="65"/>
      <c r="P2201" s="167">
        <f>O2201*H2201</f>
        <v>0</v>
      </c>
      <c r="Q2201" s="167">
        <v>0</v>
      </c>
      <c r="R2201" s="167">
        <f>Q2201*H2201</f>
        <v>0</v>
      </c>
      <c r="S2201" s="167">
        <v>0</v>
      </c>
      <c r="T2201" s="168">
        <f>S2201*H2201</f>
        <v>0</v>
      </c>
      <c r="U2201" s="28"/>
      <c r="V2201" s="28"/>
      <c r="W2201" s="28"/>
      <c r="X2201" s="28"/>
      <c r="Y2201" s="28"/>
      <c r="Z2201" s="28"/>
      <c r="AA2201" s="28"/>
      <c r="AB2201" s="28"/>
      <c r="AC2201" s="28"/>
      <c r="AD2201" s="28"/>
      <c r="AE2201" s="28"/>
      <c r="AR2201" s="169" t="s">
        <v>125</v>
      </c>
      <c r="AT2201" s="169" t="s">
        <v>121</v>
      </c>
      <c r="AU2201" s="169" t="s">
        <v>73</v>
      </c>
      <c r="AY2201" s="11" t="s">
        <v>126</v>
      </c>
      <c r="BE2201" s="170">
        <f>IF(N2201="základní",J2201,0)</f>
        <v>0</v>
      </c>
      <c r="BF2201" s="170">
        <f>IF(N2201="snížená",J2201,0)</f>
        <v>0</v>
      </c>
      <c r="BG2201" s="170">
        <f>IF(N2201="zákl. přenesená",J2201,0)</f>
        <v>0</v>
      </c>
      <c r="BH2201" s="170">
        <f>IF(N2201="sníž. přenesená",J2201,0)</f>
        <v>0</v>
      </c>
      <c r="BI2201" s="170">
        <f>IF(N2201="nulová",J2201,0)</f>
        <v>0</v>
      </c>
      <c r="BJ2201" s="11" t="s">
        <v>80</v>
      </c>
      <c r="BK2201" s="170">
        <f>ROUND(I2201*H2201,2)</f>
        <v>0</v>
      </c>
      <c r="BL2201" s="11" t="s">
        <v>125</v>
      </c>
      <c r="BM2201" s="169" t="s">
        <v>4296</v>
      </c>
    </row>
    <row r="2202" spans="1:65" s="2" customFormat="1" ht="19.5">
      <c r="A2202" s="28"/>
      <c r="B2202" s="29"/>
      <c r="C2202" s="30"/>
      <c r="D2202" s="171" t="s">
        <v>128</v>
      </c>
      <c r="E2202" s="30"/>
      <c r="F2202" s="172" t="s">
        <v>4295</v>
      </c>
      <c r="G2202" s="30"/>
      <c r="H2202" s="30"/>
      <c r="I2202" s="173"/>
      <c r="J2202" s="30"/>
      <c r="K2202" s="30"/>
      <c r="L2202" s="33"/>
      <c r="M2202" s="174"/>
      <c r="N2202" s="175"/>
      <c r="O2202" s="65"/>
      <c r="P2202" s="65"/>
      <c r="Q2202" s="65"/>
      <c r="R2202" s="65"/>
      <c r="S2202" s="65"/>
      <c r="T2202" s="66"/>
      <c r="U2202" s="28"/>
      <c r="V2202" s="28"/>
      <c r="W2202" s="28"/>
      <c r="X2202" s="28"/>
      <c r="Y2202" s="28"/>
      <c r="Z2202" s="28"/>
      <c r="AA2202" s="28"/>
      <c r="AB2202" s="28"/>
      <c r="AC2202" s="28"/>
      <c r="AD2202" s="28"/>
      <c r="AE2202" s="28"/>
      <c r="AT2202" s="11" t="s">
        <v>128</v>
      </c>
      <c r="AU2202" s="11" t="s">
        <v>73</v>
      </c>
    </row>
    <row r="2203" spans="1:65" s="2" customFormat="1" ht="24.2" customHeight="1">
      <c r="A2203" s="28"/>
      <c r="B2203" s="29"/>
      <c r="C2203" s="158" t="s">
        <v>4297</v>
      </c>
      <c r="D2203" s="158" t="s">
        <v>121</v>
      </c>
      <c r="E2203" s="159" t="s">
        <v>4298</v>
      </c>
      <c r="F2203" s="160" t="s">
        <v>4299</v>
      </c>
      <c r="G2203" s="161" t="s">
        <v>131</v>
      </c>
      <c r="H2203" s="162">
        <v>2</v>
      </c>
      <c r="I2203" s="163"/>
      <c r="J2203" s="164">
        <f>ROUND(I2203*H2203,2)</f>
        <v>0</v>
      </c>
      <c r="K2203" s="160" t="s">
        <v>1</v>
      </c>
      <c r="L2203" s="33"/>
      <c r="M2203" s="165" t="s">
        <v>1</v>
      </c>
      <c r="N2203" s="166" t="s">
        <v>38</v>
      </c>
      <c r="O2203" s="65"/>
      <c r="P2203" s="167">
        <f>O2203*H2203</f>
        <v>0</v>
      </c>
      <c r="Q2203" s="167">
        <v>0</v>
      </c>
      <c r="R2203" s="167">
        <f>Q2203*H2203</f>
        <v>0</v>
      </c>
      <c r="S2203" s="167">
        <v>0</v>
      </c>
      <c r="T2203" s="168">
        <f>S2203*H2203</f>
        <v>0</v>
      </c>
      <c r="U2203" s="28"/>
      <c r="V2203" s="28"/>
      <c r="W2203" s="28"/>
      <c r="X2203" s="28"/>
      <c r="Y2203" s="28"/>
      <c r="Z2203" s="28"/>
      <c r="AA2203" s="28"/>
      <c r="AB2203" s="28"/>
      <c r="AC2203" s="28"/>
      <c r="AD2203" s="28"/>
      <c r="AE2203" s="28"/>
      <c r="AR2203" s="169" t="s">
        <v>125</v>
      </c>
      <c r="AT2203" s="169" t="s">
        <v>121</v>
      </c>
      <c r="AU2203" s="169" t="s">
        <v>73</v>
      </c>
      <c r="AY2203" s="11" t="s">
        <v>126</v>
      </c>
      <c r="BE2203" s="170">
        <f>IF(N2203="základní",J2203,0)</f>
        <v>0</v>
      </c>
      <c r="BF2203" s="170">
        <f>IF(N2203="snížená",J2203,0)</f>
        <v>0</v>
      </c>
      <c r="BG2203" s="170">
        <f>IF(N2203="zákl. přenesená",J2203,0)</f>
        <v>0</v>
      </c>
      <c r="BH2203" s="170">
        <f>IF(N2203="sníž. přenesená",J2203,0)</f>
        <v>0</v>
      </c>
      <c r="BI2203" s="170">
        <f>IF(N2203="nulová",J2203,0)</f>
        <v>0</v>
      </c>
      <c r="BJ2203" s="11" t="s">
        <v>80</v>
      </c>
      <c r="BK2203" s="170">
        <f>ROUND(I2203*H2203,2)</f>
        <v>0</v>
      </c>
      <c r="BL2203" s="11" t="s">
        <v>125</v>
      </c>
      <c r="BM2203" s="169" t="s">
        <v>4300</v>
      </c>
    </row>
    <row r="2204" spans="1:65" s="2" customFormat="1" ht="19.5">
      <c r="A2204" s="28"/>
      <c r="B2204" s="29"/>
      <c r="C2204" s="30"/>
      <c r="D2204" s="171" t="s">
        <v>128</v>
      </c>
      <c r="E2204" s="30"/>
      <c r="F2204" s="172" t="s">
        <v>4299</v>
      </c>
      <c r="G2204" s="30"/>
      <c r="H2204" s="30"/>
      <c r="I2204" s="173"/>
      <c r="J2204" s="30"/>
      <c r="K2204" s="30"/>
      <c r="L2204" s="33"/>
      <c r="M2204" s="174"/>
      <c r="N2204" s="175"/>
      <c r="O2204" s="65"/>
      <c r="P2204" s="65"/>
      <c r="Q2204" s="65"/>
      <c r="R2204" s="65"/>
      <c r="S2204" s="65"/>
      <c r="T2204" s="66"/>
      <c r="U2204" s="28"/>
      <c r="V2204" s="28"/>
      <c r="W2204" s="28"/>
      <c r="X2204" s="28"/>
      <c r="Y2204" s="28"/>
      <c r="Z2204" s="28"/>
      <c r="AA2204" s="28"/>
      <c r="AB2204" s="28"/>
      <c r="AC2204" s="28"/>
      <c r="AD2204" s="28"/>
      <c r="AE2204" s="28"/>
      <c r="AT2204" s="11" t="s">
        <v>128</v>
      </c>
      <c r="AU2204" s="11" t="s">
        <v>73</v>
      </c>
    </row>
    <row r="2205" spans="1:65" s="2" customFormat="1" ht="37.9" customHeight="1">
      <c r="A2205" s="28"/>
      <c r="B2205" s="29"/>
      <c r="C2205" s="158" t="s">
        <v>4301</v>
      </c>
      <c r="D2205" s="158" t="s">
        <v>121</v>
      </c>
      <c r="E2205" s="159" t="s">
        <v>4302</v>
      </c>
      <c r="F2205" s="160" t="s">
        <v>4303</v>
      </c>
      <c r="G2205" s="161" t="s">
        <v>131</v>
      </c>
      <c r="H2205" s="162">
        <v>2</v>
      </c>
      <c r="I2205" s="163"/>
      <c r="J2205" s="164">
        <f>ROUND(I2205*H2205,2)</f>
        <v>0</v>
      </c>
      <c r="K2205" s="160" t="s">
        <v>1</v>
      </c>
      <c r="L2205" s="33"/>
      <c r="M2205" s="165" t="s">
        <v>1</v>
      </c>
      <c r="N2205" s="166" t="s">
        <v>38</v>
      </c>
      <c r="O2205" s="65"/>
      <c r="P2205" s="167">
        <f>O2205*H2205</f>
        <v>0</v>
      </c>
      <c r="Q2205" s="167">
        <v>0</v>
      </c>
      <c r="R2205" s="167">
        <f>Q2205*H2205</f>
        <v>0</v>
      </c>
      <c r="S2205" s="167">
        <v>0</v>
      </c>
      <c r="T2205" s="168">
        <f>S2205*H2205</f>
        <v>0</v>
      </c>
      <c r="U2205" s="28"/>
      <c r="V2205" s="28"/>
      <c r="W2205" s="28"/>
      <c r="X2205" s="28"/>
      <c r="Y2205" s="28"/>
      <c r="Z2205" s="28"/>
      <c r="AA2205" s="28"/>
      <c r="AB2205" s="28"/>
      <c r="AC2205" s="28"/>
      <c r="AD2205" s="28"/>
      <c r="AE2205" s="28"/>
      <c r="AR2205" s="169" t="s">
        <v>125</v>
      </c>
      <c r="AT2205" s="169" t="s">
        <v>121</v>
      </c>
      <c r="AU2205" s="169" t="s">
        <v>73</v>
      </c>
      <c r="AY2205" s="11" t="s">
        <v>126</v>
      </c>
      <c r="BE2205" s="170">
        <f>IF(N2205="základní",J2205,0)</f>
        <v>0</v>
      </c>
      <c r="BF2205" s="170">
        <f>IF(N2205="snížená",J2205,0)</f>
        <v>0</v>
      </c>
      <c r="BG2205" s="170">
        <f>IF(N2205="zákl. přenesená",J2205,0)</f>
        <v>0</v>
      </c>
      <c r="BH2205" s="170">
        <f>IF(N2205="sníž. přenesená",J2205,0)</f>
        <v>0</v>
      </c>
      <c r="BI2205" s="170">
        <f>IF(N2205="nulová",J2205,0)</f>
        <v>0</v>
      </c>
      <c r="BJ2205" s="11" t="s">
        <v>80</v>
      </c>
      <c r="BK2205" s="170">
        <f>ROUND(I2205*H2205,2)</f>
        <v>0</v>
      </c>
      <c r="BL2205" s="11" t="s">
        <v>125</v>
      </c>
      <c r="BM2205" s="169" t="s">
        <v>4304</v>
      </c>
    </row>
    <row r="2206" spans="1:65" s="2" customFormat="1" ht="19.5">
      <c r="A2206" s="28"/>
      <c r="B2206" s="29"/>
      <c r="C2206" s="30"/>
      <c r="D2206" s="171" t="s">
        <v>128</v>
      </c>
      <c r="E2206" s="30"/>
      <c r="F2206" s="172" t="s">
        <v>4303</v>
      </c>
      <c r="G2206" s="30"/>
      <c r="H2206" s="30"/>
      <c r="I2206" s="173"/>
      <c r="J2206" s="30"/>
      <c r="K2206" s="30"/>
      <c r="L2206" s="33"/>
      <c r="M2206" s="174"/>
      <c r="N2206" s="175"/>
      <c r="O2206" s="65"/>
      <c r="P2206" s="65"/>
      <c r="Q2206" s="65"/>
      <c r="R2206" s="65"/>
      <c r="S2206" s="65"/>
      <c r="T2206" s="66"/>
      <c r="U2206" s="28"/>
      <c r="V2206" s="28"/>
      <c r="W2206" s="28"/>
      <c r="X2206" s="28"/>
      <c r="Y2206" s="28"/>
      <c r="Z2206" s="28"/>
      <c r="AA2206" s="28"/>
      <c r="AB2206" s="28"/>
      <c r="AC2206" s="28"/>
      <c r="AD2206" s="28"/>
      <c r="AE2206" s="28"/>
      <c r="AT2206" s="11" t="s">
        <v>128</v>
      </c>
      <c r="AU2206" s="11" t="s">
        <v>73</v>
      </c>
    </row>
    <row r="2207" spans="1:65" s="2" customFormat="1" ht="33" customHeight="1">
      <c r="A2207" s="28"/>
      <c r="B2207" s="29"/>
      <c r="C2207" s="158" t="s">
        <v>4305</v>
      </c>
      <c r="D2207" s="158" t="s">
        <v>121</v>
      </c>
      <c r="E2207" s="159" t="s">
        <v>4306</v>
      </c>
      <c r="F2207" s="160" t="s">
        <v>4307</v>
      </c>
      <c r="G2207" s="161" t="s">
        <v>131</v>
      </c>
      <c r="H2207" s="162">
        <v>2</v>
      </c>
      <c r="I2207" s="163"/>
      <c r="J2207" s="164">
        <f>ROUND(I2207*H2207,2)</f>
        <v>0</v>
      </c>
      <c r="K2207" s="160" t="s">
        <v>1</v>
      </c>
      <c r="L2207" s="33"/>
      <c r="M2207" s="165" t="s">
        <v>1</v>
      </c>
      <c r="N2207" s="166" t="s">
        <v>38</v>
      </c>
      <c r="O2207" s="65"/>
      <c r="P2207" s="167">
        <f>O2207*H2207</f>
        <v>0</v>
      </c>
      <c r="Q2207" s="167">
        <v>0</v>
      </c>
      <c r="R2207" s="167">
        <f>Q2207*H2207</f>
        <v>0</v>
      </c>
      <c r="S2207" s="167">
        <v>0</v>
      </c>
      <c r="T2207" s="168">
        <f>S2207*H2207</f>
        <v>0</v>
      </c>
      <c r="U2207" s="28"/>
      <c r="V2207" s="28"/>
      <c r="W2207" s="28"/>
      <c r="X2207" s="28"/>
      <c r="Y2207" s="28"/>
      <c r="Z2207" s="28"/>
      <c r="AA2207" s="28"/>
      <c r="AB2207" s="28"/>
      <c r="AC2207" s="28"/>
      <c r="AD2207" s="28"/>
      <c r="AE2207" s="28"/>
      <c r="AR2207" s="169" t="s">
        <v>125</v>
      </c>
      <c r="AT2207" s="169" t="s">
        <v>121</v>
      </c>
      <c r="AU2207" s="169" t="s">
        <v>73</v>
      </c>
      <c r="AY2207" s="11" t="s">
        <v>126</v>
      </c>
      <c r="BE2207" s="170">
        <f>IF(N2207="základní",J2207,0)</f>
        <v>0</v>
      </c>
      <c r="BF2207" s="170">
        <f>IF(N2207="snížená",J2207,0)</f>
        <v>0</v>
      </c>
      <c r="BG2207" s="170">
        <f>IF(N2207="zákl. přenesená",J2207,0)</f>
        <v>0</v>
      </c>
      <c r="BH2207" s="170">
        <f>IF(N2207="sníž. přenesená",J2207,0)</f>
        <v>0</v>
      </c>
      <c r="BI2207" s="170">
        <f>IF(N2207="nulová",J2207,0)</f>
        <v>0</v>
      </c>
      <c r="BJ2207" s="11" t="s">
        <v>80</v>
      </c>
      <c r="BK2207" s="170">
        <f>ROUND(I2207*H2207,2)</f>
        <v>0</v>
      </c>
      <c r="BL2207" s="11" t="s">
        <v>125</v>
      </c>
      <c r="BM2207" s="169" t="s">
        <v>4308</v>
      </c>
    </row>
    <row r="2208" spans="1:65" s="2" customFormat="1" ht="19.5">
      <c r="A2208" s="28"/>
      <c r="B2208" s="29"/>
      <c r="C2208" s="30"/>
      <c r="D2208" s="171" t="s">
        <v>128</v>
      </c>
      <c r="E2208" s="30"/>
      <c r="F2208" s="172" t="s">
        <v>4307</v>
      </c>
      <c r="G2208" s="30"/>
      <c r="H2208" s="30"/>
      <c r="I2208" s="173"/>
      <c r="J2208" s="30"/>
      <c r="K2208" s="30"/>
      <c r="L2208" s="33"/>
      <c r="M2208" s="174"/>
      <c r="N2208" s="175"/>
      <c r="O2208" s="65"/>
      <c r="P2208" s="65"/>
      <c r="Q2208" s="65"/>
      <c r="R2208" s="65"/>
      <c r="S2208" s="65"/>
      <c r="T2208" s="66"/>
      <c r="U2208" s="28"/>
      <c r="V2208" s="28"/>
      <c r="W2208" s="28"/>
      <c r="X2208" s="28"/>
      <c r="Y2208" s="28"/>
      <c r="Z2208" s="28"/>
      <c r="AA2208" s="28"/>
      <c r="AB2208" s="28"/>
      <c r="AC2208" s="28"/>
      <c r="AD2208" s="28"/>
      <c r="AE2208" s="28"/>
      <c r="AT2208" s="11" t="s">
        <v>128</v>
      </c>
      <c r="AU2208" s="11" t="s">
        <v>73</v>
      </c>
    </row>
    <row r="2209" spans="1:65" s="2" customFormat="1" ht="24.2" customHeight="1">
      <c r="A2209" s="28"/>
      <c r="B2209" s="29"/>
      <c r="C2209" s="158" t="s">
        <v>4309</v>
      </c>
      <c r="D2209" s="158" t="s">
        <v>121</v>
      </c>
      <c r="E2209" s="159" t="s">
        <v>4310</v>
      </c>
      <c r="F2209" s="160" t="s">
        <v>4311</v>
      </c>
      <c r="G2209" s="161" t="s">
        <v>131</v>
      </c>
      <c r="H2209" s="162">
        <v>2</v>
      </c>
      <c r="I2209" s="163"/>
      <c r="J2209" s="164">
        <f>ROUND(I2209*H2209,2)</f>
        <v>0</v>
      </c>
      <c r="K2209" s="160" t="s">
        <v>1</v>
      </c>
      <c r="L2209" s="33"/>
      <c r="M2209" s="165" t="s">
        <v>1</v>
      </c>
      <c r="N2209" s="166" t="s">
        <v>38</v>
      </c>
      <c r="O2209" s="65"/>
      <c r="P2209" s="167">
        <f>O2209*H2209</f>
        <v>0</v>
      </c>
      <c r="Q2209" s="167">
        <v>0</v>
      </c>
      <c r="R2209" s="167">
        <f>Q2209*H2209</f>
        <v>0</v>
      </c>
      <c r="S2209" s="167">
        <v>0</v>
      </c>
      <c r="T2209" s="168">
        <f>S2209*H2209</f>
        <v>0</v>
      </c>
      <c r="U2209" s="28"/>
      <c r="V2209" s="28"/>
      <c r="W2209" s="28"/>
      <c r="X2209" s="28"/>
      <c r="Y2209" s="28"/>
      <c r="Z2209" s="28"/>
      <c r="AA2209" s="28"/>
      <c r="AB2209" s="28"/>
      <c r="AC2209" s="28"/>
      <c r="AD2209" s="28"/>
      <c r="AE2209" s="28"/>
      <c r="AR2209" s="169" t="s">
        <v>125</v>
      </c>
      <c r="AT2209" s="169" t="s">
        <v>121</v>
      </c>
      <c r="AU2209" s="169" t="s">
        <v>73</v>
      </c>
      <c r="AY2209" s="11" t="s">
        <v>126</v>
      </c>
      <c r="BE2209" s="170">
        <f>IF(N2209="základní",J2209,0)</f>
        <v>0</v>
      </c>
      <c r="BF2209" s="170">
        <f>IF(N2209="snížená",J2209,0)</f>
        <v>0</v>
      </c>
      <c r="BG2209" s="170">
        <f>IF(N2209="zákl. přenesená",J2209,0)</f>
        <v>0</v>
      </c>
      <c r="BH2209" s="170">
        <f>IF(N2209="sníž. přenesená",J2209,0)</f>
        <v>0</v>
      </c>
      <c r="BI2209" s="170">
        <f>IF(N2209="nulová",J2209,0)</f>
        <v>0</v>
      </c>
      <c r="BJ2209" s="11" t="s">
        <v>80</v>
      </c>
      <c r="BK2209" s="170">
        <f>ROUND(I2209*H2209,2)</f>
        <v>0</v>
      </c>
      <c r="BL2209" s="11" t="s">
        <v>125</v>
      </c>
      <c r="BM2209" s="169" t="s">
        <v>4312</v>
      </c>
    </row>
    <row r="2210" spans="1:65" s="2" customFormat="1" ht="19.5">
      <c r="A2210" s="28"/>
      <c r="B2210" s="29"/>
      <c r="C2210" s="30"/>
      <c r="D2210" s="171" t="s">
        <v>128</v>
      </c>
      <c r="E2210" s="30"/>
      <c r="F2210" s="172" t="s">
        <v>4311</v>
      </c>
      <c r="G2210" s="30"/>
      <c r="H2210" s="30"/>
      <c r="I2210" s="173"/>
      <c r="J2210" s="30"/>
      <c r="K2210" s="30"/>
      <c r="L2210" s="33"/>
      <c r="M2210" s="174"/>
      <c r="N2210" s="175"/>
      <c r="O2210" s="65"/>
      <c r="P2210" s="65"/>
      <c r="Q2210" s="65"/>
      <c r="R2210" s="65"/>
      <c r="S2210" s="65"/>
      <c r="T2210" s="66"/>
      <c r="U2210" s="28"/>
      <c r="V2210" s="28"/>
      <c r="W2210" s="28"/>
      <c r="X2210" s="28"/>
      <c r="Y2210" s="28"/>
      <c r="Z2210" s="28"/>
      <c r="AA2210" s="28"/>
      <c r="AB2210" s="28"/>
      <c r="AC2210" s="28"/>
      <c r="AD2210" s="28"/>
      <c r="AE2210" s="28"/>
      <c r="AT2210" s="11" t="s">
        <v>128</v>
      </c>
      <c r="AU2210" s="11" t="s">
        <v>73</v>
      </c>
    </row>
    <row r="2211" spans="1:65" s="2" customFormat="1" ht="37.9" customHeight="1">
      <c r="A2211" s="28"/>
      <c r="B2211" s="29"/>
      <c r="C2211" s="158" t="s">
        <v>4313</v>
      </c>
      <c r="D2211" s="158" t="s">
        <v>121</v>
      </c>
      <c r="E2211" s="159" t="s">
        <v>4314</v>
      </c>
      <c r="F2211" s="160" t="s">
        <v>4315</v>
      </c>
      <c r="G2211" s="161" t="s">
        <v>131</v>
      </c>
      <c r="H2211" s="162">
        <v>2</v>
      </c>
      <c r="I2211" s="163"/>
      <c r="J2211" s="164">
        <f>ROUND(I2211*H2211,2)</f>
        <v>0</v>
      </c>
      <c r="K2211" s="160" t="s">
        <v>1</v>
      </c>
      <c r="L2211" s="33"/>
      <c r="M2211" s="165" t="s">
        <v>1</v>
      </c>
      <c r="N2211" s="166" t="s">
        <v>38</v>
      </c>
      <c r="O2211" s="65"/>
      <c r="P2211" s="167">
        <f>O2211*H2211</f>
        <v>0</v>
      </c>
      <c r="Q2211" s="167">
        <v>0</v>
      </c>
      <c r="R2211" s="167">
        <f>Q2211*H2211</f>
        <v>0</v>
      </c>
      <c r="S2211" s="167">
        <v>0</v>
      </c>
      <c r="T2211" s="168">
        <f>S2211*H2211</f>
        <v>0</v>
      </c>
      <c r="U2211" s="28"/>
      <c r="V2211" s="28"/>
      <c r="W2211" s="28"/>
      <c r="X2211" s="28"/>
      <c r="Y2211" s="28"/>
      <c r="Z2211" s="28"/>
      <c r="AA2211" s="28"/>
      <c r="AB2211" s="28"/>
      <c r="AC2211" s="28"/>
      <c r="AD2211" s="28"/>
      <c r="AE2211" s="28"/>
      <c r="AR2211" s="169" t="s">
        <v>125</v>
      </c>
      <c r="AT2211" s="169" t="s">
        <v>121</v>
      </c>
      <c r="AU2211" s="169" t="s">
        <v>73</v>
      </c>
      <c r="AY2211" s="11" t="s">
        <v>126</v>
      </c>
      <c r="BE2211" s="170">
        <f>IF(N2211="základní",J2211,0)</f>
        <v>0</v>
      </c>
      <c r="BF2211" s="170">
        <f>IF(N2211="snížená",J2211,0)</f>
        <v>0</v>
      </c>
      <c r="BG2211" s="170">
        <f>IF(N2211="zákl. přenesená",J2211,0)</f>
        <v>0</v>
      </c>
      <c r="BH2211" s="170">
        <f>IF(N2211="sníž. přenesená",J2211,0)</f>
        <v>0</v>
      </c>
      <c r="BI2211" s="170">
        <f>IF(N2211="nulová",J2211,0)</f>
        <v>0</v>
      </c>
      <c r="BJ2211" s="11" t="s">
        <v>80</v>
      </c>
      <c r="BK2211" s="170">
        <f>ROUND(I2211*H2211,2)</f>
        <v>0</v>
      </c>
      <c r="BL2211" s="11" t="s">
        <v>125</v>
      </c>
      <c r="BM2211" s="169" t="s">
        <v>4316</v>
      </c>
    </row>
    <row r="2212" spans="1:65" s="2" customFormat="1" ht="19.5">
      <c r="A2212" s="28"/>
      <c r="B2212" s="29"/>
      <c r="C2212" s="30"/>
      <c r="D2212" s="171" t="s">
        <v>128</v>
      </c>
      <c r="E2212" s="30"/>
      <c r="F2212" s="172" t="s">
        <v>4315</v>
      </c>
      <c r="G2212" s="30"/>
      <c r="H2212" s="30"/>
      <c r="I2212" s="173"/>
      <c r="J2212" s="30"/>
      <c r="K2212" s="30"/>
      <c r="L2212" s="33"/>
      <c r="M2212" s="174"/>
      <c r="N2212" s="175"/>
      <c r="O2212" s="65"/>
      <c r="P2212" s="65"/>
      <c r="Q2212" s="65"/>
      <c r="R2212" s="65"/>
      <c r="S2212" s="65"/>
      <c r="T2212" s="66"/>
      <c r="U2212" s="28"/>
      <c r="V2212" s="28"/>
      <c r="W2212" s="28"/>
      <c r="X2212" s="28"/>
      <c r="Y2212" s="28"/>
      <c r="Z2212" s="28"/>
      <c r="AA2212" s="28"/>
      <c r="AB2212" s="28"/>
      <c r="AC2212" s="28"/>
      <c r="AD2212" s="28"/>
      <c r="AE2212" s="28"/>
      <c r="AT2212" s="11" t="s">
        <v>128</v>
      </c>
      <c r="AU2212" s="11" t="s">
        <v>73</v>
      </c>
    </row>
    <row r="2213" spans="1:65" s="2" customFormat="1" ht="24.2" customHeight="1">
      <c r="A2213" s="28"/>
      <c r="B2213" s="29"/>
      <c r="C2213" s="158" t="s">
        <v>4317</v>
      </c>
      <c r="D2213" s="158" t="s">
        <v>121</v>
      </c>
      <c r="E2213" s="159" t="s">
        <v>4318</v>
      </c>
      <c r="F2213" s="160" t="s">
        <v>4319</v>
      </c>
      <c r="G2213" s="161" t="s">
        <v>136</v>
      </c>
      <c r="H2213" s="162">
        <v>2</v>
      </c>
      <c r="I2213" s="163"/>
      <c r="J2213" s="164">
        <f>ROUND(I2213*H2213,2)</f>
        <v>0</v>
      </c>
      <c r="K2213" s="160" t="s">
        <v>1</v>
      </c>
      <c r="L2213" s="33"/>
      <c r="M2213" s="165" t="s">
        <v>1</v>
      </c>
      <c r="N2213" s="166" t="s">
        <v>38</v>
      </c>
      <c r="O2213" s="65"/>
      <c r="P2213" s="167">
        <f>O2213*H2213</f>
        <v>0</v>
      </c>
      <c r="Q2213" s="167">
        <v>0</v>
      </c>
      <c r="R2213" s="167">
        <f>Q2213*H2213</f>
        <v>0</v>
      </c>
      <c r="S2213" s="167">
        <v>0</v>
      </c>
      <c r="T2213" s="168">
        <f>S2213*H2213</f>
        <v>0</v>
      </c>
      <c r="U2213" s="28"/>
      <c r="V2213" s="28"/>
      <c r="W2213" s="28"/>
      <c r="X2213" s="28"/>
      <c r="Y2213" s="28"/>
      <c r="Z2213" s="28"/>
      <c r="AA2213" s="28"/>
      <c r="AB2213" s="28"/>
      <c r="AC2213" s="28"/>
      <c r="AD2213" s="28"/>
      <c r="AE2213" s="28"/>
      <c r="AR2213" s="169" t="s">
        <v>125</v>
      </c>
      <c r="AT2213" s="169" t="s">
        <v>121</v>
      </c>
      <c r="AU2213" s="169" t="s">
        <v>73</v>
      </c>
      <c r="AY2213" s="11" t="s">
        <v>126</v>
      </c>
      <c r="BE2213" s="170">
        <f>IF(N2213="základní",J2213,0)</f>
        <v>0</v>
      </c>
      <c r="BF2213" s="170">
        <f>IF(N2213="snížená",J2213,0)</f>
        <v>0</v>
      </c>
      <c r="BG2213" s="170">
        <f>IF(N2213="zákl. přenesená",J2213,0)</f>
        <v>0</v>
      </c>
      <c r="BH2213" s="170">
        <f>IF(N2213="sníž. přenesená",J2213,0)</f>
        <v>0</v>
      </c>
      <c r="BI2213" s="170">
        <f>IF(N2213="nulová",J2213,0)</f>
        <v>0</v>
      </c>
      <c r="BJ2213" s="11" t="s">
        <v>80</v>
      </c>
      <c r="BK2213" s="170">
        <f>ROUND(I2213*H2213,2)</f>
        <v>0</v>
      </c>
      <c r="BL2213" s="11" t="s">
        <v>125</v>
      </c>
      <c r="BM2213" s="169" t="s">
        <v>4320</v>
      </c>
    </row>
    <row r="2214" spans="1:65" s="2" customFormat="1" ht="11.25">
      <c r="A2214" s="28"/>
      <c r="B2214" s="29"/>
      <c r="C2214" s="30"/>
      <c r="D2214" s="171" t="s">
        <v>128</v>
      </c>
      <c r="E2214" s="30"/>
      <c r="F2214" s="172" t="s">
        <v>4319</v>
      </c>
      <c r="G2214" s="30"/>
      <c r="H2214" s="30"/>
      <c r="I2214" s="173"/>
      <c r="J2214" s="30"/>
      <c r="K2214" s="30"/>
      <c r="L2214" s="33"/>
      <c r="M2214" s="174"/>
      <c r="N2214" s="175"/>
      <c r="O2214" s="65"/>
      <c r="P2214" s="65"/>
      <c r="Q2214" s="65"/>
      <c r="R2214" s="65"/>
      <c r="S2214" s="65"/>
      <c r="T2214" s="66"/>
      <c r="U2214" s="28"/>
      <c r="V2214" s="28"/>
      <c r="W2214" s="28"/>
      <c r="X2214" s="28"/>
      <c r="Y2214" s="28"/>
      <c r="Z2214" s="28"/>
      <c r="AA2214" s="28"/>
      <c r="AB2214" s="28"/>
      <c r="AC2214" s="28"/>
      <c r="AD2214" s="28"/>
      <c r="AE2214" s="28"/>
      <c r="AT2214" s="11" t="s">
        <v>128</v>
      </c>
      <c r="AU2214" s="11" t="s">
        <v>73</v>
      </c>
    </row>
    <row r="2215" spans="1:65" s="2" customFormat="1" ht="24.2" customHeight="1">
      <c r="A2215" s="28"/>
      <c r="B2215" s="29"/>
      <c r="C2215" s="158" t="s">
        <v>4321</v>
      </c>
      <c r="D2215" s="158" t="s">
        <v>121</v>
      </c>
      <c r="E2215" s="159" t="s">
        <v>4322</v>
      </c>
      <c r="F2215" s="160" t="s">
        <v>4323</v>
      </c>
      <c r="G2215" s="161" t="s">
        <v>136</v>
      </c>
      <c r="H2215" s="162">
        <v>2</v>
      </c>
      <c r="I2215" s="163"/>
      <c r="J2215" s="164">
        <f>ROUND(I2215*H2215,2)</f>
        <v>0</v>
      </c>
      <c r="K2215" s="160" t="s">
        <v>1</v>
      </c>
      <c r="L2215" s="33"/>
      <c r="M2215" s="165" t="s">
        <v>1</v>
      </c>
      <c r="N2215" s="166" t="s">
        <v>38</v>
      </c>
      <c r="O2215" s="65"/>
      <c r="P2215" s="167">
        <f>O2215*H2215</f>
        <v>0</v>
      </c>
      <c r="Q2215" s="167">
        <v>0</v>
      </c>
      <c r="R2215" s="167">
        <f>Q2215*H2215</f>
        <v>0</v>
      </c>
      <c r="S2215" s="167">
        <v>0</v>
      </c>
      <c r="T2215" s="168">
        <f>S2215*H2215</f>
        <v>0</v>
      </c>
      <c r="U2215" s="28"/>
      <c r="V2215" s="28"/>
      <c r="W2215" s="28"/>
      <c r="X2215" s="28"/>
      <c r="Y2215" s="28"/>
      <c r="Z2215" s="28"/>
      <c r="AA2215" s="28"/>
      <c r="AB2215" s="28"/>
      <c r="AC2215" s="28"/>
      <c r="AD2215" s="28"/>
      <c r="AE2215" s="28"/>
      <c r="AR2215" s="169" t="s">
        <v>125</v>
      </c>
      <c r="AT2215" s="169" t="s">
        <v>121</v>
      </c>
      <c r="AU2215" s="169" t="s">
        <v>73</v>
      </c>
      <c r="AY2215" s="11" t="s">
        <v>126</v>
      </c>
      <c r="BE2215" s="170">
        <f>IF(N2215="základní",J2215,0)</f>
        <v>0</v>
      </c>
      <c r="BF2215" s="170">
        <f>IF(N2215="snížená",J2215,0)</f>
        <v>0</v>
      </c>
      <c r="BG2215" s="170">
        <f>IF(N2215="zákl. přenesená",J2215,0)</f>
        <v>0</v>
      </c>
      <c r="BH2215" s="170">
        <f>IF(N2215="sníž. přenesená",J2215,0)</f>
        <v>0</v>
      </c>
      <c r="BI2215" s="170">
        <f>IF(N2215="nulová",J2215,0)</f>
        <v>0</v>
      </c>
      <c r="BJ2215" s="11" t="s">
        <v>80</v>
      </c>
      <c r="BK2215" s="170">
        <f>ROUND(I2215*H2215,2)</f>
        <v>0</v>
      </c>
      <c r="BL2215" s="11" t="s">
        <v>125</v>
      </c>
      <c r="BM2215" s="169" t="s">
        <v>4324</v>
      </c>
    </row>
    <row r="2216" spans="1:65" s="2" customFormat="1" ht="11.25">
      <c r="A2216" s="28"/>
      <c r="B2216" s="29"/>
      <c r="C2216" s="30"/>
      <c r="D2216" s="171" t="s">
        <v>128</v>
      </c>
      <c r="E2216" s="30"/>
      <c r="F2216" s="172" t="s">
        <v>4323</v>
      </c>
      <c r="G2216" s="30"/>
      <c r="H2216" s="30"/>
      <c r="I2216" s="173"/>
      <c r="J2216" s="30"/>
      <c r="K2216" s="30"/>
      <c r="L2216" s="33"/>
      <c r="M2216" s="174"/>
      <c r="N2216" s="175"/>
      <c r="O2216" s="65"/>
      <c r="P2216" s="65"/>
      <c r="Q2216" s="65"/>
      <c r="R2216" s="65"/>
      <c r="S2216" s="65"/>
      <c r="T2216" s="66"/>
      <c r="U2216" s="28"/>
      <c r="V2216" s="28"/>
      <c r="W2216" s="28"/>
      <c r="X2216" s="28"/>
      <c r="Y2216" s="28"/>
      <c r="Z2216" s="28"/>
      <c r="AA2216" s="28"/>
      <c r="AB2216" s="28"/>
      <c r="AC2216" s="28"/>
      <c r="AD2216" s="28"/>
      <c r="AE2216" s="28"/>
      <c r="AT2216" s="11" t="s">
        <v>128</v>
      </c>
      <c r="AU2216" s="11" t="s">
        <v>73</v>
      </c>
    </row>
    <row r="2217" spans="1:65" s="2" customFormat="1" ht="24.2" customHeight="1">
      <c r="A2217" s="28"/>
      <c r="B2217" s="29"/>
      <c r="C2217" s="158" t="s">
        <v>4325</v>
      </c>
      <c r="D2217" s="158" t="s">
        <v>121</v>
      </c>
      <c r="E2217" s="159" t="s">
        <v>4326</v>
      </c>
      <c r="F2217" s="160" t="s">
        <v>4327</v>
      </c>
      <c r="G2217" s="161" t="s">
        <v>136</v>
      </c>
      <c r="H2217" s="162">
        <v>2</v>
      </c>
      <c r="I2217" s="163"/>
      <c r="J2217" s="164">
        <f>ROUND(I2217*H2217,2)</f>
        <v>0</v>
      </c>
      <c r="K2217" s="160" t="s">
        <v>1</v>
      </c>
      <c r="L2217" s="33"/>
      <c r="M2217" s="165" t="s">
        <v>1</v>
      </c>
      <c r="N2217" s="166" t="s">
        <v>38</v>
      </c>
      <c r="O2217" s="65"/>
      <c r="P2217" s="167">
        <f>O2217*H2217</f>
        <v>0</v>
      </c>
      <c r="Q2217" s="167">
        <v>0</v>
      </c>
      <c r="R2217" s="167">
        <f>Q2217*H2217</f>
        <v>0</v>
      </c>
      <c r="S2217" s="167">
        <v>0</v>
      </c>
      <c r="T2217" s="168">
        <f>S2217*H2217</f>
        <v>0</v>
      </c>
      <c r="U2217" s="28"/>
      <c r="V2217" s="28"/>
      <c r="W2217" s="28"/>
      <c r="X2217" s="28"/>
      <c r="Y2217" s="28"/>
      <c r="Z2217" s="28"/>
      <c r="AA2217" s="28"/>
      <c r="AB2217" s="28"/>
      <c r="AC2217" s="28"/>
      <c r="AD2217" s="28"/>
      <c r="AE2217" s="28"/>
      <c r="AR2217" s="169" t="s">
        <v>125</v>
      </c>
      <c r="AT2217" s="169" t="s">
        <v>121</v>
      </c>
      <c r="AU2217" s="169" t="s">
        <v>73</v>
      </c>
      <c r="AY2217" s="11" t="s">
        <v>126</v>
      </c>
      <c r="BE2217" s="170">
        <f>IF(N2217="základní",J2217,0)</f>
        <v>0</v>
      </c>
      <c r="BF2217" s="170">
        <f>IF(N2217="snížená",J2217,0)</f>
        <v>0</v>
      </c>
      <c r="BG2217" s="170">
        <f>IF(N2217="zákl. přenesená",J2217,0)</f>
        <v>0</v>
      </c>
      <c r="BH2217" s="170">
        <f>IF(N2217="sníž. přenesená",J2217,0)</f>
        <v>0</v>
      </c>
      <c r="BI2217" s="170">
        <f>IF(N2217="nulová",J2217,0)</f>
        <v>0</v>
      </c>
      <c r="BJ2217" s="11" t="s">
        <v>80</v>
      </c>
      <c r="BK2217" s="170">
        <f>ROUND(I2217*H2217,2)</f>
        <v>0</v>
      </c>
      <c r="BL2217" s="11" t="s">
        <v>125</v>
      </c>
      <c r="BM2217" s="169" t="s">
        <v>4328</v>
      </c>
    </row>
    <row r="2218" spans="1:65" s="2" customFormat="1" ht="11.25">
      <c r="A2218" s="28"/>
      <c r="B2218" s="29"/>
      <c r="C2218" s="30"/>
      <c r="D2218" s="171" t="s">
        <v>128</v>
      </c>
      <c r="E2218" s="30"/>
      <c r="F2218" s="172" t="s">
        <v>4327</v>
      </c>
      <c r="G2218" s="30"/>
      <c r="H2218" s="30"/>
      <c r="I2218" s="173"/>
      <c r="J2218" s="30"/>
      <c r="K2218" s="30"/>
      <c r="L2218" s="33"/>
      <c r="M2218" s="174"/>
      <c r="N2218" s="175"/>
      <c r="O2218" s="65"/>
      <c r="P2218" s="65"/>
      <c r="Q2218" s="65"/>
      <c r="R2218" s="65"/>
      <c r="S2218" s="65"/>
      <c r="T2218" s="66"/>
      <c r="U2218" s="28"/>
      <c r="V2218" s="28"/>
      <c r="W2218" s="28"/>
      <c r="X2218" s="28"/>
      <c r="Y2218" s="28"/>
      <c r="Z2218" s="28"/>
      <c r="AA2218" s="28"/>
      <c r="AB2218" s="28"/>
      <c r="AC2218" s="28"/>
      <c r="AD2218" s="28"/>
      <c r="AE2218" s="28"/>
      <c r="AT2218" s="11" t="s">
        <v>128</v>
      </c>
      <c r="AU2218" s="11" t="s">
        <v>73</v>
      </c>
    </row>
    <row r="2219" spans="1:65" s="2" customFormat="1" ht="24.2" customHeight="1">
      <c r="A2219" s="28"/>
      <c r="B2219" s="29"/>
      <c r="C2219" s="158" t="s">
        <v>4329</v>
      </c>
      <c r="D2219" s="158" t="s">
        <v>121</v>
      </c>
      <c r="E2219" s="159" t="s">
        <v>4330</v>
      </c>
      <c r="F2219" s="160" t="s">
        <v>4331</v>
      </c>
      <c r="G2219" s="161" t="s">
        <v>131</v>
      </c>
      <c r="H2219" s="162">
        <v>2</v>
      </c>
      <c r="I2219" s="163"/>
      <c r="J2219" s="164">
        <f>ROUND(I2219*H2219,2)</f>
        <v>0</v>
      </c>
      <c r="K2219" s="160" t="s">
        <v>1</v>
      </c>
      <c r="L2219" s="33"/>
      <c r="M2219" s="165" t="s">
        <v>1</v>
      </c>
      <c r="N2219" s="166" t="s">
        <v>38</v>
      </c>
      <c r="O2219" s="65"/>
      <c r="P2219" s="167">
        <f>O2219*H2219</f>
        <v>0</v>
      </c>
      <c r="Q2219" s="167">
        <v>0</v>
      </c>
      <c r="R2219" s="167">
        <f>Q2219*H2219</f>
        <v>0</v>
      </c>
      <c r="S2219" s="167">
        <v>0</v>
      </c>
      <c r="T2219" s="168">
        <f>S2219*H2219</f>
        <v>0</v>
      </c>
      <c r="U2219" s="28"/>
      <c r="V2219" s="28"/>
      <c r="W2219" s="28"/>
      <c r="X2219" s="28"/>
      <c r="Y2219" s="28"/>
      <c r="Z2219" s="28"/>
      <c r="AA2219" s="28"/>
      <c r="AB2219" s="28"/>
      <c r="AC2219" s="28"/>
      <c r="AD2219" s="28"/>
      <c r="AE2219" s="28"/>
      <c r="AR2219" s="169" t="s">
        <v>125</v>
      </c>
      <c r="AT2219" s="169" t="s">
        <v>121</v>
      </c>
      <c r="AU2219" s="169" t="s">
        <v>73</v>
      </c>
      <c r="AY2219" s="11" t="s">
        <v>126</v>
      </c>
      <c r="BE2219" s="170">
        <f>IF(N2219="základní",J2219,0)</f>
        <v>0</v>
      </c>
      <c r="BF2219" s="170">
        <f>IF(N2219="snížená",J2219,0)</f>
        <v>0</v>
      </c>
      <c r="BG2219" s="170">
        <f>IF(N2219="zákl. přenesená",J2219,0)</f>
        <v>0</v>
      </c>
      <c r="BH2219" s="170">
        <f>IF(N2219="sníž. přenesená",J2219,0)</f>
        <v>0</v>
      </c>
      <c r="BI2219" s="170">
        <f>IF(N2219="nulová",J2219,0)</f>
        <v>0</v>
      </c>
      <c r="BJ2219" s="11" t="s">
        <v>80</v>
      </c>
      <c r="BK2219" s="170">
        <f>ROUND(I2219*H2219,2)</f>
        <v>0</v>
      </c>
      <c r="BL2219" s="11" t="s">
        <v>125</v>
      </c>
      <c r="BM2219" s="169" t="s">
        <v>4332</v>
      </c>
    </row>
    <row r="2220" spans="1:65" s="2" customFormat="1" ht="11.25">
      <c r="A2220" s="28"/>
      <c r="B2220" s="29"/>
      <c r="C2220" s="30"/>
      <c r="D2220" s="171" t="s">
        <v>128</v>
      </c>
      <c r="E2220" s="30"/>
      <c r="F2220" s="172" t="s">
        <v>4331</v>
      </c>
      <c r="G2220" s="30"/>
      <c r="H2220" s="30"/>
      <c r="I2220" s="173"/>
      <c r="J2220" s="30"/>
      <c r="K2220" s="30"/>
      <c r="L2220" s="33"/>
      <c r="M2220" s="174"/>
      <c r="N2220" s="175"/>
      <c r="O2220" s="65"/>
      <c r="P2220" s="65"/>
      <c r="Q2220" s="65"/>
      <c r="R2220" s="65"/>
      <c r="S2220" s="65"/>
      <c r="T2220" s="66"/>
      <c r="U2220" s="28"/>
      <c r="V2220" s="28"/>
      <c r="W2220" s="28"/>
      <c r="X2220" s="28"/>
      <c r="Y2220" s="28"/>
      <c r="Z2220" s="28"/>
      <c r="AA2220" s="28"/>
      <c r="AB2220" s="28"/>
      <c r="AC2220" s="28"/>
      <c r="AD2220" s="28"/>
      <c r="AE2220" s="28"/>
      <c r="AT2220" s="11" t="s">
        <v>128</v>
      </c>
      <c r="AU2220" s="11" t="s">
        <v>73</v>
      </c>
    </row>
    <row r="2221" spans="1:65" s="2" customFormat="1" ht="24.2" customHeight="1">
      <c r="A2221" s="28"/>
      <c r="B2221" s="29"/>
      <c r="C2221" s="158" t="s">
        <v>4333</v>
      </c>
      <c r="D2221" s="158" t="s">
        <v>121</v>
      </c>
      <c r="E2221" s="159" t="s">
        <v>4334</v>
      </c>
      <c r="F2221" s="160" t="s">
        <v>4335</v>
      </c>
      <c r="G2221" s="161" t="s">
        <v>131</v>
      </c>
      <c r="H2221" s="162">
        <v>2</v>
      </c>
      <c r="I2221" s="163"/>
      <c r="J2221" s="164">
        <f>ROUND(I2221*H2221,2)</f>
        <v>0</v>
      </c>
      <c r="K2221" s="160" t="s">
        <v>1</v>
      </c>
      <c r="L2221" s="33"/>
      <c r="M2221" s="165" t="s">
        <v>1</v>
      </c>
      <c r="N2221" s="166" t="s">
        <v>38</v>
      </c>
      <c r="O2221" s="65"/>
      <c r="P2221" s="167">
        <f>O2221*H2221</f>
        <v>0</v>
      </c>
      <c r="Q2221" s="167">
        <v>0</v>
      </c>
      <c r="R2221" s="167">
        <f>Q2221*H2221</f>
        <v>0</v>
      </c>
      <c r="S2221" s="167">
        <v>0</v>
      </c>
      <c r="T2221" s="168">
        <f>S2221*H2221</f>
        <v>0</v>
      </c>
      <c r="U2221" s="28"/>
      <c r="V2221" s="28"/>
      <c r="W2221" s="28"/>
      <c r="X2221" s="28"/>
      <c r="Y2221" s="28"/>
      <c r="Z2221" s="28"/>
      <c r="AA2221" s="28"/>
      <c r="AB2221" s="28"/>
      <c r="AC2221" s="28"/>
      <c r="AD2221" s="28"/>
      <c r="AE2221" s="28"/>
      <c r="AR2221" s="169" t="s">
        <v>125</v>
      </c>
      <c r="AT2221" s="169" t="s">
        <v>121</v>
      </c>
      <c r="AU2221" s="169" t="s">
        <v>73</v>
      </c>
      <c r="AY2221" s="11" t="s">
        <v>126</v>
      </c>
      <c r="BE2221" s="170">
        <f>IF(N2221="základní",J2221,0)</f>
        <v>0</v>
      </c>
      <c r="BF2221" s="170">
        <f>IF(N2221="snížená",J2221,0)</f>
        <v>0</v>
      </c>
      <c r="BG2221" s="170">
        <f>IF(N2221="zákl. přenesená",J2221,0)</f>
        <v>0</v>
      </c>
      <c r="BH2221" s="170">
        <f>IF(N2221="sníž. přenesená",J2221,0)</f>
        <v>0</v>
      </c>
      <c r="BI2221" s="170">
        <f>IF(N2221="nulová",J2221,0)</f>
        <v>0</v>
      </c>
      <c r="BJ2221" s="11" t="s">
        <v>80</v>
      </c>
      <c r="BK2221" s="170">
        <f>ROUND(I2221*H2221,2)</f>
        <v>0</v>
      </c>
      <c r="BL2221" s="11" t="s">
        <v>125</v>
      </c>
      <c r="BM2221" s="169" t="s">
        <v>4336</v>
      </c>
    </row>
    <row r="2222" spans="1:65" s="2" customFormat="1" ht="19.5">
      <c r="A2222" s="28"/>
      <c r="B2222" s="29"/>
      <c r="C2222" s="30"/>
      <c r="D2222" s="171" t="s">
        <v>128</v>
      </c>
      <c r="E2222" s="30"/>
      <c r="F2222" s="172" t="s">
        <v>4335</v>
      </c>
      <c r="G2222" s="30"/>
      <c r="H2222" s="30"/>
      <c r="I2222" s="173"/>
      <c r="J2222" s="30"/>
      <c r="K2222" s="30"/>
      <c r="L2222" s="33"/>
      <c r="M2222" s="174"/>
      <c r="N2222" s="175"/>
      <c r="O2222" s="65"/>
      <c r="P2222" s="65"/>
      <c r="Q2222" s="65"/>
      <c r="R2222" s="65"/>
      <c r="S2222" s="65"/>
      <c r="T2222" s="66"/>
      <c r="U2222" s="28"/>
      <c r="V2222" s="28"/>
      <c r="W2222" s="28"/>
      <c r="X2222" s="28"/>
      <c r="Y2222" s="28"/>
      <c r="Z2222" s="28"/>
      <c r="AA2222" s="28"/>
      <c r="AB2222" s="28"/>
      <c r="AC2222" s="28"/>
      <c r="AD2222" s="28"/>
      <c r="AE2222" s="28"/>
      <c r="AT2222" s="11" t="s">
        <v>128</v>
      </c>
      <c r="AU2222" s="11" t="s">
        <v>73</v>
      </c>
    </row>
    <row r="2223" spans="1:65" s="2" customFormat="1" ht="21.75" customHeight="1">
      <c r="A2223" s="28"/>
      <c r="B2223" s="29"/>
      <c r="C2223" s="158" t="s">
        <v>4337</v>
      </c>
      <c r="D2223" s="158" t="s">
        <v>121</v>
      </c>
      <c r="E2223" s="159" t="s">
        <v>4338</v>
      </c>
      <c r="F2223" s="160" t="s">
        <v>4339</v>
      </c>
      <c r="G2223" s="161" t="s">
        <v>131</v>
      </c>
      <c r="H2223" s="162">
        <v>2</v>
      </c>
      <c r="I2223" s="163"/>
      <c r="J2223" s="164">
        <f>ROUND(I2223*H2223,2)</f>
        <v>0</v>
      </c>
      <c r="K2223" s="160" t="s">
        <v>1</v>
      </c>
      <c r="L2223" s="33"/>
      <c r="M2223" s="165" t="s">
        <v>1</v>
      </c>
      <c r="N2223" s="166" t="s">
        <v>38</v>
      </c>
      <c r="O2223" s="65"/>
      <c r="P2223" s="167">
        <f>O2223*H2223</f>
        <v>0</v>
      </c>
      <c r="Q2223" s="167">
        <v>0</v>
      </c>
      <c r="R2223" s="167">
        <f>Q2223*H2223</f>
        <v>0</v>
      </c>
      <c r="S2223" s="167">
        <v>0</v>
      </c>
      <c r="T2223" s="168">
        <f>S2223*H2223</f>
        <v>0</v>
      </c>
      <c r="U2223" s="28"/>
      <c r="V2223" s="28"/>
      <c r="W2223" s="28"/>
      <c r="X2223" s="28"/>
      <c r="Y2223" s="28"/>
      <c r="Z2223" s="28"/>
      <c r="AA2223" s="28"/>
      <c r="AB2223" s="28"/>
      <c r="AC2223" s="28"/>
      <c r="AD2223" s="28"/>
      <c r="AE2223" s="28"/>
      <c r="AR2223" s="169" t="s">
        <v>125</v>
      </c>
      <c r="AT2223" s="169" t="s">
        <v>121</v>
      </c>
      <c r="AU2223" s="169" t="s">
        <v>73</v>
      </c>
      <c r="AY2223" s="11" t="s">
        <v>126</v>
      </c>
      <c r="BE2223" s="170">
        <f>IF(N2223="základní",J2223,0)</f>
        <v>0</v>
      </c>
      <c r="BF2223" s="170">
        <f>IF(N2223="snížená",J2223,0)</f>
        <v>0</v>
      </c>
      <c r="BG2223" s="170">
        <f>IF(N2223="zákl. přenesená",J2223,0)</f>
        <v>0</v>
      </c>
      <c r="BH2223" s="170">
        <f>IF(N2223="sníž. přenesená",J2223,0)</f>
        <v>0</v>
      </c>
      <c r="BI2223" s="170">
        <f>IF(N2223="nulová",J2223,0)</f>
        <v>0</v>
      </c>
      <c r="BJ2223" s="11" t="s">
        <v>80</v>
      </c>
      <c r="BK2223" s="170">
        <f>ROUND(I2223*H2223,2)</f>
        <v>0</v>
      </c>
      <c r="BL2223" s="11" t="s">
        <v>125</v>
      </c>
      <c r="BM2223" s="169" t="s">
        <v>4340</v>
      </c>
    </row>
    <row r="2224" spans="1:65" s="2" customFormat="1" ht="11.25">
      <c r="A2224" s="28"/>
      <c r="B2224" s="29"/>
      <c r="C2224" s="30"/>
      <c r="D2224" s="171" t="s">
        <v>128</v>
      </c>
      <c r="E2224" s="30"/>
      <c r="F2224" s="172" t="s">
        <v>4339</v>
      </c>
      <c r="G2224" s="30"/>
      <c r="H2224" s="30"/>
      <c r="I2224" s="173"/>
      <c r="J2224" s="30"/>
      <c r="K2224" s="30"/>
      <c r="L2224" s="33"/>
      <c r="M2224" s="174"/>
      <c r="N2224" s="175"/>
      <c r="O2224" s="65"/>
      <c r="P2224" s="65"/>
      <c r="Q2224" s="65"/>
      <c r="R2224" s="65"/>
      <c r="S2224" s="65"/>
      <c r="T2224" s="66"/>
      <c r="U2224" s="28"/>
      <c r="V2224" s="28"/>
      <c r="W2224" s="28"/>
      <c r="X2224" s="28"/>
      <c r="Y2224" s="28"/>
      <c r="Z2224" s="28"/>
      <c r="AA2224" s="28"/>
      <c r="AB2224" s="28"/>
      <c r="AC2224" s="28"/>
      <c r="AD2224" s="28"/>
      <c r="AE2224" s="28"/>
      <c r="AT2224" s="11" t="s">
        <v>128</v>
      </c>
      <c r="AU2224" s="11" t="s">
        <v>73</v>
      </c>
    </row>
    <row r="2225" spans="1:65" s="2" customFormat="1" ht="24.2" customHeight="1">
      <c r="A2225" s="28"/>
      <c r="B2225" s="29"/>
      <c r="C2225" s="158" t="s">
        <v>4341</v>
      </c>
      <c r="D2225" s="158" t="s">
        <v>121</v>
      </c>
      <c r="E2225" s="159" t="s">
        <v>4342</v>
      </c>
      <c r="F2225" s="160" t="s">
        <v>4343</v>
      </c>
      <c r="G2225" s="161" t="s">
        <v>131</v>
      </c>
      <c r="H2225" s="162">
        <v>2</v>
      </c>
      <c r="I2225" s="163"/>
      <c r="J2225" s="164">
        <f>ROUND(I2225*H2225,2)</f>
        <v>0</v>
      </c>
      <c r="K2225" s="160" t="s">
        <v>1</v>
      </c>
      <c r="L2225" s="33"/>
      <c r="M2225" s="165" t="s">
        <v>1</v>
      </c>
      <c r="N2225" s="166" t="s">
        <v>38</v>
      </c>
      <c r="O2225" s="65"/>
      <c r="P2225" s="167">
        <f>O2225*H2225</f>
        <v>0</v>
      </c>
      <c r="Q2225" s="167">
        <v>0</v>
      </c>
      <c r="R2225" s="167">
        <f>Q2225*H2225</f>
        <v>0</v>
      </c>
      <c r="S2225" s="167">
        <v>0</v>
      </c>
      <c r="T2225" s="168">
        <f>S2225*H2225</f>
        <v>0</v>
      </c>
      <c r="U2225" s="28"/>
      <c r="V2225" s="28"/>
      <c r="W2225" s="28"/>
      <c r="X2225" s="28"/>
      <c r="Y2225" s="28"/>
      <c r="Z2225" s="28"/>
      <c r="AA2225" s="28"/>
      <c r="AB2225" s="28"/>
      <c r="AC2225" s="28"/>
      <c r="AD2225" s="28"/>
      <c r="AE2225" s="28"/>
      <c r="AR2225" s="169" t="s">
        <v>125</v>
      </c>
      <c r="AT2225" s="169" t="s">
        <v>121</v>
      </c>
      <c r="AU2225" s="169" t="s">
        <v>73</v>
      </c>
      <c r="AY2225" s="11" t="s">
        <v>126</v>
      </c>
      <c r="BE2225" s="170">
        <f>IF(N2225="základní",J2225,0)</f>
        <v>0</v>
      </c>
      <c r="BF2225" s="170">
        <f>IF(N2225="snížená",J2225,0)</f>
        <v>0</v>
      </c>
      <c r="BG2225" s="170">
        <f>IF(N2225="zákl. přenesená",J2225,0)</f>
        <v>0</v>
      </c>
      <c r="BH2225" s="170">
        <f>IF(N2225="sníž. přenesená",J2225,0)</f>
        <v>0</v>
      </c>
      <c r="BI2225" s="170">
        <f>IF(N2225="nulová",J2225,0)</f>
        <v>0</v>
      </c>
      <c r="BJ2225" s="11" t="s">
        <v>80</v>
      </c>
      <c r="BK2225" s="170">
        <f>ROUND(I2225*H2225,2)</f>
        <v>0</v>
      </c>
      <c r="BL2225" s="11" t="s">
        <v>125</v>
      </c>
      <c r="BM2225" s="169" t="s">
        <v>4344</v>
      </c>
    </row>
    <row r="2226" spans="1:65" s="2" customFormat="1" ht="19.5">
      <c r="A2226" s="28"/>
      <c r="B2226" s="29"/>
      <c r="C2226" s="30"/>
      <c r="D2226" s="171" t="s">
        <v>128</v>
      </c>
      <c r="E2226" s="30"/>
      <c r="F2226" s="172" t="s">
        <v>4343</v>
      </c>
      <c r="G2226" s="30"/>
      <c r="H2226" s="30"/>
      <c r="I2226" s="173"/>
      <c r="J2226" s="30"/>
      <c r="K2226" s="30"/>
      <c r="L2226" s="33"/>
      <c r="M2226" s="174"/>
      <c r="N2226" s="175"/>
      <c r="O2226" s="65"/>
      <c r="P2226" s="65"/>
      <c r="Q2226" s="65"/>
      <c r="R2226" s="65"/>
      <c r="S2226" s="65"/>
      <c r="T2226" s="66"/>
      <c r="U2226" s="28"/>
      <c r="V2226" s="28"/>
      <c r="W2226" s="28"/>
      <c r="X2226" s="28"/>
      <c r="Y2226" s="28"/>
      <c r="Z2226" s="28"/>
      <c r="AA2226" s="28"/>
      <c r="AB2226" s="28"/>
      <c r="AC2226" s="28"/>
      <c r="AD2226" s="28"/>
      <c r="AE2226" s="28"/>
      <c r="AT2226" s="11" t="s">
        <v>128</v>
      </c>
      <c r="AU2226" s="11" t="s">
        <v>73</v>
      </c>
    </row>
    <row r="2227" spans="1:65" s="2" customFormat="1" ht="24.2" customHeight="1">
      <c r="A2227" s="28"/>
      <c r="B2227" s="29"/>
      <c r="C2227" s="158" t="s">
        <v>4345</v>
      </c>
      <c r="D2227" s="158" t="s">
        <v>121</v>
      </c>
      <c r="E2227" s="159" t="s">
        <v>4346</v>
      </c>
      <c r="F2227" s="160" t="s">
        <v>4347</v>
      </c>
      <c r="G2227" s="161" t="s">
        <v>131</v>
      </c>
      <c r="H2227" s="162">
        <v>2</v>
      </c>
      <c r="I2227" s="163"/>
      <c r="J2227" s="164">
        <f>ROUND(I2227*H2227,2)</f>
        <v>0</v>
      </c>
      <c r="K2227" s="160" t="s">
        <v>1</v>
      </c>
      <c r="L2227" s="33"/>
      <c r="M2227" s="165" t="s">
        <v>1</v>
      </c>
      <c r="N2227" s="166" t="s">
        <v>38</v>
      </c>
      <c r="O2227" s="65"/>
      <c r="P2227" s="167">
        <f>O2227*H2227</f>
        <v>0</v>
      </c>
      <c r="Q2227" s="167">
        <v>0</v>
      </c>
      <c r="R2227" s="167">
        <f>Q2227*H2227</f>
        <v>0</v>
      </c>
      <c r="S2227" s="167">
        <v>0</v>
      </c>
      <c r="T2227" s="168">
        <f>S2227*H2227</f>
        <v>0</v>
      </c>
      <c r="U2227" s="28"/>
      <c r="V2227" s="28"/>
      <c r="W2227" s="28"/>
      <c r="X2227" s="28"/>
      <c r="Y2227" s="28"/>
      <c r="Z2227" s="28"/>
      <c r="AA2227" s="28"/>
      <c r="AB2227" s="28"/>
      <c r="AC2227" s="28"/>
      <c r="AD2227" s="28"/>
      <c r="AE2227" s="28"/>
      <c r="AR2227" s="169" t="s">
        <v>125</v>
      </c>
      <c r="AT2227" s="169" t="s">
        <v>121</v>
      </c>
      <c r="AU2227" s="169" t="s">
        <v>73</v>
      </c>
      <c r="AY2227" s="11" t="s">
        <v>126</v>
      </c>
      <c r="BE2227" s="170">
        <f>IF(N2227="základní",J2227,0)</f>
        <v>0</v>
      </c>
      <c r="BF2227" s="170">
        <f>IF(N2227="snížená",J2227,0)</f>
        <v>0</v>
      </c>
      <c r="BG2227" s="170">
        <f>IF(N2227="zákl. přenesená",J2227,0)</f>
        <v>0</v>
      </c>
      <c r="BH2227" s="170">
        <f>IF(N2227="sníž. přenesená",J2227,0)</f>
        <v>0</v>
      </c>
      <c r="BI2227" s="170">
        <f>IF(N2227="nulová",J2227,0)</f>
        <v>0</v>
      </c>
      <c r="BJ2227" s="11" t="s">
        <v>80</v>
      </c>
      <c r="BK2227" s="170">
        <f>ROUND(I2227*H2227,2)</f>
        <v>0</v>
      </c>
      <c r="BL2227" s="11" t="s">
        <v>125</v>
      </c>
      <c r="BM2227" s="169" t="s">
        <v>4348</v>
      </c>
    </row>
    <row r="2228" spans="1:65" s="2" customFormat="1" ht="19.5">
      <c r="A2228" s="28"/>
      <c r="B2228" s="29"/>
      <c r="C2228" s="30"/>
      <c r="D2228" s="171" t="s">
        <v>128</v>
      </c>
      <c r="E2228" s="30"/>
      <c r="F2228" s="172" t="s">
        <v>4347</v>
      </c>
      <c r="G2228" s="30"/>
      <c r="H2228" s="30"/>
      <c r="I2228" s="173"/>
      <c r="J2228" s="30"/>
      <c r="K2228" s="30"/>
      <c r="L2228" s="33"/>
      <c r="M2228" s="174"/>
      <c r="N2228" s="175"/>
      <c r="O2228" s="65"/>
      <c r="P2228" s="65"/>
      <c r="Q2228" s="65"/>
      <c r="R2228" s="65"/>
      <c r="S2228" s="65"/>
      <c r="T2228" s="66"/>
      <c r="U2228" s="28"/>
      <c r="V2228" s="28"/>
      <c r="W2228" s="28"/>
      <c r="X2228" s="28"/>
      <c r="Y2228" s="28"/>
      <c r="Z2228" s="28"/>
      <c r="AA2228" s="28"/>
      <c r="AB2228" s="28"/>
      <c r="AC2228" s="28"/>
      <c r="AD2228" s="28"/>
      <c r="AE2228" s="28"/>
      <c r="AT2228" s="11" t="s">
        <v>128</v>
      </c>
      <c r="AU2228" s="11" t="s">
        <v>73</v>
      </c>
    </row>
    <row r="2229" spans="1:65" s="2" customFormat="1" ht="21.75" customHeight="1">
      <c r="A2229" s="28"/>
      <c r="B2229" s="29"/>
      <c r="C2229" s="158" t="s">
        <v>4349</v>
      </c>
      <c r="D2229" s="158" t="s">
        <v>121</v>
      </c>
      <c r="E2229" s="159" t="s">
        <v>4350</v>
      </c>
      <c r="F2229" s="160" t="s">
        <v>4351</v>
      </c>
      <c r="G2229" s="161" t="s">
        <v>131</v>
      </c>
      <c r="H2229" s="162">
        <v>2</v>
      </c>
      <c r="I2229" s="163"/>
      <c r="J2229" s="164">
        <f>ROUND(I2229*H2229,2)</f>
        <v>0</v>
      </c>
      <c r="K2229" s="160" t="s">
        <v>1</v>
      </c>
      <c r="L2229" s="33"/>
      <c r="M2229" s="165" t="s">
        <v>1</v>
      </c>
      <c r="N2229" s="166" t="s">
        <v>38</v>
      </c>
      <c r="O2229" s="65"/>
      <c r="P2229" s="167">
        <f>O2229*H2229</f>
        <v>0</v>
      </c>
      <c r="Q2229" s="167">
        <v>0</v>
      </c>
      <c r="R2229" s="167">
        <f>Q2229*H2229</f>
        <v>0</v>
      </c>
      <c r="S2229" s="167">
        <v>0</v>
      </c>
      <c r="T2229" s="168">
        <f>S2229*H2229</f>
        <v>0</v>
      </c>
      <c r="U2229" s="28"/>
      <c r="V2229" s="28"/>
      <c r="W2229" s="28"/>
      <c r="X2229" s="28"/>
      <c r="Y2229" s="28"/>
      <c r="Z2229" s="28"/>
      <c r="AA2229" s="28"/>
      <c r="AB2229" s="28"/>
      <c r="AC2229" s="28"/>
      <c r="AD2229" s="28"/>
      <c r="AE2229" s="28"/>
      <c r="AR2229" s="169" t="s">
        <v>125</v>
      </c>
      <c r="AT2229" s="169" t="s">
        <v>121</v>
      </c>
      <c r="AU2229" s="169" t="s">
        <v>73</v>
      </c>
      <c r="AY2229" s="11" t="s">
        <v>126</v>
      </c>
      <c r="BE2229" s="170">
        <f>IF(N2229="základní",J2229,0)</f>
        <v>0</v>
      </c>
      <c r="BF2229" s="170">
        <f>IF(N2229="snížená",J2229,0)</f>
        <v>0</v>
      </c>
      <c r="BG2229" s="170">
        <f>IF(N2229="zákl. přenesená",J2229,0)</f>
        <v>0</v>
      </c>
      <c r="BH2229" s="170">
        <f>IF(N2229="sníž. přenesená",J2229,0)</f>
        <v>0</v>
      </c>
      <c r="BI2229" s="170">
        <f>IF(N2229="nulová",J2229,0)</f>
        <v>0</v>
      </c>
      <c r="BJ2229" s="11" t="s">
        <v>80</v>
      </c>
      <c r="BK2229" s="170">
        <f>ROUND(I2229*H2229,2)</f>
        <v>0</v>
      </c>
      <c r="BL2229" s="11" t="s">
        <v>125</v>
      </c>
      <c r="BM2229" s="169" t="s">
        <v>4352</v>
      </c>
    </row>
    <row r="2230" spans="1:65" s="2" customFormat="1" ht="11.25">
      <c r="A2230" s="28"/>
      <c r="B2230" s="29"/>
      <c r="C2230" s="30"/>
      <c r="D2230" s="171" t="s">
        <v>128</v>
      </c>
      <c r="E2230" s="30"/>
      <c r="F2230" s="172" t="s">
        <v>4351</v>
      </c>
      <c r="G2230" s="30"/>
      <c r="H2230" s="30"/>
      <c r="I2230" s="173"/>
      <c r="J2230" s="30"/>
      <c r="K2230" s="30"/>
      <c r="L2230" s="33"/>
      <c r="M2230" s="174"/>
      <c r="N2230" s="175"/>
      <c r="O2230" s="65"/>
      <c r="P2230" s="65"/>
      <c r="Q2230" s="65"/>
      <c r="R2230" s="65"/>
      <c r="S2230" s="65"/>
      <c r="T2230" s="66"/>
      <c r="U2230" s="28"/>
      <c r="V2230" s="28"/>
      <c r="W2230" s="28"/>
      <c r="X2230" s="28"/>
      <c r="Y2230" s="28"/>
      <c r="Z2230" s="28"/>
      <c r="AA2230" s="28"/>
      <c r="AB2230" s="28"/>
      <c r="AC2230" s="28"/>
      <c r="AD2230" s="28"/>
      <c r="AE2230" s="28"/>
      <c r="AT2230" s="11" t="s">
        <v>128</v>
      </c>
      <c r="AU2230" s="11" t="s">
        <v>73</v>
      </c>
    </row>
    <row r="2231" spans="1:65" s="2" customFormat="1" ht="24.2" customHeight="1">
      <c r="A2231" s="28"/>
      <c r="B2231" s="29"/>
      <c r="C2231" s="158" t="s">
        <v>4353</v>
      </c>
      <c r="D2231" s="158" t="s">
        <v>121</v>
      </c>
      <c r="E2231" s="159" t="s">
        <v>4354</v>
      </c>
      <c r="F2231" s="160" t="s">
        <v>4355</v>
      </c>
      <c r="G2231" s="161" t="s">
        <v>131</v>
      </c>
      <c r="H2231" s="162">
        <v>2</v>
      </c>
      <c r="I2231" s="163"/>
      <c r="J2231" s="164">
        <f>ROUND(I2231*H2231,2)</f>
        <v>0</v>
      </c>
      <c r="K2231" s="160" t="s">
        <v>1</v>
      </c>
      <c r="L2231" s="33"/>
      <c r="M2231" s="165" t="s">
        <v>1</v>
      </c>
      <c r="N2231" s="166" t="s">
        <v>38</v>
      </c>
      <c r="O2231" s="65"/>
      <c r="P2231" s="167">
        <f>O2231*H2231</f>
        <v>0</v>
      </c>
      <c r="Q2231" s="167">
        <v>0</v>
      </c>
      <c r="R2231" s="167">
        <f>Q2231*H2231</f>
        <v>0</v>
      </c>
      <c r="S2231" s="167">
        <v>0</v>
      </c>
      <c r="T2231" s="168">
        <f>S2231*H2231</f>
        <v>0</v>
      </c>
      <c r="U2231" s="28"/>
      <c r="V2231" s="28"/>
      <c r="W2231" s="28"/>
      <c r="X2231" s="28"/>
      <c r="Y2231" s="28"/>
      <c r="Z2231" s="28"/>
      <c r="AA2231" s="28"/>
      <c r="AB2231" s="28"/>
      <c r="AC2231" s="28"/>
      <c r="AD2231" s="28"/>
      <c r="AE2231" s="28"/>
      <c r="AR2231" s="169" t="s">
        <v>125</v>
      </c>
      <c r="AT2231" s="169" t="s">
        <v>121</v>
      </c>
      <c r="AU2231" s="169" t="s">
        <v>73</v>
      </c>
      <c r="AY2231" s="11" t="s">
        <v>126</v>
      </c>
      <c r="BE2231" s="170">
        <f>IF(N2231="základní",J2231,0)</f>
        <v>0</v>
      </c>
      <c r="BF2231" s="170">
        <f>IF(N2231="snížená",J2231,0)</f>
        <v>0</v>
      </c>
      <c r="BG2231" s="170">
        <f>IF(N2231="zákl. přenesená",J2231,0)</f>
        <v>0</v>
      </c>
      <c r="BH2231" s="170">
        <f>IF(N2231="sníž. přenesená",J2231,0)</f>
        <v>0</v>
      </c>
      <c r="BI2231" s="170">
        <f>IF(N2231="nulová",J2231,0)</f>
        <v>0</v>
      </c>
      <c r="BJ2231" s="11" t="s">
        <v>80</v>
      </c>
      <c r="BK2231" s="170">
        <f>ROUND(I2231*H2231,2)</f>
        <v>0</v>
      </c>
      <c r="BL2231" s="11" t="s">
        <v>125</v>
      </c>
      <c r="BM2231" s="169" t="s">
        <v>4356</v>
      </c>
    </row>
    <row r="2232" spans="1:65" s="2" customFormat="1" ht="19.5">
      <c r="A2232" s="28"/>
      <c r="B2232" s="29"/>
      <c r="C2232" s="30"/>
      <c r="D2232" s="171" t="s">
        <v>128</v>
      </c>
      <c r="E2232" s="30"/>
      <c r="F2232" s="172" t="s">
        <v>4355</v>
      </c>
      <c r="G2232" s="30"/>
      <c r="H2232" s="30"/>
      <c r="I2232" s="173"/>
      <c r="J2232" s="30"/>
      <c r="K2232" s="30"/>
      <c r="L2232" s="33"/>
      <c r="M2232" s="174"/>
      <c r="N2232" s="175"/>
      <c r="O2232" s="65"/>
      <c r="P2232" s="65"/>
      <c r="Q2232" s="65"/>
      <c r="R2232" s="65"/>
      <c r="S2232" s="65"/>
      <c r="T2232" s="66"/>
      <c r="U2232" s="28"/>
      <c r="V2232" s="28"/>
      <c r="W2232" s="28"/>
      <c r="X2232" s="28"/>
      <c r="Y2232" s="28"/>
      <c r="Z2232" s="28"/>
      <c r="AA2232" s="28"/>
      <c r="AB2232" s="28"/>
      <c r="AC2232" s="28"/>
      <c r="AD2232" s="28"/>
      <c r="AE2232" s="28"/>
      <c r="AT2232" s="11" t="s">
        <v>128</v>
      </c>
      <c r="AU2232" s="11" t="s">
        <v>73</v>
      </c>
    </row>
    <row r="2233" spans="1:65" s="2" customFormat="1" ht="24.2" customHeight="1">
      <c r="A2233" s="28"/>
      <c r="B2233" s="29"/>
      <c r="C2233" s="158" t="s">
        <v>4357</v>
      </c>
      <c r="D2233" s="158" t="s">
        <v>121</v>
      </c>
      <c r="E2233" s="159" t="s">
        <v>4358</v>
      </c>
      <c r="F2233" s="160" t="s">
        <v>4359</v>
      </c>
      <c r="G2233" s="161" t="s">
        <v>131</v>
      </c>
      <c r="H2233" s="162">
        <v>2</v>
      </c>
      <c r="I2233" s="163"/>
      <c r="J2233" s="164">
        <f>ROUND(I2233*H2233,2)</f>
        <v>0</v>
      </c>
      <c r="K2233" s="160" t="s">
        <v>1</v>
      </c>
      <c r="L2233" s="33"/>
      <c r="M2233" s="165" t="s">
        <v>1</v>
      </c>
      <c r="N2233" s="166" t="s">
        <v>38</v>
      </c>
      <c r="O2233" s="65"/>
      <c r="P2233" s="167">
        <f>O2233*H2233</f>
        <v>0</v>
      </c>
      <c r="Q2233" s="167">
        <v>0</v>
      </c>
      <c r="R2233" s="167">
        <f>Q2233*H2233</f>
        <v>0</v>
      </c>
      <c r="S2233" s="167">
        <v>0</v>
      </c>
      <c r="T2233" s="168">
        <f>S2233*H2233</f>
        <v>0</v>
      </c>
      <c r="U2233" s="28"/>
      <c r="V2233" s="28"/>
      <c r="W2233" s="28"/>
      <c r="X2233" s="28"/>
      <c r="Y2233" s="28"/>
      <c r="Z2233" s="28"/>
      <c r="AA2233" s="28"/>
      <c r="AB2233" s="28"/>
      <c r="AC2233" s="28"/>
      <c r="AD2233" s="28"/>
      <c r="AE2233" s="28"/>
      <c r="AR2233" s="169" t="s">
        <v>125</v>
      </c>
      <c r="AT2233" s="169" t="s">
        <v>121</v>
      </c>
      <c r="AU2233" s="169" t="s">
        <v>73</v>
      </c>
      <c r="AY2233" s="11" t="s">
        <v>126</v>
      </c>
      <c r="BE2233" s="170">
        <f>IF(N2233="základní",J2233,0)</f>
        <v>0</v>
      </c>
      <c r="BF2233" s="170">
        <f>IF(N2233="snížená",J2233,0)</f>
        <v>0</v>
      </c>
      <c r="BG2233" s="170">
        <f>IF(N2233="zákl. přenesená",J2233,0)</f>
        <v>0</v>
      </c>
      <c r="BH2233" s="170">
        <f>IF(N2233="sníž. přenesená",J2233,0)</f>
        <v>0</v>
      </c>
      <c r="BI2233" s="170">
        <f>IF(N2233="nulová",J2233,0)</f>
        <v>0</v>
      </c>
      <c r="BJ2233" s="11" t="s">
        <v>80</v>
      </c>
      <c r="BK2233" s="170">
        <f>ROUND(I2233*H2233,2)</f>
        <v>0</v>
      </c>
      <c r="BL2233" s="11" t="s">
        <v>125</v>
      </c>
      <c r="BM2233" s="169" t="s">
        <v>4360</v>
      </c>
    </row>
    <row r="2234" spans="1:65" s="2" customFormat="1" ht="19.5">
      <c r="A2234" s="28"/>
      <c r="B2234" s="29"/>
      <c r="C2234" s="30"/>
      <c r="D2234" s="171" t="s">
        <v>128</v>
      </c>
      <c r="E2234" s="30"/>
      <c r="F2234" s="172" t="s">
        <v>4359</v>
      </c>
      <c r="G2234" s="30"/>
      <c r="H2234" s="30"/>
      <c r="I2234" s="173"/>
      <c r="J2234" s="30"/>
      <c r="K2234" s="30"/>
      <c r="L2234" s="33"/>
      <c r="M2234" s="174"/>
      <c r="N2234" s="175"/>
      <c r="O2234" s="65"/>
      <c r="P2234" s="65"/>
      <c r="Q2234" s="65"/>
      <c r="R2234" s="65"/>
      <c r="S2234" s="65"/>
      <c r="T2234" s="66"/>
      <c r="U2234" s="28"/>
      <c r="V2234" s="28"/>
      <c r="W2234" s="28"/>
      <c r="X2234" s="28"/>
      <c r="Y2234" s="28"/>
      <c r="Z2234" s="28"/>
      <c r="AA2234" s="28"/>
      <c r="AB2234" s="28"/>
      <c r="AC2234" s="28"/>
      <c r="AD2234" s="28"/>
      <c r="AE2234" s="28"/>
      <c r="AT2234" s="11" t="s">
        <v>128</v>
      </c>
      <c r="AU2234" s="11" t="s">
        <v>73</v>
      </c>
    </row>
    <row r="2235" spans="1:65" s="2" customFormat="1" ht="24.2" customHeight="1">
      <c r="A2235" s="28"/>
      <c r="B2235" s="29"/>
      <c r="C2235" s="158" t="s">
        <v>4361</v>
      </c>
      <c r="D2235" s="158" t="s">
        <v>121</v>
      </c>
      <c r="E2235" s="159" t="s">
        <v>4362</v>
      </c>
      <c r="F2235" s="160" t="s">
        <v>4363</v>
      </c>
      <c r="G2235" s="161" t="s">
        <v>131</v>
      </c>
      <c r="H2235" s="162">
        <v>2</v>
      </c>
      <c r="I2235" s="163"/>
      <c r="J2235" s="164">
        <f>ROUND(I2235*H2235,2)</f>
        <v>0</v>
      </c>
      <c r="K2235" s="160" t="s">
        <v>1</v>
      </c>
      <c r="L2235" s="33"/>
      <c r="M2235" s="165" t="s">
        <v>1</v>
      </c>
      <c r="N2235" s="166" t="s">
        <v>38</v>
      </c>
      <c r="O2235" s="65"/>
      <c r="P2235" s="167">
        <f>O2235*H2235</f>
        <v>0</v>
      </c>
      <c r="Q2235" s="167">
        <v>0</v>
      </c>
      <c r="R2235" s="167">
        <f>Q2235*H2235</f>
        <v>0</v>
      </c>
      <c r="S2235" s="167">
        <v>0</v>
      </c>
      <c r="T2235" s="168">
        <f>S2235*H2235</f>
        <v>0</v>
      </c>
      <c r="U2235" s="28"/>
      <c r="V2235" s="28"/>
      <c r="W2235" s="28"/>
      <c r="X2235" s="28"/>
      <c r="Y2235" s="28"/>
      <c r="Z2235" s="28"/>
      <c r="AA2235" s="28"/>
      <c r="AB2235" s="28"/>
      <c r="AC2235" s="28"/>
      <c r="AD2235" s="28"/>
      <c r="AE2235" s="28"/>
      <c r="AR2235" s="169" t="s">
        <v>125</v>
      </c>
      <c r="AT2235" s="169" t="s">
        <v>121</v>
      </c>
      <c r="AU2235" s="169" t="s">
        <v>73</v>
      </c>
      <c r="AY2235" s="11" t="s">
        <v>126</v>
      </c>
      <c r="BE2235" s="170">
        <f>IF(N2235="základní",J2235,0)</f>
        <v>0</v>
      </c>
      <c r="BF2235" s="170">
        <f>IF(N2235="snížená",J2235,0)</f>
        <v>0</v>
      </c>
      <c r="BG2235" s="170">
        <f>IF(N2235="zákl. přenesená",J2235,0)</f>
        <v>0</v>
      </c>
      <c r="BH2235" s="170">
        <f>IF(N2235="sníž. přenesená",J2235,0)</f>
        <v>0</v>
      </c>
      <c r="BI2235" s="170">
        <f>IF(N2235="nulová",J2235,0)</f>
        <v>0</v>
      </c>
      <c r="BJ2235" s="11" t="s">
        <v>80</v>
      </c>
      <c r="BK2235" s="170">
        <f>ROUND(I2235*H2235,2)</f>
        <v>0</v>
      </c>
      <c r="BL2235" s="11" t="s">
        <v>125</v>
      </c>
      <c r="BM2235" s="169" t="s">
        <v>4364</v>
      </c>
    </row>
    <row r="2236" spans="1:65" s="2" customFormat="1" ht="11.25">
      <c r="A2236" s="28"/>
      <c r="B2236" s="29"/>
      <c r="C2236" s="30"/>
      <c r="D2236" s="171" t="s">
        <v>128</v>
      </c>
      <c r="E2236" s="30"/>
      <c r="F2236" s="172" t="s">
        <v>4363</v>
      </c>
      <c r="G2236" s="30"/>
      <c r="H2236" s="30"/>
      <c r="I2236" s="173"/>
      <c r="J2236" s="30"/>
      <c r="K2236" s="30"/>
      <c r="L2236" s="33"/>
      <c r="M2236" s="174"/>
      <c r="N2236" s="175"/>
      <c r="O2236" s="65"/>
      <c r="P2236" s="65"/>
      <c r="Q2236" s="65"/>
      <c r="R2236" s="65"/>
      <c r="S2236" s="65"/>
      <c r="T2236" s="66"/>
      <c r="U2236" s="28"/>
      <c r="V2236" s="28"/>
      <c r="W2236" s="28"/>
      <c r="X2236" s="28"/>
      <c r="Y2236" s="28"/>
      <c r="Z2236" s="28"/>
      <c r="AA2236" s="28"/>
      <c r="AB2236" s="28"/>
      <c r="AC2236" s="28"/>
      <c r="AD2236" s="28"/>
      <c r="AE2236" s="28"/>
      <c r="AT2236" s="11" t="s">
        <v>128</v>
      </c>
      <c r="AU2236" s="11" t="s">
        <v>73</v>
      </c>
    </row>
    <row r="2237" spans="1:65" s="2" customFormat="1" ht="24.2" customHeight="1">
      <c r="A2237" s="28"/>
      <c r="B2237" s="29"/>
      <c r="C2237" s="158" t="s">
        <v>4365</v>
      </c>
      <c r="D2237" s="158" t="s">
        <v>121</v>
      </c>
      <c r="E2237" s="159" t="s">
        <v>4366</v>
      </c>
      <c r="F2237" s="160" t="s">
        <v>4367</v>
      </c>
      <c r="G2237" s="161" t="s">
        <v>131</v>
      </c>
      <c r="H2237" s="162">
        <v>2</v>
      </c>
      <c r="I2237" s="163"/>
      <c r="J2237" s="164">
        <f>ROUND(I2237*H2237,2)</f>
        <v>0</v>
      </c>
      <c r="K2237" s="160" t="s">
        <v>1</v>
      </c>
      <c r="L2237" s="33"/>
      <c r="M2237" s="165" t="s">
        <v>1</v>
      </c>
      <c r="N2237" s="166" t="s">
        <v>38</v>
      </c>
      <c r="O2237" s="65"/>
      <c r="P2237" s="167">
        <f>O2237*H2237</f>
        <v>0</v>
      </c>
      <c r="Q2237" s="167">
        <v>0</v>
      </c>
      <c r="R2237" s="167">
        <f>Q2237*H2237</f>
        <v>0</v>
      </c>
      <c r="S2237" s="167">
        <v>0</v>
      </c>
      <c r="T2237" s="168">
        <f>S2237*H2237</f>
        <v>0</v>
      </c>
      <c r="U2237" s="28"/>
      <c r="V2237" s="28"/>
      <c r="W2237" s="28"/>
      <c r="X2237" s="28"/>
      <c r="Y2237" s="28"/>
      <c r="Z2237" s="28"/>
      <c r="AA2237" s="28"/>
      <c r="AB2237" s="28"/>
      <c r="AC2237" s="28"/>
      <c r="AD2237" s="28"/>
      <c r="AE2237" s="28"/>
      <c r="AR2237" s="169" t="s">
        <v>125</v>
      </c>
      <c r="AT2237" s="169" t="s">
        <v>121</v>
      </c>
      <c r="AU2237" s="169" t="s">
        <v>73</v>
      </c>
      <c r="AY2237" s="11" t="s">
        <v>126</v>
      </c>
      <c r="BE2237" s="170">
        <f>IF(N2237="základní",J2237,0)</f>
        <v>0</v>
      </c>
      <c r="BF2237" s="170">
        <f>IF(N2237="snížená",J2237,0)</f>
        <v>0</v>
      </c>
      <c r="BG2237" s="170">
        <f>IF(N2237="zákl. přenesená",J2237,0)</f>
        <v>0</v>
      </c>
      <c r="BH2237" s="170">
        <f>IF(N2237="sníž. přenesená",J2237,0)</f>
        <v>0</v>
      </c>
      <c r="BI2237" s="170">
        <f>IF(N2237="nulová",J2237,0)</f>
        <v>0</v>
      </c>
      <c r="BJ2237" s="11" t="s">
        <v>80</v>
      </c>
      <c r="BK2237" s="170">
        <f>ROUND(I2237*H2237,2)</f>
        <v>0</v>
      </c>
      <c r="BL2237" s="11" t="s">
        <v>125</v>
      </c>
      <c r="BM2237" s="169" t="s">
        <v>4368</v>
      </c>
    </row>
    <row r="2238" spans="1:65" s="2" customFormat="1" ht="19.5">
      <c r="A2238" s="28"/>
      <c r="B2238" s="29"/>
      <c r="C2238" s="30"/>
      <c r="D2238" s="171" t="s">
        <v>128</v>
      </c>
      <c r="E2238" s="30"/>
      <c r="F2238" s="172" t="s">
        <v>4367</v>
      </c>
      <c r="G2238" s="30"/>
      <c r="H2238" s="30"/>
      <c r="I2238" s="173"/>
      <c r="J2238" s="30"/>
      <c r="K2238" s="30"/>
      <c r="L2238" s="33"/>
      <c r="M2238" s="174"/>
      <c r="N2238" s="175"/>
      <c r="O2238" s="65"/>
      <c r="P2238" s="65"/>
      <c r="Q2238" s="65"/>
      <c r="R2238" s="65"/>
      <c r="S2238" s="65"/>
      <c r="T2238" s="66"/>
      <c r="U2238" s="28"/>
      <c r="V2238" s="28"/>
      <c r="W2238" s="28"/>
      <c r="X2238" s="28"/>
      <c r="Y2238" s="28"/>
      <c r="Z2238" s="28"/>
      <c r="AA2238" s="28"/>
      <c r="AB2238" s="28"/>
      <c r="AC2238" s="28"/>
      <c r="AD2238" s="28"/>
      <c r="AE2238" s="28"/>
      <c r="AT2238" s="11" t="s">
        <v>128</v>
      </c>
      <c r="AU2238" s="11" t="s">
        <v>73</v>
      </c>
    </row>
    <row r="2239" spans="1:65" s="2" customFormat="1" ht="24.2" customHeight="1">
      <c r="A2239" s="28"/>
      <c r="B2239" s="29"/>
      <c r="C2239" s="158" t="s">
        <v>4369</v>
      </c>
      <c r="D2239" s="158" t="s">
        <v>121</v>
      </c>
      <c r="E2239" s="159" t="s">
        <v>4370</v>
      </c>
      <c r="F2239" s="160" t="s">
        <v>4371</v>
      </c>
      <c r="G2239" s="161" t="s">
        <v>131</v>
      </c>
      <c r="H2239" s="162">
        <v>2</v>
      </c>
      <c r="I2239" s="163"/>
      <c r="J2239" s="164">
        <f>ROUND(I2239*H2239,2)</f>
        <v>0</v>
      </c>
      <c r="K2239" s="160" t="s">
        <v>1</v>
      </c>
      <c r="L2239" s="33"/>
      <c r="M2239" s="165" t="s">
        <v>1</v>
      </c>
      <c r="N2239" s="166" t="s">
        <v>38</v>
      </c>
      <c r="O2239" s="65"/>
      <c r="P2239" s="167">
        <f>O2239*H2239</f>
        <v>0</v>
      </c>
      <c r="Q2239" s="167">
        <v>0</v>
      </c>
      <c r="R2239" s="167">
        <f>Q2239*H2239</f>
        <v>0</v>
      </c>
      <c r="S2239" s="167">
        <v>0</v>
      </c>
      <c r="T2239" s="168">
        <f>S2239*H2239</f>
        <v>0</v>
      </c>
      <c r="U2239" s="28"/>
      <c r="V2239" s="28"/>
      <c r="W2239" s="28"/>
      <c r="X2239" s="28"/>
      <c r="Y2239" s="28"/>
      <c r="Z2239" s="28"/>
      <c r="AA2239" s="28"/>
      <c r="AB2239" s="28"/>
      <c r="AC2239" s="28"/>
      <c r="AD2239" s="28"/>
      <c r="AE2239" s="28"/>
      <c r="AR2239" s="169" t="s">
        <v>125</v>
      </c>
      <c r="AT2239" s="169" t="s">
        <v>121</v>
      </c>
      <c r="AU2239" s="169" t="s">
        <v>73</v>
      </c>
      <c r="AY2239" s="11" t="s">
        <v>126</v>
      </c>
      <c r="BE2239" s="170">
        <f>IF(N2239="základní",J2239,0)</f>
        <v>0</v>
      </c>
      <c r="BF2239" s="170">
        <f>IF(N2239="snížená",J2239,0)</f>
        <v>0</v>
      </c>
      <c r="BG2239" s="170">
        <f>IF(N2239="zákl. přenesená",J2239,0)</f>
        <v>0</v>
      </c>
      <c r="BH2239" s="170">
        <f>IF(N2239="sníž. přenesená",J2239,0)</f>
        <v>0</v>
      </c>
      <c r="BI2239" s="170">
        <f>IF(N2239="nulová",J2239,0)</f>
        <v>0</v>
      </c>
      <c r="BJ2239" s="11" t="s">
        <v>80</v>
      </c>
      <c r="BK2239" s="170">
        <f>ROUND(I2239*H2239,2)</f>
        <v>0</v>
      </c>
      <c r="BL2239" s="11" t="s">
        <v>125</v>
      </c>
      <c r="BM2239" s="169" t="s">
        <v>4372</v>
      </c>
    </row>
    <row r="2240" spans="1:65" s="2" customFormat="1" ht="19.5">
      <c r="A2240" s="28"/>
      <c r="B2240" s="29"/>
      <c r="C2240" s="30"/>
      <c r="D2240" s="171" t="s">
        <v>128</v>
      </c>
      <c r="E2240" s="30"/>
      <c r="F2240" s="172" t="s">
        <v>4371</v>
      </c>
      <c r="G2240" s="30"/>
      <c r="H2240" s="30"/>
      <c r="I2240" s="173"/>
      <c r="J2240" s="30"/>
      <c r="K2240" s="30"/>
      <c r="L2240" s="33"/>
      <c r="M2240" s="174"/>
      <c r="N2240" s="175"/>
      <c r="O2240" s="65"/>
      <c r="P2240" s="65"/>
      <c r="Q2240" s="65"/>
      <c r="R2240" s="65"/>
      <c r="S2240" s="65"/>
      <c r="T2240" s="66"/>
      <c r="U2240" s="28"/>
      <c r="V2240" s="28"/>
      <c r="W2240" s="28"/>
      <c r="X2240" s="28"/>
      <c r="Y2240" s="28"/>
      <c r="Z2240" s="28"/>
      <c r="AA2240" s="28"/>
      <c r="AB2240" s="28"/>
      <c r="AC2240" s="28"/>
      <c r="AD2240" s="28"/>
      <c r="AE2240" s="28"/>
      <c r="AT2240" s="11" t="s">
        <v>128</v>
      </c>
      <c r="AU2240" s="11" t="s">
        <v>73</v>
      </c>
    </row>
    <row r="2241" spans="1:65" s="2" customFormat="1" ht="21.75" customHeight="1">
      <c r="A2241" s="28"/>
      <c r="B2241" s="29"/>
      <c r="C2241" s="158" t="s">
        <v>4373</v>
      </c>
      <c r="D2241" s="158" t="s">
        <v>121</v>
      </c>
      <c r="E2241" s="159" t="s">
        <v>4374</v>
      </c>
      <c r="F2241" s="160" t="s">
        <v>4375</v>
      </c>
      <c r="G2241" s="161" t="s">
        <v>131</v>
      </c>
      <c r="H2241" s="162">
        <v>2</v>
      </c>
      <c r="I2241" s="163"/>
      <c r="J2241" s="164">
        <f>ROUND(I2241*H2241,2)</f>
        <v>0</v>
      </c>
      <c r="K2241" s="160" t="s">
        <v>1</v>
      </c>
      <c r="L2241" s="33"/>
      <c r="M2241" s="165" t="s">
        <v>1</v>
      </c>
      <c r="N2241" s="166" t="s">
        <v>38</v>
      </c>
      <c r="O2241" s="65"/>
      <c r="P2241" s="167">
        <f>O2241*H2241</f>
        <v>0</v>
      </c>
      <c r="Q2241" s="167">
        <v>0</v>
      </c>
      <c r="R2241" s="167">
        <f>Q2241*H2241</f>
        <v>0</v>
      </c>
      <c r="S2241" s="167">
        <v>0</v>
      </c>
      <c r="T2241" s="168">
        <f>S2241*H2241</f>
        <v>0</v>
      </c>
      <c r="U2241" s="28"/>
      <c r="V2241" s="28"/>
      <c r="W2241" s="28"/>
      <c r="X2241" s="28"/>
      <c r="Y2241" s="28"/>
      <c r="Z2241" s="28"/>
      <c r="AA2241" s="28"/>
      <c r="AB2241" s="28"/>
      <c r="AC2241" s="28"/>
      <c r="AD2241" s="28"/>
      <c r="AE2241" s="28"/>
      <c r="AR2241" s="169" t="s">
        <v>125</v>
      </c>
      <c r="AT2241" s="169" t="s">
        <v>121</v>
      </c>
      <c r="AU2241" s="169" t="s">
        <v>73</v>
      </c>
      <c r="AY2241" s="11" t="s">
        <v>126</v>
      </c>
      <c r="BE2241" s="170">
        <f>IF(N2241="základní",J2241,0)</f>
        <v>0</v>
      </c>
      <c r="BF2241" s="170">
        <f>IF(N2241="snížená",J2241,0)</f>
        <v>0</v>
      </c>
      <c r="BG2241" s="170">
        <f>IF(N2241="zákl. přenesená",J2241,0)</f>
        <v>0</v>
      </c>
      <c r="BH2241" s="170">
        <f>IF(N2241="sníž. přenesená",J2241,0)</f>
        <v>0</v>
      </c>
      <c r="BI2241" s="170">
        <f>IF(N2241="nulová",J2241,0)</f>
        <v>0</v>
      </c>
      <c r="BJ2241" s="11" t="s">
        <v>80</v>
      </c>
      <c r="BK2241" s="170">
        <f>ROUND(I2241*H2241,2)</f>
        <v>0</v>
      </c>
      <c r="BL2241" s="11" t="s">
        <v>125</v>
      </c>
      <c r="BM2241" s="169" t="s">
        <v>4376</v>
      </c>
    </row>
    <row r="2242" spans="1:65" s="2" customFormat="1" ht="11.25">
      <c r="A2242" s="28"/>
      <c r="B2242" s="29"/>
      <c r="C2242" s="30"/>
      <c r="D2242" s="171" t="s">
        <v>128</v>
      </c>
      <c r="E2242" s="30"/>
      <c r="F2242" s="172" t="s">
        <v>4375</v>
      </c>
      <c r="G2242" s="30"/>
      <c r="H2242" s="30"/>
      <c r="I2242" s="173"/>
      <c r="J2242" s="30"/>
      <c r="K2242" s="30"/>
      <c r="L2242" s="33"/>
      <c r="M2242" s="174"/>
      <c r="N2242" s="175"/>
      <c r="O2242" s="65"/>
      <c r="P2242" s="65"/>
      <c r="Q2242" s="65"/>
      <c r="R2242" s="65"/>
      <c r="S2242" s="65"/>
      <c r="T2242" s="66"/>
      <c r="U2242" s="28"/>
      <c r="V2242" s="28"/>
      <c r="W2242" s="28"/>
      <c r="X2242" s="28"/>
      <c r="Y2242" s="28"/>
      <c r="Z2242" s="28"/>
      <c r="AA2242" s="28"/>
      <c r="AB2242" s="28"/>
      <c r="AC2242" s="28"/>
      <c r="AD2242" s="28"/>
      <c r="AE2242" s="28"/>
      <c r="AT2242" s="11" t="s">
        <v>128</v>
      </c>
      <c r="AU2242" s="11" t="s">
        <v>73</v>
      </c>
    </row>
    <row r="2243" spans="1:65" s="2" customFormat="1" ht="21.75" customHeight="1">
      <c r="A2243" s="28"/>
      <c r="B2243" s="29"/>
      <c r="C2243" s="158" t="s">
        <v>4377</v>
      </c>
      <c r="D2243" s="158" t="s">
        <v>121</v>
      </c>
      <c r="E2243" s="159" t="s">
        <v>4378</v>
      </c>
      <c r="F2243" s="160" t="s">
        <v>4379</v>
      </c>
      <c r="G2243" s="161" t="s">
        <v>131</v>
      </c>
      <c r="H2243" s="162">
        <v>2</v>
      </c>
      <c r="I2243" s="163"/>
      <c r="J2243" s="164">
        <f>ROUND(I2243*H2243,2)</f>
        <v>0</v>
      </c>
      <c r="K2243" s="160" t="s">
        <v>1</v>
      </c>
      <c r="L2243" s="33"/>
      <c r="M2243" s="165" t="s">
        <v>1</v>
      </c>
      <c r="N2243" s="166" t="s">
        <v>38</v>
      </c>
      <c r="O2243" s="65"/>
      <c r="P2243" s="167">
        <f>O2243*H2243</f>
        <v>0</v>
      </c>
      <c r="Q2243" s="167">
        <v>0</v>
      </c>
      <c r="R2243" s="167">
        <f>Q2243*H2243</f>
        <v>0</v>
      </c>
      <c r="S2243" s="167">
        <v>0</v>
      </c>
      <c r="T2243" s="168">
        <f>S2243*H2243</f>
        <v>0</v>
      </c>
      <c r="U2243" s="28"/>
      <c r="V2243" s="28"/>
      <c r="W2243" s="28"/>
      <c r="X2243" s="28"/>
      <c r="Y2243" s="28"/>
      <c r="Z2243" s="28"/>
      <c r="AA2243" s="28"/>
      <c r="AB2243" s="28"/>
      <c r="AC2243" s="28"/>
      <c r="AD2243" s="28"/>
      <c r="AE2243" s="28"/>
      <c r="AR2243" s="169" t="s">
        <v>125</v>
      </c>
      <c r="AT2243" s="169" t="s">
        <v>121</v>
      </c>
      <c r="AU2243" s="169" t="s">
        <v>73</v>
      </c>
      <c r="AY2243" s="11" t="s">
        <v>126</v>
      </c>
      <c r="BE2243" s="170">
        <f>IF(N2243="základní",J2243,0)</f>
        <v>0</v>
      </c>
      <c r="BF2243" s="170">
        <f>IF(N2243="snížená",J2243,0)</f>
        <v>0</v>
      </c>
      <c r="BG2243" s="170">
        <f>IF(N2243="zákl. přenesená",J2243,0)</f>
        <v>0</v>
      </c>
      <c r="BH2243" s="170">
        <f>IF(N2243="sníž. přenesená",J2243,0)</f>
        <v>0</v>
      </c>
      <c r="BI2243" s="170">
        <f>IF(N2243="nulová",J2243,0)</f>
        <v>0</v>
      </c>
      <c r="BJ2243" s="11" t="s">
        <v>80</v>
      </c>
      <c r="BK2243" s="170">
        <f>ROUND(I2243*H2243,2)</f>
        <v>0</v>
      </c>
      <c r="BL2243" s="11" t="s">
        <v>125</v>
      </c>
      <c r="BM2243" s="169" t="s">
        <v>4380</v>
      </c>
    </row>
    <row r="2244" spans="1:65" s="2" customFormat="1" ht="11.25">
      <c r="A2244" s="28"/>
      <c r="B2244" s="29"/>
      <c r="C2244" s="30"/>
      <c r="D2244" s="171" t="s">
        <v>128</v>
      </c>
      <c r="E2244" s="30"/>
      <c r="F2244" s="172" t="s">
        <v>4379</v>
      </c>
      <c r="G2244" s="30"/>
      <c r="H2244" s="30"/>
      <c r="I2244" s="173"/>
      <c r="J2244" s="30"/>
      <c r="K2244" s="30"/>
      <c r="L2244" s="33"/>
      <c r="M2244" s="174"/>
      <c r="N2244" s="175"/>
      <c r="O2244" s="65"/>
      <c r="P2244" s="65"/>
      <c r="Q2244" s="65"/>
      <c r="R2244" s="65"/>
      <c r="S2244" s="65"/>
      <c r="T2244" s="66"/>
      <c r="U2244" s="28"/>
      <c r="V2244" s="28"/>
      <c r="W2244" s="28"/>
      <c r="X2244" s="28"/>
      <c r="Y2244" s="28"/>
      <c r="Z2244" s="28"/>
      <c r="AA2244" s="28"/>
      <c r="AB2244" s="28"/>
      <c r="AC2244" s="28"/>
      <c r="AD2244" s="28"/>
      <c r="AE2244" s="28"/>
      <c r="AT2244" s="11" t="s">
        <v>128</v>
      </c>
      <c r="AU2244" s="11" t="s">
        <v>73</v>
      </c>
    </row>
    <row r="2245" spans="1:65" s="2" customFormat="1" ht="24.2" customHeight="1">
      <c r="A2245" s="28"/>
      <c r="B2245" s="29"/>
      <c r="C2245" s="158" t="s">
        <v>4381</v>
      </c>
      <c r="D2245" s="158" t="s">
        <v>121</v>
      </c>
      <c r="E2245" s="159" t="s">
        <v>4382</v>
      </c>
      <c r="F2245" s="160" t="s">
        <v>4383</v>
      </c>
      <c r="G2245" s="161" t="s">
        <v>145</v>
      </c>
      <c r="H2245" s="162">
        <v>2</v>
      </c>
      <c r="I2245" s="163"/>
      <c r="J2245" s="164">
        <f>ROUND(I2245*H2245,2)</f>
        <v>0</v>
      </c>
      <c r="K2245" s="160" t="s">
        <v>1</v>
      </c>
      <c r="L2245" s="33"/>
      <c r="M2245" s="165" t="s">
        <v>1</v>
      </c>
      <c r="N2245" s="166" t="s">
        <v>38</v>
      </c>
      <c r="O2245" s="65"/>
      <c r="P2245" s="167">
        <f>O2245*H2245</f>
        <v>0</v>
      </c>
      <c r="Q2245" s="167">
        <v>0</v>
      </c>
      <c r="R2245" s="167">
        <f>Q2245*H2245</f>
        <v>0</v>
      </c>
      <c r="S2245" s="167">
        <v>0</v>
      </c>
      <c r="T2245" s="168">
        <f>S2245*H2245</f>
        <v>0</v>
      </c>
      <c r="U2245" s="28"/>
      <c r="V2245" s="28"/>
      <c r="W2245" s="28"/>
      <c r="X2245" s="28"/>
      <c r="Y2245" s="28"/>
      <c r="Z2245" s="28"/>
      <c r="AA2245" s="28"/>
      <c r="AB2245" s="28"/>
      <c r="AC2245" s="28"/>
      <c r="AD2245" s="28"/>
      <c r="AE2245" s="28"/>
      <c r="AR2245" s="169" t="s">
        <v>125</v>
      </c>
      <c r="AT2245" s="169" t="s">
        <v>121</v>
      </c>
      <c r="AU2245" s="169" t="s">
        <v>73</v>
      </c>
      <c r="AY2245" s="11" t="s">
        <v>126</v>
      </c>
      <c r="BE2245" s="170">
        <f>IF(N2245="základní",J2245,0)</f>
        <v>0</v>
      </c>
      <c r="BF2245" s="170">
        <f>IF(N2245="snížená",J2245,0)</f>
        <v>0</v>
      </c>
      <c r="BG2245" s="170">
        <f>IF(N2245="zákl. přenesená",J2245,0)</f>
        <v>0</v>
      </c>
      <c r="BH2245" s="170">
        <f>IF(N2245="sníž. přenesená",J2245,0)</f>
        <v>0</v>
      </c>
      <c r="BI2245" s="170">
        <f>IF(N2245="nulová",J2245,0)</f>
        <v>0</v>
      </c>
      <c r="BJ2245" s="11" t="s">
        <v>80</v>
      </c>
      <c r="BK2245" s="170">
        <f>ROUND(I2245*H2245,2)</f>
        <v>0</v>
      </c>
      <c r="BL2245" s="11" t="s">
        <v>125</v>
      </c>
      <c r="BM2245" s="169" t="s">
        <v>4384</v>
      </c>
    </row>
    <row r="2246" spans="1:65" s="2" customFormat="1" ht="11.25">
      <c r="A2246" s="28"/>
      <c r="B2246" s="29"/>
      <c r="C2246" s="30"/>
      <c r="D2246" s="171" t="s">
        <v>128</v>
      </c>
      <c r="E2246" s="30"/>
      <c r="F2246" s="172" t="s">
        <v>4383</v>
      </c>
      <c r="G2246" s="30"/>
      <c r="H2246" s="30"/>
      <c r="I2246" s="173"/>
      <c r="J2246" s="30"/>
      <c r="K2246" s="30"/>
      <c r="L2246" s="33"/>
      <c r="M2246" s="174"/>
      <c r="N2246" s="175"/>
      <c r="O2246" s="65"/>
      <c r="P2246" s="65"/>
      <c r="Q2246" s="65"/>
      <c r="R2246" s="65"/>
      <c r="S2246" s="65"/>
      <c r="T2246" s="66"/>
      <c r="U2246" s="28"/>
      <c r="V2246" s="28"/>
      <c r="W2246" s="28"/>
      <c r="X2246" s="28"/>
      <c r="Y2246" s="28"/>
      <c r="Z2246" s="28"/>
      <c r="AA2246" s="28"/>
      <c r="AB2246" s="28"/>
      <c r="AC2246" s="28"/>
      <c r="AD2246" s="28"/>
      <c r="AE2246" s="28"/>
      <c r="AT2246" s="11" t="s">
        <v>128</v>
      </c>
      <c r="AU2246" s="11" t="s">
        <v>73</v>
      </c>
    </row>
    <row r="2247" spans="1:65" s="2" customFormat="1" ht="21.75" customHeight="1">
      <c r="A2247" s="28"/>
      <c r="B2247" s="29"/>
      <c r="C2247" s="158" t="s">
        <v>4385</v>
      </c>
      <c r="D2247" s="158" t="s">
        <v>121</v>
      </c>
      <c r="E2247" s="159" t="s">
        <v>4386</v>
      </c>
      <c r="F2247" s="160" t="s">
        <v>4387</v>
      </c>
      <c r="G2247" s="161" t="s">
        <v>145</v>
      </c>
      <c r="H2247" s="162">
        <v>2</v>
      </c>
      <c r="I2247" s="163"/>
      <c r="J2247" s="164">
        <f>ROUND(I2247*H2247,2)</f>
        <v>0</v>
      </c>
      <c r="K2247" s="160" t="s">
        <v>1</v>
      </c>
      <c r="L2247" s="33"/>
      <c r="M2247" s="165" t="s">
        <v>1</v>
      </c>
      <c r="N2247" s="166" t="s">
        <v>38</v>
      </c>
      <c r="O2247" s="65"/>
      <c r="P2247" s="167">
        <f>O2247*H2247</f>
        <v>0</v>
      </c>
      <c r="Q2247" s="167">
        <v>0</v>
      </c>
      <c r="R2247" s="167">
        <f>Q2247*H2247</f>
        <v>0</v>
      </c>
      <c r="S2247" s="167">
        <v>0</v>
      </c>
      <c r="T2247" s="168">
        <f>S2247*H2247</f>
        <v>0</v>
      </c>
      <c r="U2247" s="28"/>
      <c r="V2247" s="28"/>
      <c r="W2247" s="28"/>
      <c r="X2247" s="28"/>
      <c r="Y2247" s="28"/>
      <c r="Z2247" s="28"/>
      <c r="AA2247" s="28"/>
      <c r="AB2247" s="28"/>
      <c r="AC2247" s="28"/>
      <c r="AD2247" s="28"/>
      <c r="AE2247" s="28"/>
      <c r="AR2247" s="169" t="s">
        <v>125</v>
      </c>
      <c r="AT2247" s="169" t="s">
        <v>121</v>
      </c>
      <c r="AU2247" s="169" t="s">
        <v>73</v>
      </c>
      <c r="AY2247" s="11" t="s">
        <v>126</v>
      </c>
      <c r="BE2247" s="170">
        <f>IF(N2247="základní",J2247,0)</f>
        <v>0</v>
      </c>
      <c r="BF2247" s="170">
        <f>IF(N2247="snížená",J2247,0)</f>
        <v>0</v>
      </c>
      <c r="BG2247" s="170">
        <f>IF(N2247="zákl. přenesená",J2247,0)</f>
        <v>0</v>
      </c>
      <c r="BH2247" s="170">
        <f>IF(N2247="sníž. přenesená",J2247,0)</f>
        <v>0</v>
      </c>
      <c r="BI2247" s="170">
        <f>IF(N2247="nulová",J2247,0)</f>
        <v>0</v>
      </c>
      <c r="BJ2247" s="11" t="s">
        <v>80</v>
      </c>
      <c r="BK2247" s="170">
        <f>ROUND(I2247*H2247,2)</f>
        <v>0</v>
      </c>
      <c r="BL2247" s="11" t="s">
        <v>125</v>
      </c>
      <c r="BM2247" s="169" t="s">
        <v>4388</v>
      </c>
    </row>
    <row r="2248" spans="1:65" s="2" customFormat="1" ht="11.25">
      <c r="A2248" s="28"/>
      <c r="B2248" s="29"/>
      <c r="C2248" s="30"/>
      <c r="D2248" s="171" t="s">
        <v>128</v>
      </c>
      <c r="E2248" s="30"/>
      <c r="F2248" s="172" t="s">
        <v>4387</v>
      </c>
      <c r="G2248" s="30"/>
      <c r="H2248" s="30"/>
      <c r="I2248" s="173"/>
      <c r="J2248" s="30"/>
      <c r="K2248" s="30"/>
      <c r="L2248" s="33"/>
      <c r="M2248" s="174"/>
      <c r="N2248" s="175"/>
      <c r="O2248" s="65"/>
      <c r="P2248" s="65"/>
      <c r="Q2248" s="65"/>
      <c r="R2248" s="65"/>
      <c r="S2248" s="65"/>
      <c r="T2248" s="66"/>
      <c r="U2248" s="28"/>
      <c r="V2248" s="28"/>
      <c r="W2248" s="28"/>
      <c r="X2248" s="28"/>
      <c r="Y2248" s="28"/>
      <c r="Z2248" s="28"/>
      <c r="AA2248" s="28"/>
      <c r="AB2248" s="28"/>
      <c r="AC2248" s="28"/>
      <c r="AD2248" s="28"/>
      <c r="AE2248" s="28"/>
      <c r="AT2248" s="11" t="s">
        <v>128</v>
      </c>
      <c r="AU2248" s="11" t="s">
        <v>73</v>
      </c>
    </row>
    <row r="2249" spans="1:65" s="2" customFormat="1" ht="24.2" customHeight="1">
      <c r="A2249" s="28"/>
      <c r="B2249" s="29"/>
      <c r="C2249" s="158" t="s">
        <v>4389</v>
      </c>
      <c r="D2249" s="158" t="s">
        <v>121</v>
      </c>
      <c r="E2249" s="159" t="s">
        <v>4390</v>
      </c>
      <c r="F2249" s="160" t="s">
        <v>4391</v>
      </c>
      <c r="G2249" s="161" t="s">
        <v>145</v>
      </c>
      <c r="H2249" s="162">
        <v>2</v>
      </c>
      <c r="I2249" s="163"/>
      <c r="J2249" s="164">
        <f>ROUND(I2249*H2249,2)</f>
        <v>0</v>
      </c>
      <c r="K2249" s="160" t="s">
        <v>1</v>
      </c>
      <c r="L2249" s="33"/>
      <c r="M2249" s="165" t="s">
        <v>1</v>
      </c>
      <c r="N2249" s="166" t="s">
        <v>38</v>
      </c>
      <c r="O2249" s="65"/>
      <c r="P2249" s="167">
        <f>O2249*H2249</f>
        <v>0</v>
      </c>
      <c r="Q2249" s="167">
        <v>0</v>
      </c>
      <c r="R2249" s="167">
        <f>Q2249*H2249</f>
        <v>0</v>
      </c>
      <c r="S2249" s="167">
        <v>0</v>
      </c>
      <c r="T2249" s="168">
        <f>S2249*H2249</f>
        <v>0</v>
      </c>
      <c r="U2249" s="28"/>
      <c r="V2249" s="28"/>
      <c r="W2249" s="28"/>
      <c r="X2249" s="28"/>
      <c r="Y2249" s="28"/>
      <c r="Z2249" s="28"/>
      <c r="AA2249" s="28"/>
      <c r="AB2249" s="28"/>
      <c r="AC2249" s="28"/>
      <c r="AD2249" s="28"/>
      <c r="AE2249" s="28"/>
      <c r="AR2249" s="169" t="s">
        <v>125</v>
      </c>
      <c r="AT2249" s="169" t="s">
        <v>121</v>
      </c>
      <c r="AU2249" s="169" t="s">
        <v>73</v>
      </c>
      <c r="AY2249" s="11" t="s">
        <v>126</v>
      </c>
      <c r="BE2249" s="170">
        <f>IF(N2249="základní",J2249,0)</f>
        <v>0</v>
      </c>
      <c r="BF2249" s="170">
        <f>IF(N2249="snížená",J2249,0)</f>
        <v>0</v>
      </c>
      <c r="BG2249" s="170">
        <f>IF(N2249="zákl. přenesená",J2249,0)</f>
        <v>0</v>
      </c>
      <c r="BH2249" s="170">
        <f>IF(N2249="sníž. přenesená",J2249,0)</f>
        <v>0</v>
      </c>
      <c r="BI2249" s="170">
        <f>IF(N2249="nulová",J2249,0)</f>
        <v>0</v>
      </c>
      <c r="BJ2249" s="11" t="s">
        <v>80</v>
      </c>
      <c r="BK2249" s="170">
        <f>ROUND(I2249*H2249,2)</f>
        <v>0</v>
      </c>
      <c r="BL2249" s="11" t="s">
        <v>125</v>
      </c>
      <c r="BM2249" s="169" t="s">
        <v>4392</v>
      </c>
    </row>
    <row r="2250" spans="1:65" s="2" customFormat="1" ht="11.25">
      <c r="A2250" s="28"/>
      <c r="B2250" s="29"/>
      <c r="C2250" s="30"/>
      <c r="D2250" s="171" t="s">
        <v>128</v>
      </c>
      <c r="E2250" s="30"/>
      <c r="F2250" s="172" t="s">
        <v>4391</v>
      </c>
      <c r="G2250" s="30"/>
      <c r="H2250" s="30"/>
      <c r="I2250" s="173"/>
      <c r="J2250" s="30"/>
      <c r="K2250" s="30"/>
      <c r="L2250" s="33"/>
      <c r="M2250" s="174"/>
      <c r="N2250" s="175"/>
      <c r="O2250" s="65"/>
      <c r="P2250" s="65"/>
      <c r="Q2250" s="65"/>
      <c r="R2250" s="65"/>
      <c r="S2250" s="65"/>
      <c r="T2250" s="66"/>
      <c r="U2250" s="28"/>
      <c r="V2250" s="28"/>
      <c r="W2250" s="28"/>
      <c r="X2250" s="28"/>
      <c r="Y2250" s="28"/>
      <c r="Z2250" s="28"/>
      <c r="AA2250" s="28"/>
      <c r="AB2250" s="28"/>
      <c r="AC2250" s="28"/>
      <c r="AD2250" s="28"/>
      <c r="AE2250" s="28"/>
      <c r="AT2250" s="11" t="s">
        <v>128</v>
      </c>
      <c r="AU2250" s="11" t="s">
        <v>73</v>
      </c>
    </row>
    <row r="2251" spans="1:65" s="2" customFormat="1" ht="16.5" customHeight="1">
      <c r="A2251" s="28"/>
      <c r="B2251" s="29"/>
      <c r="C2251" s="158" t="s">
        <v>4393</v>
      </c>
      <c r="D2251" s="158" t="s">
        <v>121</v>
      </c>
      <c r="E2251" s="159" t="s">
        <v>4394</v>
      </c>
      <c r="F2251" s="160" t="s">
        <v>4395</v>
      </c>
      <c r="G2251" s="161" t="s">
        <v>145</v>
      </c>
      <c r="H2251" s="162">
        <v>2</v>
      </c>
      <c r="I2251" s="163"/>
      <c r="J2251" s="164">
        <f>ROUND(I2251*H2251,2)</f>
        <v>0</v>
      </c>
      <c r="K2251" s="160" t="s">
        <v>1</v>
      </c>
      <c r="L2251" s="33"/>
      <c r="M2251" s="165" t="s">
        <v>1</v>
      </c>
      <c r="N2251" s="166" t="s">
        <v>38</v>
      </c>
      <c r="O2251" s="65"/>
      <c r="P2251" s="167">
        <f>O2251*H2251</f>
        <v>0</v>
      </c>
      <c r="Q2251" s="167">
        <v>0</v>
      </c>
      <c r="R2251" s="167">
        <f>Q2251*H2251</f>
        <v>0</v>
      </c>
      <c r="S2251" s="167">
        <v>0</v>
      </c>
      <c r="T2251" s="168">
        <f>S2251*H2251</f>
        <v>0</v>
      </c>
      <c r="U2251" s="28"/>
      <c r="V2251" s="28"/>
      <c r="W2251" s="28"/>
      <c r="X2251" s="28"/>
      <c r="Y2251" s="28"/>
      <c r="Z2251" s="28"/>
      <c r="AA2251" s="28"/>
      <c r="AB2251" s="28"/>
      <c r="AC2251" s="28"/>
      <c r="AD2251" s="28"/>
      <c r="AE2251" s="28"/>
      <c r="AR2251" s="169" t="s">
        <v>125</v>
      </c>
      <c r="AT2251" s="169" t="s">
        <v>121</v>
      </c>
      <c r="AU2251" s="169" t="s">
        <v>73</v>
      </c>
      <c r="AY2251" s="11" t="s">
        <v>126</v>
      </c>
      <c r="BE2251" s="170">
        <f>IF(N2251="základní",J2251,0)</f>
        <v>0</v>
      </c>
      <c r="BF2251" s="170">
        <f>IF(N2251="snížená",J2251,0)</f>
        <v>0</v>
      </c>
      <c r="BG2251" s="170">
        <f>IF(N2251="zákl. přenesená",J2251,0)</f>
        <v>0</v>
      </c>
      <c r="BH2251" s="170">
        <f>IF(N2251="sníž. přenesená",J2251,0)</f>
        <v>0</v>
      </c>
      <c r="BI2251" s="170">
        <f>IF(N2251="nulová",J2251,0)</f>
        <v>0</v>
      </c>
      <c r="BJ2251" s="11" t="s">
        <v>80</v>
      </c>
      <c r="BK2251" s="170">
        <f>ROUND(I2251*H2251,2)</f>
        <v>0</v>
      </c>
      <c r="BL2251" s="11" t="s">
        <v>125</v>
      </c>
      <c r="BM2251" s="169" t="s">
        <v>4396</v>
      </c>
    </row>
    <row r="2252" spans="1:65" s="2" customFormat="1" ht="11.25">
      <c r="A2252" s="28"/>
      <c r="B2252" s="29"/>
      <c r="C2252" s="30"/>
      <c r="D2252" s="171" t="s">
        <v>128</v>
      </c>
      <c r="E2252" s="30"/>
      <c r="F2252" s="172" t="s">
        <v>4395</v>
      </c>
      <c r="G2252" s="30"/>
      <c r="H2252" s="30"/>
      <c r="I2252" s="173"/>
      <c r="J2252" s="30"/>
      <c r="K2252" s="30"/>
      <c r="L2252" s="33"/>
      <c r="M2252" s="174"/>
      <c r="N2252" s="175"/>
      <c r="O2252" s="65"/>
      <c r="P2252" s="65"/>
      <c r="Q2252" s="65"/>
      <c r="R2252" s="65"/>
      <c r="S2252" s="65"/>
      <c r="T2252" s="66"/>
      <c r="U2252" s="28"/>
      <c r="V2252" s="28"/>
      <c r="W2252" s="28"/>
      <c r="X2252" s="28"/>
      <c r="Y2252" s="28"/>
      <c r="Z2252" s="28"/>
      <c r="AA2252" s="28"/>
      <c r="AB2252" s="28"/>
      <c r="AC2252" s="28"/>
      <c r="AD2252" s="28"/>
      <c r="AE2252" s="28"/>
      <c r="AT2252" s="11" t="s">
        <v>128</v>
      </c>
      <c r="AU2252" s="11" t="s">
        <v>73</v>
      </c>
    </row>
    <row r="2253" spans="1:65" s="2" customFormat="1" ht="24.2" customHeight="1">
      <c r="A2253" s="28"/>
      <c r="B2253" s="29"/>
      <c r="C2253" s="158" t="s">
        <v>4397</v>
      </c>
      <c r="D2253" s="158" t="s">
        <v>121</v>
      </c>
      <c r="E2253" s="159" t="s">
        <v>4398</v>
      </c>
      <c r="F2253" s="160" t="s">
        <v>4399</v>
      </c>
      <c r="G2253" s="161" t="s">
        <v>131</v>
      </c>
      <c r="H2253" s="162">
        <v>2</v>
      </c>
      <c r="I2253" s="163"/>
      <c r="J2253" s="164">
        <f>ROUND(I2253*H2253,2)</f>
        <v>0</v>
      </c>
      <c r="K2253" s="160" t="s">
        <v>1</v>
      </c>
      <c r="L2253" s="33"/>
      <c r="M2253" s="165" t="s">
        <v>1</v>
      </c>
      <c r="N2253" s="166" t="s">
        <v>38</v>
      </c>
      <c r="O2253" s="65"/>
      <c r="P2253" s="167">
        <f>O2253*H2253</f>
        <v>0</v>
      </c>
      <c r="Q2253" s="167">
        <v>0</v>
      </c>
      <c r="R2253" s="167">
        <f>Q2253*H2253</f>
        <v>0</v>
      </c>
      <c r="S2253" s="167">
        <v>0</v>
      </c>
      <c r="T2253" s="168">
        <f>S2253*H2253</f>
        <v>0</v>
      </c>
      <c r="U2253" s="28"/>
      <c r="V2253" s="28"/>
      <c r="W2253" s="28"/>
      <c r="X2253" s="28"/>
      <c r="Y2253" s="28"/>
      <c r="Z2253" s="28"/>
      <c r="AA2253" s="28"/>
      <c r="AB2253" s="28"/>
      <c r="AC2253" s="28"/>
      <c r="AD2253" s="28"/>
      <c r="AE2253" s="28"/>
      <c r="AR2253" s="169" t="s">
        <v>125</v>
      </c>
      <c r="AT2253" s="169" t="s">
        <v>121</v>
      </c>
      <c r="AU2253" s="169" t="s">
        <v>73</v>
      </c>
      <c r="AY2253" s="11" t="s">
        <v>126</v>
      </c>
      <c r="BE2253" s="170">
        <f>IF(N2253="základní",J2253,0)</f>
        <v>0</v>
      </c>
      <c r="BF2253" s="170">
        <f>IF(N2253="snížená",J2253,0)</f>
        <v>0</v>
      </c>
      <c r="BG2253" s="170">
        <f>IF(N2253="zákl. přenesená",J2253,0)</f>
        <v>0</v>
      </c>
      <c r="BH2253" s="170">
        <f>IF(N2253="sníž. přenesená",J2253,0)</f>
        <v>0</v>
      </c>
      <c r="BI2253" s="170">
        <f>IF(N2253="nulová",J2253,0)</f>
        <v>0</v>
      </c>
      <c r="BJ2253" s="11" t="s">
        <v>80</v>
      </c>
      <c r="BK2253" s="170">
        <f>ROUND(I2253*H2253,2)</f>
        <v>0</v>
      </c>
      <c r="BL2253" s="11" t="s">
        <v>125</v>
      </c>
      <c r="BM2253" s="169" t="s">
        <v>4400</v>
      </c>
    </row>
    <row r="2254" spans="1:65" s="2" customFormat="1" ht="11.25">
      <c r="A2254" s="28"/>
      <c r="B2254" s="29"/>
      <c r="C2254" s="30"/>
      <c r="D2254" s="171" t="s">
        <v>128</v>
      </c>
      <c r="E2254" s="30"/>
      <c r="F2254" s="172" t="s">
        <v>4399</v>
      </c>
      <c r="G2254" s="30"/>
      <c r="H2254" s="30"/>
      <c r="I2254" s="173"/>
      <c r="J2254" s="30"/>
      <c r="K2254" s="30"/>
      <c r="L2254" s="33"/>
      <c r="M2254" s="174"/>
      <c r="N2254" s="175"/>
      <c r="O2254" s="65"/>
      <c r="P2254" s="65"/>
      <c r="Q2254" s="65"/>
      <c r="R2254" s="65"/>
      <c r="S2254" s="65"/>
      <c r="T2254" s="66"/>
      <c r="U2254" s="28"/>
      <c r="V2254" s="28"/>
      <c r="W2254" s="28"/>
      <c r="X2254" s="28"/>
      <c r="Y2254" s="28"/>
      <c r="Z2254" s="28"/>
      <c r="AA2254" s="28"/>
      <c r="AB2254" s="28"/>
      <c r="AC2254" s="28"/>
      <c r="AD2254" s="28"/>
      <c r="AE2254" s="28"/>
      <c r="AT2254" s="11" t="s">
        <v>128</v>
      </c>
      <c r="AU2254" s="11" t="s">
        <v>73</v>
      </c>
    </row>
    <row r="2255" spans="1:65" s="2" customFormat="1" ht="24.2" customHeight="1">
      <c r="A2255" s="28"/>
      <c r="B2255" s="29"/>
      <c r="C2255" s="158" t="s">
        <v>4401</v>
      </c>
      <c r="D2255" s="158" t="s">
        <v>121</v>
      </c>
      <c r="E2255" s="159" t="s">
        <v>4402</v>
      </c>
      <c r="F2255" s="160" t="s">
        <v>4403</v>
      </c>
      <c r="G2255" s="161" t="s">
        <v>131</v>
      </c>
      <c r="H2255" s="162">
        <v>2</v>
      </c>
      <c r="I2255" s="163"/>
      <c r="J2255" s="164">
        <f>ROUND(I2255*H2255,2)</f>
        <v>0</v>
      </c>
      <c r="K2255" s="160" t="s">
        <v>1</v>
      </c>
      <c r="L2255" s="33"/>
      <c r="M2255" s="165" t="s">
        <v>1</v>
      </c>
      <c r="N2255" s="166" t="s">
        <v>38</v>
      </c>
      <c r="O2255" s="65"/>
      <c r="P2255" s="167">
        <f>O2255*H2255</f>
        <v>0</v>
      </c>
      <c r="Q2255" s="167">
        <v>0</v>
      </c>
      <c r="R2255" s="167">
        <f>Q2255*H2255</f>
        <v>0</v>
      </c>
      <c r="S2255" s="167">
        <v>0</v>
      </c>
      <c r="T2255" s="168">
        <f>S2255*H2255</f>
        <v>0</v>
      </c>
      <c r="U2255" s="28"/>
      <c r="V2255" s="28"/>
      <c r="W2255" s="28"/>
      <c r="X2255" s="28"/>
      <c r="Y2255" s="28"/>
      <c r="Z2255" s="28"/>
      <c r="AA2255" s="28"/>
      <c r="AB2255" s="28"/>
      <c r="AC2255" s="28"/>
      <c r="AD2255" s="28"/>
      <c r="AE2255" s="28"/>
      <c r="AR2255" s="169" t="s">
        <v>125</v>
      </c>
      <c r="AT2255" s="169" t="s">
        <v>121</v>
      </c>
      <c r="AU2255" s="169" t="s">
        <v>73</v>
      </c>
      <c r="AY2255" s="11" t="s">
        <v>126</v>
      </c>
      <c r="BE2255" s="170">
        <f>IF(N2255="základní",J2255,0)</f>
        <v>0</v>
      </c>
      <c r="BF2255" s="170">
        <f>IF(N2255="snížená",J2255,0)</f>
        <v>0</v>
      </c>
      <c r="BG2255" s="170">
        <f>IF(N2255="zákl. přenesená",J2255,0)</f>
        <v>0</v>
      </c>
      <c r="BH2255" s="170">
        <f>IF(N2255="sníž. přenesená",J2255,0)</f>
        <v>0</v>
      </c>
      <c r="BI2255" s="170">
        <f>IF(N2255="nulová",J2255,0)</f>
        <v>0</v>
      </c>
      <c r="BJ2255" s="11" t="s">
        <v>80</v>
      </c>
      <c r="BK2255" s="170">
        <f>ROUND(I2255*H2255,2)</f>
        <v>0</v>
      </c>
      <c r="BL2255" s="11" t="s">
        <v>125</v>
      </c>
      <c r="BM2255" s="169" t="s">
        <v>4404</v>
      </c>
    </row>
    <row r="2256" spans="1:65" s="2" customFormat="1" ht="11.25">
      <c r="A2256" s="28"/>
      <c r="B2256" s="29"/>
      <c r="C2256" s="30"/>
      <c r="D2256" s="171" t="s">
        <v>128</v>
      </c>
      <c r="E2256" s="30"/>
      <c r="F2256" s="172" t="s">
        <v>4403</v>
      </c>
      <c r="G2256" s="30"/>
      <c r="H2256" s="30"/>
      <c r="I2256" s="173"/>
      <c r="J2256" s="30"/>
      <c r="K2256" s="30"/>
      <c r="L2256" s="33"/>
      <c r="M2256" s="174"/>
      <c r="N2256" s="175"/>
      <c r="O2256" s="65"/>
      <c r="P2256" s="65"/>
      <c r="Q2256" s="65"/>
      <c r="R2256" s="65"/>
      <c r="S2256" s="65"/>
      <c r="T2256" s="66"/>
      <c r="U2256" s="28"/>
      <c r="V2256" s="28"/>
      <c r="W2256" s="28"/>
      <c r="X2256" s="28"/>
      <c r="Y2256" s="28"/>
      <c r="Z2256" s="28"/>
      <c r="AA2256" s="28"/>
      <c r="AB2256" s="28"/>
      <c r="AC2256" s="28"/>
      <c r="AD2256" s="28"/>
      <c r="AE2256" s="28"/>
      <c r="AT2256" s="11" t="s">
        <v>128</v>
      </c>
      <c r="AU2256" s="11" t="s">
        <v>73</v>
      </c>
    </row>
    <row r="2257" spans="1:65" s="2" customFormat="1" ht="21.75" customHeight="1">
      <c r="A2257" s="28"/>
      <c r="B2257" s="29"/>
      <c r="C2257" s="158" t="s">
        <v>4405</v>
      </c>
      <c r="D2257" s="158" t="s">
        <v>121</v>
      </c>
      <c r="E2257" s="159" t="s">
        <v>4406</v>
      </c>
      <c r="F2257" s="160" t="s">
        <v>4407</v>
      </c>
      <c r="G2257" s="161" t="s">
        <v>136</v>
      </c>
      <c r="H2257" s="162">
        <v>2</v>
      </c>
      <c r="I2257" s="163"/>
      <c r="J2257" s="164">
        <f>ROUND(I2257*H2257,2)</f>
        <v>0</v>
      </c>
      <c r="K2257" s="160" t="s">
        <v>1</v>
      </c>
      <c r="L2257" s="33"/>
      <c r="M2257" s="165" t="s">
        <v>1</v>
      </c>
      <c r="N2257" s="166" t="s">
        <v>38</v>
      </c>
      <c r="O2257" s="65"/>
      <c r="P2257" s="167">
        <f>O2257*H2257</f>
        <v>0</v>
      </c>
      <c r="Q2257" s="167">
        <v>0</v>
      </c>
      <c r="R2257" s="167">
        <f>Q2257*H2257</f>
        <v>0</v>
      </c>
      <c r="S2257" s="167">
        <v>0</v>
      </c>
      <c r="T2257" s="168">
        <f>S2257*H2257</f>
        <v>0</v>
      </c>
      <c r="U2257" s="28"/>
      <c r="V2257" s="28"/>
      <c r="W2257" s="28"/>
      <c r="X2257" s="28"/>
      <c r="Y2257" s="28"/>
      <c r="Z2257" s="28"/>
      <c r="AA2257" s="28"/>
      <c r="AB2257" s="28"/>
      <c r="AC2257" s="28"/>
      <c r="AD2257" s="28"/>
      <c r="AE2257" s="28"/>
      <c r="AR2257" s="169" t="s">
        <v>125</v>
      </c>
      <c r="AT2257" s="169" t="s">
        <v>121</v>
      </c>
      <c r="AU2257" s="169" t="s">
        <v>73</v>
      </c>
      <c r="AY2257" s="11" t="s">
        <v>126</v>
      </c>
      <c r="BE2257" s="170">
        <f>IF(N2257="základní",J2257,0)</f>
        <v>0</v>
      </c>
      <c r="BF2257" s="170">
        <f>IF(N2257="snížená",J2257,0)</f>
        <v>0</v>
      </c>
      <c r="BG2257" s="170">
        <f>IF(N2257="zákl. přenesená",J2257,0)</f>
        <v>0</v>
      </c>
      <c r="BH2257" s="170">
        <f>IF(N2257="sníž. přenesená",J2257,0)</f>
        <v>0</v>
      </c>
      <c r="BI2257" s="170">
        <f>IF(N2257="nulová",J2257,0)</f>
        <v>0</v>
      </c>
      <c r="BJ2257" s="11" t="s">
        <v>80</v>
      </c>
      <c r="BK2257" s="170">
        <f>ROUND(I2257*H2257,2)</f>
        <v>0</v>
      </c>
      <c r="BL2257" s="11" t="s">
        <v>125</v>
      </c>
      <c r="BM2257" s="169" t="s">
        <v>4408</v>
      </c>
    </row>
    <row r="2258" spans="1:65" s="2" customFormat="1" ht="11.25">
      <c r="A2258" s="28"/>
      <c r="B2258" s="29"/>
      <c r="C2258" s="30"/>
      <c r="D2258" s="171" t="s">
        <v>128</v>
      </c>
      <c r="E2258" s="30"/>
      <c r="F2258" s="172" t="s">
        <v>4407</v>
      </c>
      <c r="G2258" s="30"/>
      <c r="H2258" s="30"/>
      <c r="I2258" s="173"/>
      <c r="J2258" s="30"/>
      <c r="K2258" s="30"/>
      <c r="L2258" s="33"/>
      <c r="M2258" s="174"/>
      <c r="N2258" s="175"/>
      <c r="O2258" s="65"/>
      <c r="P2258" s="65"/>
      <c r="Q2258" s="65"/>
      <c r="R2258" s="65"/>
      <c r="S2258" s="65"/>
      <c r="T2258" s="66"/>
      <c r="U2258" s="28"/>
      <c r="V2258" s="28"/>
      <c r="W2258" s="28"/>
      <c r="X2258" s="28"/>
      <c r="Y2258" s="28"/>
      <c r="Z2258" s="28"/>
      <c r="AA2258" s="28"/>
      <c r="AB2258" s="28"/>
      <c r="AC2258" s="28"/>
      <c r="AD2258" s="28"/>
      <c r="AE2258" s="28"/>
      <c r="AT2258" s="11" t="s">
        <v>128</v>
      </c>
      <c r="AU2258" s="11" t="s">
        <v>73</v>
      </c>
    </row>
    <row r="2259" spans="1:65" s="2" customFormat="1" ht="21.75" customHeight="1">
      <c r="A2259" s="28"/>
      <c r="B2259" s="29"/>
      <c r="C2259" s="158" t="s">
        <v>4409</v>
      </c>
      <c r="D2259" s="158" t="s">
        <v>121</v>
      </c>
      <c r="E2259" s="159" t="s">
        <v>4410</v>
      </c>
      <c r="F2259" s="160" t="s">
        <v>4411</v>
      </c>
      <c r="G2259" s="161" t="s">
        <v>131</v>
      </c>
      <c r="H2259" s="162">
        <v>2</v>
      </c>
      <c r="I2259" s="163"/>
      <c r="J2259" s="164">
        <f>ROUND(I2259*H2259,2)</f>
        <v>0</v>
      </c>
      <c r="K2259" s="160" t="s">
        <v>1</v>
      </c>
      <c r="L2259" s="33"/>
      <c r="M2259" s="165" t="s">
        <v>1</v>
      </c>
      <c r="N2259" s="166" t="s">
        <v>38</v>
      </c>
      <c r="O2259" s="65"/>
      <c r="P2259" s="167">
        <f>O2259*H2259</f>
        <v>0</v>
      </c>
      <c r="Q2259" s="167">
        <v>0</v>
      </c>
      <c r="R2259" s="167">
        <f>Q2259*H2259</f>
        <v>0</v>
      </c>
      <c r="S2259" s="167">
        <v>0</v>
      </c>
      <c r="T2259" s="168">
        <f>S2259*H2259</f>
        <v>0</v>
      </c>
      <c r="U2259" s="28"/>
      <c r="V2259" s="28"/>
      <c r="W2259" s="28"/>
      <c r="X2259" s="28"/>
      <c r="Y2259" s="28"/>
      <c r="Z2259" s="28"/>
      <c r="AA2259" s="28"/>
      <c r="AB2259" s="28"/>
      <c r="AC2259" s="28"/>
      <c r="AD2259" s="28"/>
      <c r="AE2259" s="28"/>
      <c r="AR2259" s="169" t="s">
        <v>125</v>
      </c>
      <c r="AT2259" s="169" t="s">
        <v>121</v>
      </c>
      <c r="AU2259" s="169" t="s">
        <v>73</v>
      </c>
      <c r="AY2259" s="11" t="s">
        <v>126</v>
      </c>
      <c r="BE2259" s="170">
        <f>IF(N2259="základní",J2259,0)</f>
        <v>0</v>
      </c>
      <c r="BF2259" s="170">
        <f>IF(N2259="snížená",J2259,0)</f>
        <v>0</v>
      </c>
      <c r="BG2259" s="170">
        <f>IF(N2259="zákl. přenesená",J2259,0)</f>
        <v>0</v>
      </c>
      <c r="BH2259" s="170">
        <f>IF(N2259="sníž. přenesená",J2259,0)</f>
        <v>0</v>
      </c>
      <c r="BI2259" s="170">
        <f>IF(N2259="nulová",J2259,0)</f>
        <v>0</v>
      </c>
      <c r="BJ2259" s="11" t="s">
        <v>80</v>
      </c>
      <c r="BK2259" s="170">
        <f>ROUND(I2259*H2259,2)</f>
        <v>0</v>
      </c>
      <c r="BL2259" s="11" t="s">
        <v>125</v>
      </c>
      <c r="BM2259" s="169" t="s">
        <v>4412</v>
      </c>
    </row>
    <row r="2260" spans="1:65" s="2" customFormat="1" ht="11.25">
      <c r="A2260" s="28"/>
      <c r="B2260" s="29"/>
      <c r="C2260" s="30"/>
      <c r="D2260" s="171" t="s">
        <v>128</v>
      </c>
      <c r="E2260" s="30"/>
      <c r="F2260" s="172" t="s">
        <v>4411</v>
      </c>
      <c r="G2260" s="30"/>
      <c r="H2260" s="30"/>
      <c r="I2260" s="173"/>
      <c r="J2260" s="30"/>
      <c r="K2260" s="30"/>
      <c r="L2260" s="33"/>
      <c r="M2260" s="174"/>
      <c r="N2260" s="175"/>
      <c r="O2260" s="65"/>
      <c r="P2260" s="65"/>
      <c r="Q2260" s="65"/>
      <c r="R2260" s="65"/>
      <c r="S2260" s="65"/>
      <c r="T2260" s="66"/>
      <c r="U2260" s="28"/>
      <c r="V2260" s="28"/>
      <c r="W2260" s="28"/>
      <c r="X2260" s="28"/>
      <c r="Y2260" s="28"/>
      <c r="Z2260" s="28"/>
      <c r="AA2260" s="28"/>
      <c r="AB2260" s="28"/>
      <c r="AC2260" s="28"/>
      <c r="AD2260" s="28"/>
      <c r="AE2260" s="28"/>
      <c r="AT2260" s="11" t="s">
        <v>128</v>
      </c>
      <c r="AU2260" s="11" t="s">
        <v>73</v>
      </c>
    </row>
    <row r="2261" spans="1:65" s="2" customFormat="1" ht="16.5" customHeight="1">
      <c r="A2261" s="28"/>
      <c r="B2261" s="29"/>
      <c r="C2261" s="158" t="s">
        <v>4413</v>
      </c>
      <c r="D2261" s="158" t="s">
        <v>121</v>
      </c>
      <c r="E2261" s="159" t="s">
        <v>4414</v>
      </c>
      <c r="F2261" s="160" t="s">
        <v>4415</v>
      </c>
      <c r="G2261" s="161" t="s">
        <v>136</v>
      </c>
      <c r="H2261" s="162">
        <v>2</v>
      </c>
      <c r="I2261" s="163"/>
      <c r="J2261" s="164">
        <f>ROUND(I2261*H2261,2)</f>
        <v>0</v>
      </c>
      <c r="K2261" s="160" t="s">
        <v>1</v>
      </c>
      <c r="L2261" s="33"/>
      <c r="M2261" s="165" t="s">
        <v>1</v>
      </c>
      <c r="N2261" s="166" t="s">
        <v>38</v>
      </c>
      <c r="O2261" s="65"/>
      <c r="P2261" s="167">
        <f>O2261*H2261</f>
        <v>0</v>
      </c>
      <c r="Q2261" s="167">
        <v>0</v>
      </c>
      <c r="R2261" s="167">
        <f>Q2261*H2261</f>
        <v>0</v>
      </c>
      <c r="S2261" s="167">
        <v>0</v>
      </c>
      <c r="T2261" s="168">
        <f>S2261*H2261</f>
        <v>0</v>
      </c>
      <c r="U2261" s="28"/>
      <c r="V2261" s="28"/>
      <c r="W2261" s="28"/>
      <c r="X2261" s="28"/>
      <c r="Y2261" s="28"/>
      <c r="Z2261" s="28"/>
      <c r="AA2261" s="28"/>
      <c r="AB2261" s="28"/>
      <c r="AC2261" s="28"/>
      <c r="AD2261" s="28"/>
      <c r="AE2261" s="28"/>
      <c r="AR2261" s="169" t="s">
        <v>125</v>
      </c>
      <c r="AT2261" s="169" t="s">
        <v>121</v>
      </c>
      <c r="AU2261" s="169" t="s">
        <v>73</v>
      </c>
      <c r="AY2261" s="11" t="s">
        <v>126</v>
      </c>
      <c r="BE2261" s="170">
        <f>IF(N2261="základní",J2261,0)</f>
        <v>0</v>
      </c>
      <c r="BF2261" s="170">
        <f>IF(N2261="snížená",J2261,0)</f>
        <v>0</v>
      </c>
      <c r="BG2261" s="170">
        <f>IF(N2261="zákl. přenesená",J2261,0)</f>
        <v>0</v>
      </c>
      <c r="BH2261" s="170">
        <f>IF(N2261="sníž. přenesená",J2261,0)</f>
        <v>0</v>
      </c>
      <c r="BI2261" s="170">
        <f>IF(N2261="nulová",J2261,0)</f>
        <v>0</v>
      </c>
      <c r="BJ2261" s="11" t="s">
        <v>80</v>
      </c>
      <c r="BK2261" s="170">
        <f>ROUND(I2261*H2261,2)</f>
        <v>0</v>
      </c>
      <c r="BL2261" s="11" t="s">
        <v>125</v>
      </c>
      <c r="BM2261" s="169" t="s">
        <v>4416</v>
      </c>
    </row>
    <row r="2262" spans="1:65" s="2" customFormat="1" ht="11.25">
      <c r="A2262" s="28"/>
      <c r="B2262" s="29"/>
      <c r="C2262" s="30"/>
      <c r="D2262" s="171" t="s">
        <v>128</v>
      </c>
      <c r="E2262" s="30"/>
      <c r="F2262" s="172" t="s">
        <v>4415</v>
      </c>
      <c r="G2262" s="30"/>
      <c r="H2262" s="30"/>
      <c r="I2262" s="173"/>
      <c r="J2262" s="30"/>
      <c r="K2262" s="30"/>
      <c r="L2262" s="33"/>
      <c r="M2262" s="174"/>
      <c r="N2262" s="175"/>
      <c r="O2262" s="65"/>
      <c r="P2262" s="65"/>
      <c r="Q2262" s="65"/>
      <c r="R2262" s="65"/>
      <c r="S2262" s="65"/>
      <c r="T2262" s="66"/>
      <c r="U2262" s="28"/>
      <c r="V2262" s="28"/>
      <c r="W2262" s="28"/>
      <c r="X2262" s="28"/>
      <c r="Y2262" s="28"/>
      <c r="Z2262" s="28"/>
      <c r="AA2262" s="28"/>
      <c r="AB2262" s="28"/>
      <c r="AC2262" s="28"/>
      <c r="AD2262" s="28"/>
      <c r="AE2262" s="28"/>
      <c r="AT2262" s="11" t="s">
        <v>128</v>
      </c>
      <c r="AU2262" s="11" t="s">
        <v>73</v>
      </c>
    </row>
    <row r="2263" spans="1:65" s="2" customFormat="1" ht="21.75" customHeight="1">
      <c r="A2263" s="28"/>
      <c r="B2263" s="29"/>
      <c r="C2263" s="158" t="s">
        <v>4417</v>
      </c>
      <c r="D2263" s="158" t="s">
        <v>121</v>
      </c>
      <c r="E2263" s="159" t="s">
        <v>4418</v>
      </c>
      <c r="F2263" s="160" t="s">
        <v>4419</v>
      </c>
      <c r="G2263" s="161" t="s">
        <v>131</v>
      </c>
      <c r="H2263" s="162">
        <v>2</v>
      </c>
      <c r="I2263" s="163"/>
      <c r="J2263" s="164">
        <f>ROUND(I2263*H2263,2)</f>
        <v>0</v>
      </c>
      <c r="K2263" s="160" t="s">
        <v>1</v>
      </c>
      <c r="L2263" s="33"/>
      <c r="M2263" s="165" t="s">
        <v>1</v>
      </c>
      <c r="N2263" s="166" t="s">
        <v>38</v>
      </c>
      <c r="O2263" s="65"/>
      <c r="P2263" s="167">
        <f>O2263*H2263</f>
        <v>0</v>
      </c>
      <c r="Q2263" s="167">
        <v>0</v>
      </c>
      <c r="R2263" s="167">
        <f>Q2263*H2263</f>
        <v>0</v>
      </c>
      <c r="S2263" s="167">
        <v>0</v>
      </c>
      <c r="T2263" s="168">
        <f>S2263*H2263</f>
        <v>0</v>
      </c>
      <c r="U2263" s="28"/>
      <c r="V2263" s="28"/>
      <c r="W2263" s="28"/>
      <c r="X2263" s="28"/>
      <c r="Y2263" s="28"/>
      <c r="Z2263" s="28"/>
      <c r="AA2263" s="28"/>
      <c r="AB2263" s="28"/>
      <c r="AC2263" s="28"/>
      <c r="AD2263" s="28"/>
      <c r="AE2263" s="28"/>
      <c r="AR2263" s="169" t="s">
        <v>125</v>
      </c>
      <c r="AT2263" s="169" t="s">
        <v>121</v>
      </c>
      <c r="AU2263" s="169" t="s">
        <v>73</v>
      </c>
      <c r="AY2263" s="11" t="s">
        <v>126</v>
      </c>
      <c r="BE2263" s="170">
        <f>IF(N2263="základní",J2263,0)</f>
        <v>0</v>
      </c>
      <c r="BF2263" s="170">
        <f>IF(N2263="snížená",J2263,0)</f>
        <v>0</v>
      </c>
      <c r="BG2263" s="170">
        <f>IF(N2263="zákl. přenesená",J2263,0)</f>
        <v>0</v>
      </c>
      <c r="BH2263" s="170">
        <f>IF(N2263="sníž. přenesená",J2263,0)</f>
        <v>0</v>
      </c>
      <c r="BI2263" s="170">
        <f>IF(N2263="nulová",J2263,0)</f>
        <v>0</v>
      </c>
      <c r="BJ2263" s="11" t="s">
        <v>80</v>
      </c>
      <c r="BK2263" s="170">
        <f>ROUND(I2263*H2263,2)</f>
        <v>0</v>
      </c>
      <c r="BL2263" s="11" t="s">
        <v>125</v>
      </c>
      <c r="BM2263" s="169" t="s">
        <v>4420</v>
      </c>
    </row>
    <row r="2264" spans="1:65" s="2" customFormat="1" ht="11.25">
      <c r="A2264" s="28"/>
      <c r="B2264" s="29"/>
      <c r="C2264" s="30"/>
      <c r="D2264" s="171" t="s">
        <v>128</v>
      </c>
      <c r="E2264" s="30"/>
      <c r="F2264" s="172" t="s">
        <v>4419</v>
      </c>
      <c r="G2264" s="30"/>
      <c r="H2264" s="30"/>
      <c r="I2264" s="173"/>
      <c r="J2264" s="30"/>
      <c r="K2264" s="30"/>
      <c r="L2264" s="33"/>
      <c r="M2264" s="174"/>
      <c r="N2264" s="175"/>
      <c r="O2264" s="65"/>
      <c r="P2264" s="65"/>
      <c r="Q2264" s="65"/>
      <c r="R2264" s="65"/>
      <c r="S2264" s="65"/>
      <c r="T2264" s="66"/>
      <c r="U2264" s="28"/>
      <c r="V2264" s="28"/>
      <c r="W2264" s="28"/>
      <c r="X2264" s="28"/>
      <c r="Y2264" s="28"/>
      <c r="Z2264" s="28"/>
      <c r="AA2264" s="28"/>
      <c r="AB2264" s="28"/>
      <c r="AC2264" s="28"/>
      <c r="AD2264" s="28"/>
      <c r="AE2264" s="28"/>
      <c r="AT2264" s="11" t="s">
        <v>128</v>
      </c>
      <c r="AU2264" s="11" t="s">
        <v>73</v>
      </c>
    </row>
    <row r="2265" spans="1:65" s="2" customFormat="1" ht="21.75" customHeight="1">
      <c r="A2265" s="28"/>
      <c r="B2265" s="29"/>
      <c r="C2265" s="158" t="s">
        <v>4421</v>
      </c>
      <c r="D2265" s="158" t="s">
        <v>121</v>
      </c>
      <c r="E2265" s="159" t="s">
        <v>4422</v>
      </c>
      <c r="F2265" s="160" t="s">
        <v>4423</v>
      </c>
      <c r="G2265" s="161" t="s">
        <v>131</v>
      </c>
      <c r="H2265" s="162">
        <v>2</v>
      </c>
      <c r="I2265" s="163"/>
      <c r="J2265" s="164">
        <f>ROUND(I2265*H2265,2)</f>
        <v>0</v>
      </c>
      <c r="K2265" s="160" t="s">
        <v>1</v>
      </c>
      <c r="L2265" s="33"/>
      <c r="M2265" s="165" t="s">
        <v>1</v>
      </c>
      <c r="N2265" s="166" t="s">
        <v>38</v>
      </c>
      <c r="O2265" s="65"/>
      <c r="P2265" s="167">
        <f>O2265*H2265</f>
        <v>0</v>
      </c>
      <c r="Q2265" s="167">
        <v>0</v>
      </c>
      <c r="R2265" s="167">
        <f>Q2265*H2265</f>
        <v>0</v>
      </c>
      <c r="S2265" s="167">
        <v>0</v>
      </c>
      <c r="T2265" s="168">
        <f>S2265*H2265</f>
        <v>0</v>
      </c>
      <c r="U2265" s="28"/>
      <c r="V2265" s="28"/>
      <c r="W2265" s="28"/>
      <c r="X2265" s="28"/>
      <c r="Y2265" s="28"/>
      <c r="Z2265" s="28"/>
      <c r="AA2265" s="28"/>
      <c r="AB2265" s="28"/>
      <c r="AC2265" s="28"/>
      <c r="AD2265" s="28"/>
      <c r="AE2265" s="28"/>
      <c r="AR2265" s="169" t="s">
        <v>125</v>
      </c>
      <c r="AT2265" s="169" t="s">
        <v>121</v>
      </c>
      <c r="AU2265" s="169" t="s">
        <v>73</v>
      </c>
      <c r="AY2265" s="11" t="s">
        <v>126</v>
      </c>
      <c r="BE2265" s="170">
        <f>IF(N2265="základní",J2265,0)</f>
        <v>0</v>
      </c>
      <c r="BF2265" s="170">
        <f>IF(N2265="snížená",J2265,0)</f>
        <v>0</v>
      </c>
      <c r="BG2265" s="170">
        <f>IF(N2265="zákl. přenesená",J2265,0)</f>
        <v>0</v>
      </c>
      <c r="BH2265" s="170">
        <f>IF(N2265="sníž. přenesená",J2265,0)</f>
        <v>0</v>
      </c>
      <c r="BI2265" s="170">
        <f>IF(N2265="nulová",J2265,0)</f>
        <v>0</v>
      </c>
      <c r="BJ2265" s="11" t="s">
        <v>80</v>
      </c>
      <c r="BK2265" s="170">
        <f>ROUND(I2265*H2265,2)</f>
        <v>0</v>
      </c>
      <c r="BL2265" s="11" t="s">
        <v>125</v>
      </c>
      <c r="BM2265" s="169" t="s">
        <v>4424</v>
      </c>
    </row>
    <row r="2266" spans="1:65" s="2" customFormat="1" ht="11.25">
      <c r="A2266" s="28"/>
      <c r="B2266" s="29"/>
      <c r="C2266" s="30"/>
      <c r="D2266" s="171" t="s">
        <v>128</v>
      </c>
      <c r="E2266" s="30"/>
      <c r="F2266" s="172" t="s">
        <v>4423</v>
      </c>
      <c r="G2266" s="30"/>
      <c r="H2266" s="30"/>
      <c r="I2266" s="173"/>
      <c r="J2266" s="30"/>
      <c r="K2266" s="30"/>
      <c r="L2266" s="33"/>
      <c r="M2266" s="174"/>
      <c r="N2266" s="175"/>
      <c r="O2266" s="65"/>
      <c r="P2266" s="65"/>
      <c r="Q2266" s="65"/>
      <c r="R2266" s="65"/>
      <c r="S2266" s="65"/>
      <c r="T2266" s="66"/>
      <c r="U2266" s="28"/>
      <c r="V2266" s="28"/>
      <c r="W2266" s="28"/>
      <c r="X2266" s="28"/>
      <c r="Y2266" s="28"/>
      <c r="Z2266" s="28"/>
      <c r="AA2266" s="28"/>
      <c r="AB2266" s="28"/>
      <c r="AC2266" s="28"/>
      <c r="AD2266" s="28"/>
      <c r="AE2266" s="28"/>
      <c r="AT2266" s="11" t="s">
        <v>128</v>
      </c>
      <c r="AU2266" s="11" t="s">
        <v>73</v>
      </c>
    </row>
    <row r="2267" spans="1:65" s="2" customFormat="1" ht="21.75" customHeight="1">
      <c r="A2267" s="28"/>
      <c r="B2267" s="29"/>
      <c r="C2267" s="158" t="s">
        <v>4425</v>
      </c>
      <c r="D2267" s="158" t="s">
        <v>121</v>
      </c>
      <c r="E2267" s="159" t="s">
        <v>4426</v>
      </c>
      <c r="F2267" s="160" t="s">
        <v>4427</v>
      </c>
      <c r="G2267" s="161" t="s">
        <v>131</v>
      </c>
      <c r="H2267" s="162">
        <v>2</v>
      </c>
      <c r="I2267" s="163"/>
      <c r="J2267" s="164">
        <f>ROUND(I2267*H2267,2)</f>
        <v>0</v>
      </c>
      <c r="K2267" s="160" t="s">
        <v>1</v>
      </c>
      <c r="L2267" s="33"/>
      <c r="M2267" s="165" t="s">
        <v>1</v>
      </c>
      <c r="N2267" s="166" t="s">
        <v>38</v>
      </c>
      <c r="O2267" s="65"/>
      <c r="P2267" s="167">
        <f>O2267*H2267</f>
        <v>0</v>
      </c>
      <c r="Q2267" s="167">
        <v>0</v>
      </c>
      <c r="R2267" s="167">
        <f>Q2267*H2267</f>
        <v>0</v>
      </c>
      <c r="S2267" s="167">
        <v>0</v>
      </c>
      <c r="T2267" s="168">
        <f>S2267*H2267</f>
        <v>0</v>
      </c>
      <c r="U2267" s="28"/>
      <c r="V2267" s="28"/>
      <c r="W2267" s="28"/>
      <c r="X2267" s="28"/>
      <c r="Y2267" s="28"/>
      <c r="Z2267" s="28"/>
      <c r="AA2267" s="28"/>
      <c r="AB2267" s="28"/>
      <c r="AC2267" s="28"/>
      <c r="AD2267" s="28"/>
      <c r="AE2267" s="28"/>
      <c r="AR2267" s="169" t="s">
        <v>125</v>
      </c>
      <c r="AT2267" s="169" t="s">
        <v>121</v>
      </c>
      <c r="AU2267" s="169" t="s">
        <v>73</v>
      </c>
      <c r="AY2267" s="11" t="s">
        <v>126</v>
      </c>
      <c r="BE2267" s="170">
        <f>IF(N2267="základní",J2267,0)</f>
        <v>0</v>
      </c>
      <c r="BF2267" s="170">
        <f>IF(N2267="snížená",J2267,0)</f>
        <v>0</v>
      </c>
      <c r="BG2267" s="170">
        <f>IF(N2267="zákl. přenesená",J2267,0)</f>
        <v>0</v>
      </c>
      <c r="BH2267" s="170">
        <f>IF(N2267="sníž. přenesená",J2267,0)</f>
        <v>0</v>
      </c>
      <c r="BI2267" s="170">
        <f>IF(N2267="nulová",J2267,0)</f>
        <v>0</v>
      </c>
      <c r="BJ2267" s="11" t="s">
        <v>80</v>
      </c>
      <c r="BK2267" s="170">
        <f>ROUND(I2267*H2267,2)</f>
        <v>0</v>
      </c>
      <c r="BL2267" s="11" t="s">
        <v>125</v>
      </c>
      <c r="BM2267" s="169" t="s">
        <v>4428</v>
      </c>
    </row>
    <row r="2268" spans="1:65" s="2" customFormat="1" ht="11.25">
      <c r="A2268" s="28"/>
      <c r="B2268" s="29"/>
      <c r="C2268" s="30"/>
      <c r="D2268" s="171" t="s">
        <v>128</v>
      </c>
      <c r="E2268" s="30"/>
      <c r="F2268" s="172" t="s">
        <v>4427</v>
      </c>
      <c r="G2268" s="30"/>
      <c r="H2268" s="30"/>
      <c r="I2268" s="173"/>
      <c r="J2268" s="30"/>
      <c r="K2268" s="30"/>
      <c r="L2268" s="33"/>
      <c r="M2268" s="174"/>
      <c r="N2268" s="175"/>
      <c r="O2268" s="65"/>
      <c r="P2268" s="65"/>
      <c r="Q2268" s="65"/>
      <c r="R2268" s="65"/>
      <c r="S2268" s="65"/>
      <c r="T2268" s="66"/>
      <c r="U2268" s="28"/>
      <c r="V2268" s="28"/>
      <c r="W2268" s="28"/>
      <c r="X2268" s="28"/>
      <c r="Y2268" s="28"/>
      <c r="Z2268" s="28"/>
      <c r="AA2268" s="28"/>
      <c r="AB2268" s="28"/>
      <c r="AC2268" s="28"/>
      <c r="AD2268" s="28"/>
      <c r="AE2268" s="28"/>
      <c r="AT2268" s="11" t="s">
        <v>128</v>
      </c>
      <c r="AU2268" s="11" t="s">
        <v>73</v>
      </c>
    </row>
    <row r="2269" spans="1:65" s="2" customFormat="1" ht="24.2" customHeight="1">
      <c r="A2269" s="28"/>
      <c r="B2269" s="29"/>
      <c r="C2269" s="158" t="s">
        <v>4429</v>
      </c>
      <c r="D2269" s="158" t="s">
        <v>121</v>
      </c>
      <c r="E2269" s="159" t="s">
        <v>4430</v>
      </c>
      <c r="F2269" s="160" t="s">
        <v>4431</v>
      </c>
      <c r="G2269" s="161" t="s">
        <v>145</v>
      </c>
      <c r="H2269" s="162">
        <v>2</v>
      </c>
      <c r="I2269" s="163"/>
      <c r="J2269" s="164">
        <f>ROUND(I2269*H2269,2)</f>
        <v>0</v>
      </c>
      <c r="K2269" s="160" t="s">
        <v>1</v>
      </c>
      <c r="L2269" s="33"/>
      <c r="M2269" s="165" t="s">
        <v>1</v>
      </c>
      <c r="N2269" s="166" t="s">
        <v>38</v>
      </c>
      <c r="O2269" s="65"/>
      <c r="P2269" s="167">
        <f>O2269*H2269</f>
        <v>0</v>
      </c>
      <c r="Q2269" s="167">
        <v>0</v>
      </c>
      <c r="R2269" s="167">
        <f>Q2269*H2269</f>
        <v>0</v>
      </c>
      <c r="S2269" s="167">
        <v>0</v>
      </c>
      <c r="T2269" s="168">
        <f>S2269*H2269</f>
        <v>0</v>
      </c>
      <c r="U2269" s="28"/>
      <c r="V2269" s="28"/>
      <c r="W2269" s="28"/>
      <c r="X2269" s="28"/>
      <c r="Y2269" s="28"/>
      <c r="Z2269" s="28"/>
      <c r="AA2269" s="28"/>
      <c r="AB2269" s="28"/>
      <c r="AC2269" s="28"/>
      <c r="AD2269" s="28"/>
      <c r="AE2269" s="28"/>
      <c r="AR2269" s="169" t="s">
        <v>125</v>
      </c>
      <c r="AT2269" s="169" t="s">
        <v>121</v>
      </c>
      <c r="AU2269" s="169" t="s">
        <v>73</v>
      </c>
      <c r="AY2269" s="11" t="s">
        <v>126</v>
      </c>
      <c r="BE2269" s="170">
        <f>IF(N2269="základní",J2269,0)</f>
        <v>0</v>
      </c>
      <c r="BF2269" s="170">
        <f>IF(N2269="snížená",J2269,0)</f>
        <v>0</v>
      </c>
      <c r="BG2269" s="170">
        <f>IF(N2269="zákl. přenesená",J2269,0)</f>
        <v>0</v>
      </c>
      <c r="BH2269" s="170">
        <f>IF(N2269="sníž. přenesená",J2269,0)</f>
        <v>0</v>
      </c>
      <c r="BI2269" s="170">
        <f>IF(N2269="nulová",J2269,0)</f>
        <v>0</v>
      </c>
      <c r="BJ2269" s="11" t="s">
        <v>80</v>
      </c>
      <c r="BK2269" s="170">
        <f>ROUND(I2269*H2269,2)</f>
        <v>0</v>
      </c>
      <c r="BL2269" s="11" t="s">
        <v>125</v>
      </c>
      <c r="BM2269" s="169" t="s">
        <v>4432</v>
      </c>
    </row>
    <row r="2270" spans="1:65" s="2" customFormat="1" ht="19.5">
      <c r="A2270" s="28"/>
      <c r="B2270" s="29"/>
      <c r="C2270" s="30"/>
      <c r="D2270" s="171" t="s">
        <v>128</v>
      </c>
      <c r="E2270" s="30"/>
      <c r="F2270" s="172" t="s">
        <v>4431</v>
      </c>
      <c r="G2270" s="30"/>
      <c r="H2270" s="30"/>
      <c r="I2270" s="173"/>
      <c r="J2270" s="30"/>
      <c r="K2270" s="30"/>
      <c r="L2270" s="33"/>
      <c r="M2270" s="174"/>
      <c r="N2270" s="175"/>
      <c r="O2270" s="65"/>
      <c r="P2270" s="65"/>
      <c r="Q2270" s="65"/>
      <c r="R2270" s="65"/>
      <c r="S2270" s="65"/>
      <c r="T2270" s="66"/>
      <c r="U2270" s="28"/>
      <c r="V2270" s="28"/>
      <c r="W2270" s="28"/>
      <c r="X2270" s="28"/>
      <c r="Y2270" s="28"/>
      <c r="Z2270" s="28"/>
      <c r="AA2270" s="28"/>
      <c r="AB2270" s="28"/>
      <c r="AC2270" s="28"/>
      <c r="AD2270" s="28"/>
      <c r="AE2270" s="28"/>
      <c r="AT2270" s="11" t="s">
        <v>128</v>
      </c>
      <c r="AU2270" s="11" t="s">
        <v>73</v>
      </c>
    </row>
    <row r="2271" spans="1:65" s="2" customFormat="1" ht="24.2" customHeight="1">
      <c r="A2271" s="28"/>
      <c r="B2271" s="29"/>
      <c r="C2271" s="158" t="s">
        <v>4433</v>
      </c>
      <c r="D2271" s="158" t="s">
        <v>121</v>
      </c>
      <c r="E2271" s="159" t="s">
        <v>4434</v>
      </c>
      <c r="F2271" s="160" t="s">
        <v>4435</v>
      </c>
      <c r="G2271" s="161" t="s">
        <v>145</v>
      </c>
      <c r="H2271" s="162">
        <v>2</v>
      </c>
      <c r="I2271" s="163"/>
      <c r="J2271" s="164">
        <f>ROUND(I2271*H2271,2)</f>
        <v>0</v>
      </c>
      <c r="K2271" s="160" t="s">
        <v>1</v>
      </c>
      <c r="L2271" s="33"/>
      <c r="M2271" s="165" t="s">
        <v>1</v>
      </c>
      <c r="N2271" s="166" t="s">
        <v>38</v>
      </c>
      <c r="O2271" s="65"/>
      <c r="P2271" s="167">
        <f>O2271*H2271</f>
        <v>0</v>
      </c>
      <c r="Q2271" s="167">
        <v>0</v>
      </c>
      <c r="R2271" s="167">
        <f>Q2271*H2271</f>
        <v>0</v>
      </c>
      <c r="S2271" s="167">
        <v>0</v>
      </c>
      <c r="T2271" s="168">
        <f>S2271*H2271</f>
        <v>0</v>
      </c>
      <c r="U2271" s="28"/>
      <c r="V2271" s="28"/>
      <c r="W2271" s="28"/>
      <c r="X2271" s="28"/>
      <c r="Y2271" s="28"/>
      <c r="Z2271" s="28"/>
      <c r="AA2271" s="28"/>
      <c r="AB2271" s="28"/>
      <c r="AC2271" s="28"/>
      <c r="AD2271" s="28"/>
      <c r="AE2271" s="28"/>
      <c r="AR2271" s="169" t="s">
        <v>125</v>
      </c>
      <c r="AT2271" s="169" t="s">
        <v>121</v>
      </c>
      <c r="AU2271" s="169" t="s">
        <v>73</v>
      </c>
      <c r="AY2271" s="11" t="s">
        <v>126</v>
      </c>
      <c r="BE2271" s="170">
        <f>IF(N2271="základní",J2271,0)</f>
        <v>0</v>
      </c>
      <c r="BF2271" s="170">
        <f>IF(N2271="snížená",J2271,0)</f>
        <v>0</v>
      </c>
      <c r="BG2271" s="170">
        <f>IF(N2271="zákl. přenesená",J2271,0)</f>
        <v>0</v>
      </c>
      <c r="BH2271" s="170">
        <f>IF(N2271="sníž. přenesená",J2271,0)</f>
        <v>0</v>
      </c>
      <c r="BI2271" s="170">
        <f>IF(N2271="nulová",J2271,0)</f>
        <v>0</v>
      </c>
      <c r="BJ2271" s="11" t="s">
        <v>80</v>
      </c>
      <c r="BK2271" s="170">
        <f>ROUND(I2271*H2271,2)</f>
        <v>0</v>
      </c>
      <c r="BL2271" s="11" t="s">
        <v>125</v>
      </c>
      <c r="BM2271" s="169" t="s">
        <v>4436</v>
      </c>
    </row>
    <row r="2272" spans="1:65" s="2" customFormat="1" ht="19.5">
      <c r="A2272" s="28"/>
      <c r="B2272" s="29"/>
      <c r="C2272" s="30"/>
      <c r="D2272" s="171" t="s">
        <v>128</v>
      </c>
      <c r="E2272" s="30"/>
      <c r="F2272" s="172" t="s">
        <v>4435</v>
      </c>
      <c r="G2272" s="30"/>
      <c r="H2272" s="30"/>
      <c r="I2272" s="173"/>
      <c r="J2272" s="30"/>
      <c r="K2272" s="30"/>
      <c r="L2272" s="33"/>
      <c r="M2272" s="174"/>
      <c r="N2272" s="175"/>
      <c r="O2272" s="65"/>
      <c r="P2272" s="65"/>
      <c r="Q2272" s="65"/>
      <c r="R2272" s="65"/>
      <c r="S2272" s="65"/>
      <c r="T2272" s="66"/>
      <c r="U2272" s="28"/>
      <c r="V2272" s="28"/>
      <c r="W2272" s="28"/>
      <c r="X2272" s="28"/>
      <c r="Y2272" s="28"/>
      <c r="Z2272" s="28"/>
      <c r="AA2272" s="28"/>
      <c r="AB2272" s="28"/>
      <c r="AC2272" s="28"/>
      <c r="AD2272" s="28"/>
      <c r="AE2272" s="28"/>
      <c r="AT2272" s="11" t="s">
        <v>128</v>
      </c>
      <c r="AU2272" s="11" t="s">
        <v>73</v>
      </c>
    </row>
    <row r="2273" spans="1:65" s="2" customFormat="1" ht="24.2" customHeight="1">
      <c r="A2273" s="28"/>
      <c r="B2273" s="29"/>
      <c r="C2273" s="158" t="s">
        <v>4437</v>
      </c>
      <c r="D2273" s="158" t="s">
        <v>121</v>
      </c>
      <c r="E2273" s="159" t="s">
        <v>4438</v>
      </c>
      <c r="F2273" s="160" t="s">
        <v>4439</v>
      </c>
      <c r="G2273" s="161" t="s">
        <v>145</v>
      </c>
      <c r="H2273" s="162">
        <v>2</v>
      </c>
      <c r="I2273" s="163"/>
      <c r="J2273" s="164">
        <f>ROUND(I2273*H2273,2)</f>
        <v>0</v>
      </c>
      <c r="K2273" s="160" t="s">
        <v>1</v>
      </c>
      <c r="L2273" s="33"/>
      <c r="M2273" s="165" t="s">
        <v>1</v>
      </c>
      <c r="N2273" s="166" t="s">
        <v>38</v>
      </c>
      <c r="O2273" s="65"/>
      <c r="P2273" s="167">
        <f>O2273*H2273</f>
        <v>0</v>
      </c>
      <c r="Q2273" s="167">
        <v>0</v>
      </c>
      <c r="R2273" s="167">
        <f>Q2273*H2273</f>
        <v>0</v>
      </c>
      <c r="S2273" s="167">
        <v>0</v>
      </c>
      <c r="T2273" s="168">
        <f>S2273*H2273</f>
        <v>0</v>
      </c>
      <c r="U2273" s="28"/>
      <c r="V2273" s="28"/>
      <c r="W2273" s="28"/>
      <c r="X2273" s="28"/>
      <c r="Y2273" s="28"/>
      <c r="Z2273" s="28"/>
      <c r="AA2273" s="28"/>
      <c r="AB2273" s="28"/>
      <c r="AC2273" s="28"/>
      <c r="AD2273" s="28"/>
      <c r="AE2273" s="28"/>
      <c r="AR2273" s="169" t="s">
        <v>125</v>
      </c>
      <c r="AT2273" s="169" t="s">
        <v>121</v>
      </c>
      <c r="AU2273" s="169" t="s">
        <v>73</v>
      </c>
      <c r="AY2273" s="11" t="s">
        <v>126</v>
      </c>
      <c r="BE2273" s="170">
        <f>IF(N2273="základní",J2273,0)</f>
        <v>0</v>
      </c>
      <c r="BF2273" s="170">
        <f>IF(N2273="snížená",J2273,0)</f>
        <v>0</v>
      </c>
      <c r="BG2273" s="170">
        <f>IF(N2273="zákl. přenesená",J2273,0)</f>
        <v>0</v>
      </c>
      <c r="BH2273" s="170">
        <f>IF(N2273="sníž. přenesená",J2273,0)</f>
        <v>0</v>
      </c>
      <c r="BI2273" s="170">
        <f>IF(N2273="nulová",J2273,0)</f>
        <v>0</v>
      </c>
      <c r="BJ2273" s="11" t="s">
        <v>80</v>
      </c>
      <c r="BK2273" s="170">
        <f>ROUND(I2273*H2273,2)</f>
        <v>0</v>
      </c>
      <c r="BL2273" s="11" t="s">
        <v>125</v>
      </c>
      <c r="BM2273" s="169" t="s">
        <v>4440</v>
      </c>
    </row>
    <row r="2274" spans="1:65" s="2" customFormat="1" ht="19.5">
      <c r="A2274" s="28"/>
      <c r="B2274" s="29"/>
      <c r="C2274" s="30"/>
      <c r="D2274" s="171" t="s">
        <v>128</v>
      </c>
      <c r="E2274" s="30"/>
      <c r="F2274" s="172" t="s">
        <v>4439</v>
      </c>
      <c r="G2274" s="30"/>
      <c r="H2274" s="30"/>
      <c r="I2274" s="173"/>
      <c r="J2274" s="30"/>
      <c r="K2274" s="30"/>
      <c r="L2274" s="33"/>
      <c r="M2274" s="174"/>
      <c r="N2274" s="175"/>
      <c r="O2274" s="65"/>
      <c r="P2274" s="65"/>
      <c r="Q2274" s="65"/>
      <c r="R2274" s="65"/>
      <c r="S2274" s="65"/>
      <c r="T2274" s="66"/>
      <c r="U2274" s="28"/>
      <c r="V2274" s="28"/>
      <c r="W2274" s="28"/>
      <c r="X2274" s="28"/>
      <c r="Y2274" s="28"/>
      <c r="Z2274" s="28"/>
      <c r="AA2274" s="28"/>
      <c r="AB2274" s="28"/>
      <c r="AC2274" s="28"/>
      <c r="AD2274" s="28"/>
      <c r="AE2274" s="28"/>
      <c r="AT2274" s="11" t="s">
        <v>128</v>
      </c>
      <c r="AU2274" s="11" t="s">
        <v>73</v>
      </c>
    </row>
    <row r="2275" spans="1:65" s="2" customFormat="1" ht="24.2" customHeight="1">
      <c r="A2275" s="28"/>
      <c r="B2275" s="29"/>
      <c r="C2275" s="158" t="s">
        <v>4441</v>
      </c>
      <c r="D2275" s="158" t="s">
        <v>121</v>
      </c>
      <c r="E2275" s="159" t="s">
        <v>4442</v>
      </c>
      <c r="F2275" s="160" t="s">
        <v>4443</v>
      </c>
      <c r="G2275" s="161" t="s">
        <v>131</v>
      </c>
      <c r="H2275" s="162">
        <v>2</v>
      </c>
      <c r="I2275" s="163"/>
      <c r="J2275" s="164">
        <f>ROUND(I2275*H2275,2)</f>
        <v>0</v>
      </c>
      <c r="K2275" s="160" t="s">
        <v>1</v>
      </c>
      <c r="L2275" s="33"/>
      <c r="M2275" s="165" t="s">
        <v>1</v>
      </c>
      <c r="N2275" s="166" t="s">
        <v>38</v>
      </c>
      <c r="O2275" s="65"/>
      <c r="P2275" s="167">
        <f>O2275*H2275</f>
        <v>0</v>
      </c>
      <c r="Q2275" s="167">
        <v>0</v>
      </c>
      <c r="R2275" s="167">
        <f>Q2275*H2275</f>
        <v>0</v>
      </c>
      <c r="S2275" s="167">
        <v>0</v>
      </c>
      <c r="T2275" s="168">
        <f>S2275*H2275</f>
        <v>0</v>
      </c>
      <c r="U2275" s="28"/>
      <c r="V2275" s="28"/>
      <c r="W2275" s="28"/>
      <c r="X2275" s="28"/>
      <c r="Y2275" s="28"/>
      <c r="Z2275" s="28"/>
      <c r="AA2275" s="28"/>
      <c r="AB2275" s="28"/>
      <c r="AC2275" s="28"/>
      <c r="AD2275" s="28"/>
      <c r="AE2275" s="28"/>
      <c r="AR2275" s="169" t="s">
        <v>125</v>
      </c>
      <c r="AT2275" s="169" t="s">
        <v>121</v>
      </c>
      <c r="AU2275" s="169" t="s">
        <v>73</v>
      </c>
      <c r="AY2275" s="11" t="s">
        <v>126</v>
      </c>
      <c r="BE2275" s="170">
        <f>IF(N2275="základní",J2275,0)</f>
        <v>0</v>
      </c>
      <c r="BF2275" s="170">
        <f>IF(N2275="snížená",J2275,0)</f>
        <v>0</v>
      </c>
      <c r="BG2275" s="170">
        <f>IF(N2275="zákl. přenesená",J2275,0)</f>
        <v>0</v>
      </c>
      <c r="BH2275" s="170">
        <f>IF(N2275="sníž. přenesená",J2275,0)</f>
        <v>0</v>
      </c>
      <c r="BI2275" s="170">
        <f>IF(N2275="nulová",J2275,0)</f>
        <v>0</v>
      </c>
      <c r="BJ2275" s="11" t="s">
        <v>80</v>
      </c>
      <c r="BK2275" s="170">
        <f>ROUND(I2275*H2275,2)</f>
        <v>0</v>
      </c>
      <c r="BL2275" s="11" t="s">
        <v>125</v>
      </c>
      <c r="BM2275" s="169" t="s">
        <v>4444</v>
      </c>
    </row>
    <row r="2276" spans="1:65" s="2" customFormat="1" ht="11.25">
      <c r="A2276" s="28"/>
      <c r="B2276" s="29"/>
      <c r="C2276" s="30"/>
      <c r="D2276" s="171" t="s">
        <v>128</v>
      </c>
      <c r="E2276" s="30"/>
      <c r="F2276" s="172" t="s">
        <v>4443</v>
      </c>
      <c r="G2276" s="30"/>
      <c r="H2276" s="30"/>
      <c r="I2276" s="173"/>
      <c r="J2276" s="30"/>
      <c r="K2276" s="30"/>
      <c r="L2276" s="33"/>
      <c r="M2276" s="174"/>
      <c r="N2276" s="175"/>
      <c r="O2276" s="65"/>
      <c r="P2276" s="65"/>
      <c r="Q2276" s="65"/>
      <c r="R2276" s="65"/>
      <c r="S2276" s="65"/>
      <c r="T2276" s="66"/>
      <c r="U2276" s="28"/>
      <c r="V2276" s="28"/>
      <c r="W2276" s="28"/>
      <c r="X2276" s="28"/>
      <c r="Y2276" s="28"/>
      <c r="Z2276" s="28"/>
      <c r="AA2276" s="28"/>
      <c r="AB2276" s="28"/>
      <c r="AC2276" s="28"/>
      <c r="AD2276" s="28"/>
      <c r="AE2276" s="28"/>
      <c r="AT2276" s="11" t="s">
        <v>128</v>
      </c>
      <c r="AU2276" s="11" t="s">
        <v>73</v>
      </c>
    </row>
    <row r="2277" spans="1:65" s="2" customFormat="1" ht="24.2" customHeight="1">
      <c r="A2277" s="28"/>
      <c r="B2277" s="29"/>
      <c r="C2277" s="158" t="s">
        <v>4445</v>
      </c>
      <c r="D2277" s="158" t="s">
        <v>121</v>
      </c>
      <c r="E2277" s="159" t="s">
        <v>4446</v>
      </c>
      <c r="F2277" s="160" t="s">
        <v>4447</v>
      </c>
      <c r="G2277" s="161" t="s">
        <v>145</v>
      </c>
      <c r="H2277" s="162">
        <v>2</v>
      </c>
      <c r="I2277" s="163"/>
      <c r="J2277" s="164">
        <f>ROUND(I2277*H2277,2)</f>
        <v>0</v>
      </c>
      <c r="K2277" s="160" t="s">
        <v>1</v>
      </c>
      <c r="L2277" s="33"/>
      <c r="M2277" s="165" t="s">
        <v>1</v>
      </c>
      <c r="N2277" s="166" t="s">
        <v>38</v>
      </c>
      <c r="O2277" s="65"/>
      <c r="P2277" s="167">
        <f>O2277*H2277</f>
        <v>0</v>
      </c>
      <c r="Q2277" s="167">
        <v>0</v>
      </c>
      <c r="R2277" s="167">
        <f>Q2277*H2277</f>
        <v>0</v>
      </c>
      <c r="S2277" s="167">
        <v>0</v>
      </c>
      <c r="T2277" s="168">
        <f>S2277*H2277</f>
        <v>0</v>
      </c>
      <c r="U2277" s="28"/>
      <c r="V2277" s="28"/>
      <c r="W2277" s="28"/>
      <c r="X2277" s="28"/>
      <c r="Y2277" s="28"/>
      <c r="Z2277" s="28"/>
      <c r="AA2277" s="28"/>
      <c r="AB2277" s="28"/>
      <c r="AC2277" s="28"/>
      <c r="AD2277" s="28"/>
      <c r="AE2277" s="28"/>
      <c r="AR2277" s="169" t="s">
        <v>125</v>
      </c>
      <c r="AT2277" s="169" t="s">
        <v>121</v>
      </c>
      <c r="AU2277" s="169" t="s">
        <v>73</v>
      </c>
      <c r="AY2277" s="11" t="s">
        <v>126</v>
      </c>
      <c r="BE2277" s="170">
        <f>IF(N2277="základní",J2277,0)</f>
        <v>0</v>
      </c>
      <c r="BF2277" s="170">
        <f>IF(N2277="snížená",J2277,0)</f>
        <v>0</v>
      </c>
      <c r="BG2277" s="170">
        <f>IF(N2277="zákl. přenesená",J2277,0)</f>
        <v>0</v>
      </c>
      <c r="BH2277" s="170">
        <f>IF(N2277="sníž. přenesená",J2277,0)</f>
        <v>0</v>
      </c>
      <c r="BI2277" s="170">
        <f>IF(N2277="nulová",J2277,0)</f>
        <v>0</v>
      </c>
      <c r="BJ2277" s="11" t="s">
        <v>80</v>
      </c>
      <c r="BK2277" s="170">
        <f>ROUND(I2277*H2277,2)</f>
        <v>0</v>
      </c>
      <c r="BL2277" s="11" t="s">
        <v>125</v>
      </c>
      <c r="BM2277" s="169" t="s">
        <v>4448</v>
      </c>
    </row>
    <row r="2278" spans="1:65" s="2" customFormat="1" ht="11.25">
      <c r="A2278" s="28"/>
      <c r="B2278" s="29"/>
      <c r="C2278" s="30"/>
      <c r="D2278" s="171" t="s">
        <v>128</v>
      </c>
      <c r="E2278" s="30"/>
      <c r="F2278" s="172" t="s">
        <v>4447</v>
      </c>
      <c r="G2278" s="30"/>
      <c r="H2278" s="30"/>
      <c r="I2278" s="173"/>
      <c r="J2278" s="30"/>
      <c r="K2278" s="30"/>
      <c r="L2278" s="33"/>
      <c r="M2278" s="174"/>
      <c r="N2278" s="175"/>
      <c r="O2278" s="65"/>
      <c r="P2278" s="65"/>
      <c r="Q2278" s="65"/>
      <c r="R2278" s="65"/>
      <c r="S2278" s="65"/>
      <c r="T2278" s="66"/>
      <c r="U2278" s="28"/>
      <c r="V2278" s="28"/>
      <c r="W2278" s="28"/>
      <c r="X2278" s="28"/>
      <c r="Y2278" s="28"/>
      <c r="Z2278" s="28"/>
      <c r="AA2278" s="28"/>
      <c r="AB2278" s="28"/>
      <c r="AC2278" s="28"/>
      <c r="AD2278" s="28"/>
      <c r="AE2278" s="28"/>
      <c r="AT2278" s="11" t="s">
        <v>128</v>
      </c>
      <c r="AU2278" s="11" t="s">
        <v>73</v>
      </c>
    </row>
    <row r="2279" spans="1:65" s="2" customFormat="1" ht="24.2" customHeight="1">
      <c r="A2279" s="28"/>
      <c r="B2279" s="29"/>
      <c r="C2279" s="158" t="s">
        <v>4449</v>
      </c>
      <c r="D2279" s="158" t="s">
        <v>121</v>
      </c>
      <c r="E2279" s="159" t="s">
        <v>4450</v>
      </c>
      <c r="F2279" s="160" t="s">
        <v>4451</v>
      </c>
      <c r="G2279" s="161" t="s">
        <v>145</v>
      </c>
      <c r="H2279" s="162">
        <v>2</v>
      </c>
      <c r="I2279" s="163"/>
      <c r="J2279" s="164">
        <f>ROUND(I2279*H2279,2)</f>
        <v>0</v>
      </c>
      <c r="K2279" s="160" t="s">
        <v>1</v>
      </c>
      <c r="L2279" s="33"/>
      <c r="M2279" s="165" t="s">
        <v>1</v>
      </c>
      <c r="N2279" s="166" t="s">
        <v>38</v>
      </c>
      <c r="O2279" s="65"/>
      <c r="P2279" s="167">
        <f>O2279*H2279</f>
        <v>0</v>
      </c>
      <c r="Q2279" s="167">
        <v>0</v>
      </c>
      <c r="R2279" s="167">
        <f>Q2279*H2279</f>
        <v>0</v>
      </c>
      <c r="S2279" s="167">
        <v>0</v>
      </c>
      <c r="T2279" s="168">
        <f>S2279*H2279</f>
        <v>0</v>
      </c>
      <c r="U2279" s="28"/>
      <c r="V2279" s="28"/>
      <c r="W2279" s="28"/>
      <c r="X2279" s="28"/>
      <c r="Y2279" s="28"/>
      <c r="Z2279" s="28"/>
      <c r="AA2279" s="28"/>
      <c r="AB2279" s="28"/>
      <c r="AC2279" s="28"/>
      <c r="AD2279" s="28"/>
      <c r="AE2279" s="28"/>
      <c r="AR2279" s="169" t="s">
        <v>125</v>
      </c>
      <c r="AT2279" s="169" t="s">
        <v>121</v>
      </c>
      <c r="AU2279" s="169" t="s">
        <v>73</v>
      </c>
      <c r="AY2279" s="11" t="s">
        <v>126</v>
      </c>
      <c r="BE2279" s="170">
        <f>IF(N2279="základní",J2279,0)</f>
        <v>0</v>
      </c>
      <c r="BF2279" s="170">
        <f>IF(N2279="snížená",J2279,0)</f>
        <v>0</v>
      </c>
      <c r="BG2279" s="170">
        <f>IF(N2279="zákl. přenesená",J2279,0)</f>
        <v>0</v>
      </c>
      <c r="BH2279" s="170">
        <f>IF(N2279="sníž. přenesená",J2279,0)</f>
        <v>0</v>
      </c>
      <c r="BI2279" s="170">
        <f>IF(N2279="nulová",J2279,0)</f>
        <v>0</v>
      </c>
      <c r="BJ2279" s="11" t="s">
        <v>80</v>
      </c>
      <c r="BK2279" s="170">
        <f>ROUND(I2279*H2279,2)</f>
        <v>0</v>
      </c>
      <c r="BL2279" s="11" t="s">
        <v>125</v>
      </c>
      <c r="BM2279" s="169" t="s">
        <v>4452</v>
      </c>
    </row>
    <row r="2280" spans="1:65" s="2" customFormat="1" ht="11.25">
      <c r="A2280" s="28"/>
      <c r="B2280" s="29"/>
      <c r="C2280" s="30"/>
      <c r="D2280" s="171" t="s">
        <v>128</v>
      </c>
      <c r="E2280" s="30"/>
      <c r="F2280" s="172" t="s">
        <v>4451</v>
      </c>
      <c r="G2280" s="30"/>
      <c r="H2280" s="30"/>
      <c r="I2280" s="173"/>
      <c r="J2280" s="30"/>
      <c r="K2280" s="30"/>
      <c r="L2280" s="33"/>
      <c r="M2280" s="174"/>
      <c r="N2280" s="175"/>
      <c r="O2280" s="65"/>
      <c r="P2280" s="65"/>
      <c r="Q2280" s="65"/>
      <c r="R2280" s="65"/>
      <c r="S2280" s="65"/>
      <c r="T2280" s="66"/>
      <c r="U2280" s="28"/>
      <c r="V2280" s="28"/>
      <c r="W2280" s="28"/>
      <c r="X2280" s="28"/>
      <c r="Y2280" s="28"/>
      <c r="Z2280" s="28"/>
      <c r="AA2280" s="28"/>
      <c r="AB2280" s="28"/>
      <c r="AC2280" s="28"/>
      <c r="AD2280" s="28"/>
      <c r="AE2280" s="28"/>
      <c r="AT2280" s="11" t="s">
        <v>128</v>
      </c>
      <c r="AU2280" s="11" t="s">
        <v>73</v>
      </c>
    </row>
    <row r="2281" spans="1:65" s="2" customFormat="1" ht="24.2" customHeight="1">
      <c r="A2281" s="28"/>
      <c r="B2281" s="29"/>
      <c r="C2281" s="158" t="s">
        <v>4453</v>
      </c>
      <c r="D2281" s="158" t="s">
        <v>121</v>
      </c>
      <c r="E2281" s="159" t="s">
        <v>4454</v>
      </c>
      <c r="F2281" s="160" t="s">
        <v>4455</v>
      </c>
      <c r="G2281" s="161" t="s">
        <v>145</v>
      </c>
      <c r="H2281" s="162">
        <v>2</v>
      </c>
      <c r="I2281" s="163"/>
      <c r="J2281" s="164">
        <f>ROUND(I2281*H2281,2)</f>
        <v>0</v>
      </c>
      <c r="K2281" s="160" t="s">
        <v>1</v>
      </c>
      <c r="L2281" s="33"/>
      <c r="M2281" s="165" t="s">
        <v>1</v>
      </c>
      <c r="N2281" s="166" t="s">
        <v>38</v>
      </c>
      <c r="O2281" s="65"/>
      <c r="P2281" s="167">
        <f>O2281*H2281</f>
        <v>0</v>
      </c>
      <c r="Q2281" s="167">
        <v>0</v>
      </c>
      <c r="R2281" s="167">
        <f>Q2281*H2281</f>
        <v>0</v>
      </c>
      <c r="S2281" s="167">
        <v>0</v>
      </c>
      <c r="T2281" s="168">
        <f>S2281*H2281</f>
        <v>0</v>
      </c>
      <c r="U2281" s="28"/>
      <c r="V2281" s="28"/>
      <c r="W2281" s="28"/>
      <c r="X2281" s="28"/>
      <c r="Y2281" s="28"/>
      <c r="Z2281" s="28"/>
      <c r="AA2281" s="28"/>
      <c r="AB2281" s="28"/>
      <c r="AC2281" s="28"/>
      <c r="AD2281" s="28"/>
      <c r="AE2281" s="28"/>
      <c r="AR2281" s="169" t="s">
        <v>125</v>
      </c>
      <c r="AT2281" s="169" t="s">
        <v>121</v>
      </c>
      <c r="AU2281" s="169" t="s">
        <v>73</v>
      </c>
      <c r="AY2281" s="11" t="s">
        <v>126</v>
      </c>
      <c r="BE2281" s="170">
        <f>IF(N2281="základní",J2281,0)</f>
        <v>0</v>
      </c>
      <c r="BF2281" s="170">
        <f>IF(N2281="snížená",J2281,0)</f>
        <v>0</v>
      </c>
      <c r="BG2281" s="170">
        <f>IF(N2281="zákl. přenesená",J2281,0)</f>
        <v>0</v>
      </c>
      <c r="BH2281" s="170">
        <f>IF(N2281="sníž. přenesená",J2281,0)</f>
        <v>0</v>
      </c>
      <c r="BI2281" s="170">
        <f>IF(N2281="nulová",J2281,0)</f>
        <v>0</v>
      </c>
      <c r="BJ2281" s="11" t="s">
        <v>80</v>
      </c>
      <c r="BK2281" s="170">
        <f>ROUND(I2281*H2281,2)</f>
        <v>0</v>
      </c>
      <c r="BL2281" s="11" t="s">
        <v>125</v>
      </c>
      <c r="BM2281" s="169" t="s">
        <v>4456</v>
      </c>
    </row>
    <row r="2282" spans="1:65" s="2" customFormat="1" ht="19.5">
      <c r="A2282" s="28"/>
      <c r="B2282" s="29"/>
      <c r="C2282" s="30"/>
      <c r="D2282" s="171" t="s">
        <v>128</v>
      </c>
      <c r="E2282" s="30"/>
      <c r="F2282" s="172" t="s">
        <v>4455</v>
      </c>
      <c r="G2282" s="30"/>
      <c r="H2282" s="30"/>
      <c r="I2282" s="173"/>
      <c r="J2282" s="30"/>
      <c r="K2282" s="30"/>
      <c r="L2282" s="33"/>
      <c r="M2282" s="174"/>
      <c r="N2282" s="175"/>
      <c r="O2282" s="65"/>
      <c r="P2282" s="65"/>
      <c r="Q2282" s="65"/>
      <c r="R2282" s="65"/>
      <c r="S2282" s="65"/>
      <c r="T2282" s="66"/>
      <c r="U2282" s="28"/>
      <c r="V2282" s="28"/>
      <c r="W2282" s="28"/>
      <c r="X2282" s="28"/>
      <c r="Y2282" s="28"/>
      <c r="Z2282" s="28"/>
      <c r="AA2282" s="28"/>
      <c r="AB2282" s="28"/>
      <c r="AC2282" s="28"/>
      <c r="AD2282" s="28"/>
      <c r="AE2282" s="28"/>
      <c r="AT2282" s="11" t="s">
        <v>128</v>
      </c>
      <c r="AU2282" s="11" t="s">
        <v>73</v>
      </c>
    </row>
    <row r="2283" spans="1:65" s="2" customFormat="1" ht="24.2" customHeight="1">
      <c r="A2283" s="28"/>
      <c r="B2283" s="29"/>
      <c r="C2283" s="158" t="s">
        <v>4457</v>
      </c>
      <c r="D2283" s="158" t="s">
        <v>121</v>
      </c>
      <c r="E2283" s="159" t="s">
        <v>4458</v>
      </c>
      <c r="F2283" s="160" t="s">
        <v>4459</v>
      </c>
      <c r="G2283" s="161" t="s">
        <v>145</v>
      </c>
      <c r="H2283" s="162">
        <v>2</v>
      </c>
      <c r="I2283" s="163"/>
      <c r="J2283" s="164">
        <f>ROUND(I2283*H2283,2)</f>
        <v>0</v>
      </c>
      <c r="K2283" s="160" t="s">
        <v>1</v>
      </c>
      <c r="L2283" s="33"/>
      <c r="M2283" s="165" t="s">
        <v>1</v>
      </c>
      <c r="N2283" s="166" t="s">
        <v>38</v>
      </c>
      <c r="O2283" s="65"/>
      <c r="P2283" s="167">
        <f>O2283*H2283</f>
        <v>0</v>
      </c>
      <c r="Q2283" s="167">
        <v>0</v>
      </c>
      <c r="R2283" s="167">
        <f>Q2283*H2283</f>
        <v>0</v>
      </c>
      <c r="S2283" s="167">
        <v>0</v>
      </c>
      <c r="T2283" s="168">
        <f>S2283*H2283</f>
        <v>0</v>
      </c>
      <c r="U2283" s="28"/>
      <c r="V2283" s="28"/>
      <c r="W2283" s="28"/>
      <c r="X2283" s="28"/>
      <c r="Y2283" s="28"/>
      <c r="Z2283" s="28"/>
      <c r="AA2283" s="28"/>
      <c r="AB2283" s="28"/>
      <c r="AC2283" s="28"/>
      <c r="AD2283" s="28"/>
      <c r="AE2283" s="28"/>
      <c r="AR2283" s="169" t="s">
        <v>125</v>
      </c>
      <c r="AT2283" s="169" t="s">
        <v>121</v>
      </c>
      <c r="AU2283" s="169" t="s">
        <v>73</v>
      </c>
      <c r="AY2283" s="11" t="s">
        <v>126</v>
      </c>
      <c r="BE2283" s="170">
        <f>IF(N2283="základní",J2283,0)</f>
        <v>0</v>
      </c>
      <c r="BF2283" s="170">
        <f>IF(N2283="snížená",J2283,0)</f>
        <v>0</v>
      </c>
      <c r="BG2283" s="170">
        <f>IF(N2283="zákl. přenesená",J2283,0)</f>
        <v>0</v>
      </c>
      <c r="BH2283" s="170">
        <f>IF(N2283="sníž. přenesená",J2283,0)</f>
        <v>0</v>
      </c>
      <c r="BI2283" s="170">
        <f>IF(N2283="nulová",J2283,0)</f>
        <v>0</v>
      </c>
      <c r="BJ2283" s="11" t="s">
        <v>80</v>
      </c>
      <c r="BK2283" s="170">
        <f>ROUND(I2283*H2283,2)</f>
        <v>0</v>
      </c>
      <c r="BL2283" s="11" t="s">
        <v>125</v>
      </c>
      <c r="BM2283" s="169" t="s">
        <v>4460</v>
      </c>
    </row>
    <row r="2284" spans="1:65" s="2" customFormat="1" ht="19.5">
      <c r="A2284" s="28"/>
      <c r="B2284" s="29"/>
      <c r="C2284" s="30"/>
      <c r="D2284" s="171" t="s">
        <v>128</v>
      </c>
      <c r="E2284" s="30"/>
      <c r="F2284" s="172" t="s">
        <v>4459</v>
      </c>
      <c r="G2284" s="30"/>
      <c r="H2284" s="30"/>
      <c r="I2284" s="173"/>
      <c r="J2284" s="30"/>
      <c r="K2284" s="30"/>
      <c r="L2284" s="33"/>
      <c r="M2284" s="174"/>
      <c r="N2284" s="175"/>
      <c r="O2284" s="65"/>
      <c r="P2284" s="65"/>
      <c r="Q2284" s="65"/>
      <c r="R2284" s="65"/>
      <c r="S2284" s="65"/>
      <c r="T2284" s="66"/>
      <c r="U2284" s="28"/>
      <c r="V2284" s="28"/>
      <c r="W2284" s="28"/>
      <c r="X2284" s="28"/>
      <c r="Y2284" s="28"/>
      <c r="Z2284" s="28"/>
      <c r="AA2284" s="28"/>
      <c r="AB2284" s="28"/>
      <c r="AC2284" s="28"/>
      <c r="AD2284" s="28"/>
      <c r="AE2284" s="28"/>
      <c r="AT2284" s="11" t="s">
        <v>128</v>
      </c>
      <c r="AU2284" s="11" t="s">
        <v>73</v>
      </c>
    </row>
    <row r="2285" spans="1:65" s="2" customFormat="1" ht="33" customHeight="1">
      <c r="A2285" s="28"/>
      <c r="B2285" s="29"/>
      <c r="C2285" s="158" t="s">
        <v>4461</v>
      </c>
      <c r="D2285" s="158" t="s">
        <v>121</v>
      </c>
      <c r="E2285" s="159" t="s">
        <v>4462</v>
      </c>
      <c r="F2285" s="160" t="s">
        <v>4463</v>
      </c>
      <c r="G2285" s="161" t="s">
        <v>145</v>
      </c>
      <c r="H2285" s="162">
        <v>2</v>
      </c>
      <c r="I2285" s="163"/>
      <c r="J2285" s="164">
        <f>ROUND(I2285*H2285,2)</f>
        <v>0</v>
      </c>
      <c r="K2285" s="160" t="s">
        <v>1</v>
      </c>
      <c r="L2285" s="33"/>
      <c r="M2285" s="165" t="s">
        <v>1</v>
      </c>
      <c r="N2285" s="166" t="s">
        <v>38</v>
      </c>
      <c r="O2285" s="65"/>
      <c r="P2285" s="167">
        <f>O2285*H2285</f>
        <v>0</v>
      </c>
      <c r="Q2285" s="167">
        <v>0</v>
      </c>
      <c r="R2285" s="167">
        <f>Q2285*H2285</f>
        <v>0</v>
      </c>
      <c r="S2285" s="167">
        <v>0</v>
      </c>
      <c r="T2285" s="168">
        <f>S2285*H2285</f>
        <v>0</v>
      </c>
      <c r="U2285" s="28"/>
      <c r="V2285" s="28"/>
      <c r="W2285" s="28"/>
      <c r="X2285" s="28"/>
      <c r="Y2285" s="28"/>
      <c r="Z2285" s="28"/>
      <c r="AA2285" s="28"/>
      <c r="AB2285" s="28"/>
      <c r="AC2285" s="28"/>
      <c r="AD2285" s="28"/>
      <c r="AE2285" s="28"/>
      <c r="AR2285" s="169" t="s">
        <v>125</v>
      </c>
      <c r="AT2285" s="169" t="s">
        <v>121</v>
      </c>
      <c r="AU2285" s="169" t="s">
        <v>73</v>
      </c>
      <c r="AY2285" s="11" t="s">
        <v>126</v>
      </c>
      <c r="BE2285" s="170">
        <f>IF(N2285="základní",J2285,0)</f>
        <v>0</v>
      </c>
      <c r="BF2285" s="170">
        <f>IF(N2285="snížená",J2285,0)</f>
        <v>0</v>
      </c>
      <c r="BG2285" s="170">
        <f>IF(N2285="zákl. přenesená",J2285,0)</f>
        <v>0</v>
      </c>
      <c r="BH2285" s="170">
        <f>IF(N2285="sníž. přenesená",J2285,0)</f>
        <v>0</v>
      </c>
      <c r="BI2285" s="170">
        <f>IF(N2285="nulová",J2285,0)</f>
        <v>0</v>
      </c>
      <c r="BJ2285" s="11" t="s">
        <v>80</v>
      </c>
      <c r="BK2285" s="170">
        <f>ROUND(I2285*H2285,2)</f>
        <v>0</v>
      </c>
      <c r="BL2285" s="11" t="s">
        <v>125</v>
      </c>
      <c r="BM2285" s="169" t="s">
        <v>4464</v>
      </c>
    </row>
    <row r="2286" spans="1:65" s="2" customFormat="1" ht="19.5">
      <c r="A2286" s="28"/>
      <c r="B2286" s="29"/>
      <c r="C2286" s="30"/>
      <c r="D2286" s="171" t="s">
        <v>128</v>
      </c>
      <c r="E2286" s="30"/>
      <c r="F2286" s="172" t="s">
        <v>4463</v>
      </c>
      <c r="G2286" s="30"/>
      <c r="H2286" s="30"/>
      <c r="I2286" s="173"/>
      <c r="J2286" s="30"/>
      <c r="K2286" s="30"/>
      <c r="L2286" s="33"/>
      <c r="M2286" s="174"/>
      <c r="N2286" s="175"/>
      <c r="O2286" s="65"/>
      <c r="P2286" s="65"/>
      <c r="Q2286" s="65"/>
      <c r="R2286" s="65"/>
      <c r="S2286" s="65"/>
      <c r="T2286" s="66"/>
      <c r="U2286" s="28"/>
      <c r="V2286" s="28"/>
      <c r="W2286" s="28"/>
      <c r="X2286" s="28"/>
      <c r="Y2286" s="28"/>
      <c r="Z2286" s="28"/>
      <c r="AA2286" s="28"/>
      <c r="AB2286" s="28"/>
      <c r="AC2286" s="28"/>
      <c r="AD2286" s="28"/>
      <c r="AE2286" s="28"/>
      <c r="AT2286" s="11" t="s">
        <v>128</v>
      </c>
      <c r="AU2286" s="11" t="s">
        <v>73</v>
      </c>
    </row>
    <row r="2287" spans="1:65" s="2" customFormat="1" ht="33" customHeight="1">
      <c r="A2287" s="28"/>
      <c r="B2287" s="29"/>
      <c r="C2287" s="158" t="s">
        <v>4465</v>
      </c>
      <c r="D2287" s="158" t="s">
        <v>121</v>
      </c>
      <c r="E2287" s="159" t="s">
        <v>4466</v>
      </c>
      <c r="F2287" s="160" t="s">
        <v>4467</v>
      </c>
      <c r="G2287" s="161" t="s">
        <v>145</v>
      </c>
      <c r="H2287" s="162">
        <v>2</v>
      </c>
      <c r="I2287" s="163"/>
      <c r="J2287" s="164">
        <f>ROUND(I2287*H2287,2)</f>
        <v>0</v>
      </c>
      <c r="K2287" s="160" t="s">
        <v>1</v>
      </c>
      <c r="L2287" s="33"/>
      <c r="M2287" s="165" t="s">
        <v>1</v>
      </c>
      <c r="N2287" s="166" t="s">
        <v>38</v>
      </c>
      <c r="O2287" s="65"/>
      <c r="P2287" s="167">
        <f>O2287*H2287</f>
        <v>0</v>
      </c>
      <c r="Q2287" s="167">
        <v>0</v>
      </c>
      <c r="R2287" s="167">
        <f>Q2287*H2287</f>
        <v>0</v>
      </c>
      <c r="S2287" s="167">
        <v>0</v>
      </c>
      <c r="T2287" s="168">
        <f>S2287*H2287</f>
        <v>0</v>
      </c>
      <c r="U2287" s="28"/>
      <c r="V2287" s="28"/>
      <c r="W2287" s="28"/>
      <c r="X2287" s="28"/>
      <c r="Y2287" s="28"/>
      <c r="Z2287" s="28"/>
      <c r="AA2287" s="28"/>
      <c r="AB2287" s="28"/>
      <c r="AC2287" s="28"/>
      <c r="AD2287" s="28"/>
      <c r="AE2287" s="28"/>
      <c r="AR2287" s="169" t="s">
        <v>125</v>
      </c>
      <c r="AT2287" s="169" t="s">
        <v>121</v>
      </c>
      <c r="AU2287" s="169" t="s">
        <v>73</v>
      </c>
      <c r="AY2287" s="11" t="s">
        <v>126</v>
      </c>
      <c r="BE2287" s="170">
        <f>IF(N2287="základní",J2287,0)</f>
        <v>0</v>
      </c>
      <c r="BF2287" s="170">
        <f>IF(N2287="snížená",J2287,0)</f>
        <v>0</v>
      </c>
      <c r="BG2287" s="170">
        <f>IF(N2287="zákl. přenesená",J2287,0)</f>
        <v>0</v>
      </c>
      <c r="BH2287" s="170">
        <f>IF(N2287="sníž. přenesená",J2287,0)</f>
        <v>0</v>
      </c>
      <c r="BI2287" s="170">
        <f>IF(N2287="nulová",J2287,0)</f>
        <v>0</v>
      </c>
      <c r="BJ2287" s="11" t="s">
        <v>80</v>
      </c>
      <c r="BK2287" s="170">
        <f>ROUND(I2287*H2287,2)</f>
        <v>0</v>
      </c>
      <c r="BL2287" s="11" t="s">
        <v>125</v>
      </c>
      <c r="BM2287" s="169" t="s">
        <v>4468</v>
      </c>
    </row>
    <row r="2288" spans="1:65" s="2" customFormat="1" ht="19.5">
      <c r="A2288" s="28"/>
      <c r="B2288" s="29"/>
      <c r="C2288" s="30"/>
      <c r="D2288" s="171" t="s">
        <v>128</v>
      </c>
      <c r="E2288" s="30"/>
      <c r="F2288" s="172" t="s">
        <v>4467</v>
      </c>
      <c r="G2288" s="30"/>
      <c r="H2288" s="30"/>
      <c r="I2288" s="173"/>
      <c r="J2288" s="30"/>
      <c r="K2288" s="30"/>
      <c r="L2288" s="33"/>
      <c r="M2288" s="174"/>
      <c r="N2288" s="175"/>
      <c r="O2288" s="65"/>
      <c r="P2288" s="65"/>
      <c r="Q2288" s="65"/>
      <c r="R2288" s="65"/>
      <c r="S2288" s="65"/>
      <c r="T2288" s="66"/>
      <c r="U2288" s="28"/>
      <c r="V2288" s="28"/>
      <c r="W2288" s="28"/>
      <c r="X2288" s="28"/>
      <c r="Y2288" s="28"/>
      <c r="Z2288" s="28"/>
      <c r="AA2288" s="28"/>
      <c r="AB2288" s="28"/>
      <c r="AC2288" s="28"/>
      <c r="AD2288" s="28"/>
      <c r="AE2288" s="28"/>
      <c r="AT2288" s="11" t="s">
        <v>128</v>
      </c>
      <c r="AU2288" s="11" t="s">
        <v>73</v>
      </c>
    </row>
    <row r="2289" spans="1:65" s="2" customFormat="1" ht="16.5" customHeight="1">
      <c r="A2289" s="28"/>
      <c r="B2289" s="29"/>
      <c r="C2289" s="158" t="s">
        <v>4469</v>
      </c>
      <c r="D2289" s="158" t="s">
        <v>121</v>
      </c>
      <c r="E2289" s="159" t="s">
        <v>4470</v>
      </c>
      <c r="F2289" s="160" t="s">
        <v>4471</v>
      </c>
      <c r="G2289" s="161" t="s">
        <v>145</v>
      </c>
      <c r="H2289" s="162">
        <v>2</v>
      </c>
      <c r="I2289" s="163"/>
      <c r="J2289" s="164">
        <f>ROUND(I2289*H2289,2)</f>
        <v>0</v>
      </c>
      <c r="K2289" s="160" t="s">
        <v>1</v>
      </c>
      <c r="L2289" s="33"/>
      <c r="M2289" s="165" t="s">
        <v>1</v>
      </c>
      <c r="N2289" s="166" t="s">
        <v>38</v>
      </c>
      <c r="O2289" s="65"/>
      <c r="P2289" s="167">
        <f>O2289*H2289</f>
        <v>0</v>
      </c>
      <c r="Q2289" s="167">
        <v>0</v>
      </c>
      <c r="R2289" s="167">
        <f>Q2289*H2289</f>
        <v>0</v>
      </c>
      <c r="S2289" s="167">
        <v>0</v>
      </c>
      <c r="T2289" s="168">
        <f>S2289*H2289</f>
        <v>0</v>
      </c>
      <c r="U2289" s="28"/>
      <c r="V2289" s="28"/>
      <c r="W2289" s="28"/>
      <c r="X2289" s="28"/>
      <c r="Y2289" s="28"/>
      <c r="Z2289" s="28"/>
      <c r="AA2289" s="28"/>
      <c r="AB2289" s="28"/>
      <c r="AC2289" s="28"/>
      <c r="AD2289" s="28"/>
      <c r="AE2289" s="28"/>
      <c r="AR2289" s="169" t="s">
        <v>125</v>
      </c>
      <c r="AT2289" s="169" t="s">
        <v>121</v>
      </c>
      <c r="AU2289" s="169" t="s">
        <v>73</v>
      </c>
      <c r="AY2289" s="11" t="s">
        <v>126</v>
      </c>
      <c r="BE2289" s="170">
        <f>IF(N2289="základní",J2289,0)</f>
        <v>0</v>
      </c>
      <c r="BF2289" s="170">
        <f>IF(N2289="snížená",J2289,0)</f>
        <v>0</v>
      </c>
      <c r="BG2289" s="170">
        <f>IF(N2289="zákl. přenesená",J2289,0)</f>
        <v>0</v>
      </c>
      <c r="BH2289" s="170">
        <f>IF(N2289="sníž. přenesená",J2289,0)</f>
        <v>0</v>
      </c>
      <c r="BI2289" s="170">
        <f>IF(N2289="nulová",J2289,0)</f>
        <v>0</v>
      </c>
      <c r="BJ2289" s="11" t="s">
        <v>80</v>
      </c>
      <c r="BK2289" s="170">
        <f>ROUND(I2289*H2289,2)</f>
        <v>0</v>
      </c>
      <c r="BL2289" s="11" t="s">
        <v>125</v>
      </c>
      <c r="BM2289" s="169" t="s">
        <v>4472</v>
      </c>
    </row>
    <row r="2290" spans="1:65" s="2" customFormat="1" ht="11.25">
      <c r="A2290" s="28"/>
      <c r="B2290" s="29"/>
      <c r="C2290" s="30"/>
      <c r="D2290" s="171" t="s">
        <v>128</v>
      </c>
      <c r="E2290" s="30"/>
      <c r="F2290" s="172" t="s">
        <v>4471</v>
      </c>
      <c r="G2290" s="30"/>
      <c r="H2290" s="30"/>
      <c r="I2290" s="173"/>
      <c r="J2290" s="30"/>
      <c r="K2290" s="30"/>
      <c r="L2290" s="33"/>
      <c r="M2290" s="174"/>
      <c r="N2290" s="175"/>
      <c r="O2290" s="65"/>
      <c r="P2290" s="65"/>
      <c r="Q2290" s="65"/>
      <c r="R2290" s="65"/>
      <c r="S2290" s="65"/>
      <c r="T2290" s="66"/>
      <c r="U2290" s="28"/>
      <c r="V2290" s="28"/>
      <c r="W2290" s="28"/>
      <c r="X2290" s="28"/>
      <c r="Y2290" s="28"/>
      <c r="Z2290" s="28"/>
      <c r="AA2290" s="28"/>
      <c r="AB2290" s="28"/>
      <c r="AC2290" s="28"/>
      <c r="AD2290" s="28"/>
      <c r="AE2290" s="28"/>
      <c r="AT2290" s="11" t="s">
        <v>128</v>
      </c>
      <c r="AU2290" s="11" t="s">
        <v>73</v>
      </c>
    </row>
    <row r="2291" spans="1:65" s="2" customFormat="1" ht="24.2" customHeight="1">
      <c r="A2291" s="28"/>
      <c r="B2291" s="29"/>
      <c r="C2291" s="158" t="s">
        <v>4473</v>
      </c>
      <c r="D2291" s="158" t="s">
        <v>121</v>
      </c>
      <c r="E2291" s="159" t="s">
        <v>4474</v>
      </c>
      <c r="F2291" s="160" t="s">
        <v>4475</v>
      </c>
      <c r="G2291" s="161" t="s">
        <v>145</v>
      </c>
      <c r="H2291" s="162">
        <v>2</v>
      </c>
      <c r="I2291" s="163"/>
      <c r="J2291" s="164">
        <f>ROUND(I2291*H2291,2)</f>
        <v>0</v>
      </c>
      <c r="K2291" s="160" t="s">
        <v>1</v>
      </c>
      <c r="L2291" s="33"/>
      <c r="M2291" s="165" t="s">
        <v>1</v>
      </c>
      <c r="N2291" s="166" t="s">
        <v>38</v>
      </c>
      <c r="O2291" s="65"/>
      <c r="P2291" s="167">
        <f>O2291*H2291</f>
        <v>0</v>
      </c>
      <c r="Q2291" s="167">
        <v>0</v>
      </c>
      <c r="R2291" s="167">
        <f>Q2291*H2291</f>
        <v>0</v>
      </c>
      <c r="S2291" s="167">
        <v>0</v>
      </c>
      <c r="T2291" s="168">
        <f>S2291*H2291</f>
        <v>0</v>
      </c>
      <c r="U2291" s="28"/>
      <c r="V2291" s="28"/>
      <c r="W2291" s="28"/>
      <c r="X2291" s="28"/>
      <c r="Y2291" s="28"/>
      <c r="Z2291" s="28"/>
      <c r="AA2291" s="28"/>
      <c r="AB2291" s="28"/>
      <c r="AC2291" s="28"/>
      <c r="AD2291" s="28"/>
      <c r="AE2291" s="28"/>
      <c r="AR2291" s="169" t="s">
        <v>125</v>
      </c>
      <c r="AT2291" s="169" t="s">
        <v>121</v>
      </c>
      <c r="AU2291" s="169" t="s">
        <v>73</v>
      </c>
      <c r="AY2291" s="11" t="s">
        <v>126</v>
      </c>
      <c r="BE2291" s="170">
        <f>IF(N2291="základní",J2291,0)</f>
        <v>0</v>
      </c>
      <c r="BF2291" s="170">
        <f>IF(N2291="snížená",J2291,0)</f>
        <v>0</v>
      </c>
      <c r="BG2291" s="170">
        <f>IF(N2291="zákl. přenesená",J2291,0)</f>
        <v>0</v>
      </c>
      <c r="BH2291" s="170">
        <f>IF(N2291="sníž. přenesená",J2291,0)</f>
        <v>0</v>
      </c>
      <c r="BI2291" s="170">
        <f>IF(N2291="nulová",J2291,0)</f>
        <v>0</v>
      </c>
      <c r="BJ2291" s="11" t="s">
        <v>80</v>
      </c>
      <c r="BK2291" s="170">
        <f>ROUND(I2291*H2291,2)</f>
        <v>0</v>
      </c>
      <c r="BL2291" s="11" t="s">
        <v>125</v>
      </c>
      <c r="BM2291" s="169" t="s">
        <v>4476</v>
      </c>
    </row>
    <row r="2292" spans="1:65" s="2" customFormat="1" ht="11.25">
      <c r="A2292" s="28"/>
      <c r="B2292" s="29"/>
      <c r="C2292" s="30"/>
      <c r="D2292" s="171" t="s">
        <v>128</v>
      </c>
      <c r="E2292" s="30"/>
      <c r="F2292" s="172" t="s">
        <v>4475</v>
      </c>
      <c r="G2292" s="30"/>
      <c r="H2292" s="30"/>
      <c r="I2292" s="173"/>
      <c r="J2292" s="30"/>
      <c r="K2292" s="30"/>
      <c r="L2292" s="33"/>
      <c r="M2292" s="174"/>
      <c r="N2292" s="175"/>
      <c r="O2292" s="65"/>
      <c r="P2292" s="65"/>
      <c r="Q2292" s="65"/>
      <c r="R2292" s="65"/>
      <c r="S2292" s="65"/>
      <c r="T2292" s="66"/>
      <c r="U2292" s="28"/>
      <c r="V2292" s="28"/>
      <c r="W2292" s="28"/>
      <c r="X2292" s="28"/>
      <c r="Y2292" s="28"/>
      <c r="Z2292" s="28"/>
      <c r="AA2292" s="28"/>
      <c r="AB2292" s="28"/>
      <c r="AC2292" s="28"/>
      <c r="AD2292" s="28"/>
      <c r="AE2292" s="28"/>
      <c r="AT2292" s="11" t="s">
        <v>128</v>
      </c>
      <c r="AU2292" s="11" t="s">
        <v>73</v>
      </c>
    </row>
    <row r="2293" spans="1:65" s="2" customFormat="1" ht="21.75" customHeight="1">
      <c r="A2293" s="28"/>
      <c r="B2293" s="29"/>
      <c r="C2293" s="158" t="s">
        <v>4477</v>
      </c>
      <c r="D2293" s="158" t="s">
        <v>121</v>
      </c>
      <c r="E2293" s="159" t="s">
        <v>4478</v>
      </c>
      <c r="F2293" s="160" t="s">
        <v>4479</v>
      </c>
      <c r="G2293" s="161" t="s">
        <v>131</v>
      </c>
      <c r="H2293" s="162">
        <v>2</v>
      </c>
      <c r="I2293" s="163"/>
      <c r="J2293" s="164">
        <f>ROUND(I2293*H2293,2)</f>
        <v>0</v>
      </c>
      <c r="K2293" s="160" t="s">
        <v>1</v>
      </c>
      <c r="L2293" s="33"/>
      <c r="M2293" s="165" t="s">
        <v>1</v>
      </c>
      <c r="N2293" s="166" t="s">
        <v>38</v>
      </c>
      <c r="O2293" s="65"/>
      <c r="P2293" s="167">
        <f>O2293*H2293</f>
        <v>0</v>
      </c>
      <c r="Q2293" s="167">
        <v>0</v>
      </c>
      <c r="R2293" s="167">
        <f>Q2293*H2293</f>
        <v>0</v>
      </c>
      <c r="S2293" s="167">
        <v>0</v>
      </c>
      <c r="T2293" s="168">
        <f>S2293*H2293</f>
        <v>0</v>
      </c>
      <c r="U2293" s="28"/>
      <c r="V2293" s="28"/>
      <c r="W2293" s="28"/>
      <c r="X2293" s="28"/>
      <c r="Y2293" s="28"/>
      <c r="Z2293" s="28"/>
      <c r="AA2293" s="28"/>
      <c r="AB2293" s="28"/>
      <c r="AC2293" s="28"/>
      <c r="AD2293" s="28"/>
      <c r="AE2293" s="28"/>
      <c r="AR2293" s="169" t="s">
        <v>125</v>
      </c>
      <c r="AT2293" s="169" t="s">
        <v>121</v>
      </c>
      <c r="AU2293" s="169" t="s">
        <v>73</v>
      </c>
      <c r="AY2293" s="11" t="s">
        <v>126</v>
      </c>
      <c r="BE2293" s="170">
        <f>IF(N2293="základní",J2293,0)</f>
        <v>0</v>
      </c>
      <c r="BF2293" s="170">
        <f>IF(N2293="snížená",J2293,0)</f>
        <v>0</v>
      </c>
      <c r="BG2293" s="170">
        <f>IF(N2293="zákl. přenesená",J2293,0)</f>
        <v>0</v>
      </c>
      <c r="BH2293" s="170">
        <f>IF(N2293="sníž. přenesená",J2293,0)</f>
        <v>0</v>
      </c>
      <c r="BI2293" s="170">
        <f>IF(N2293="nulová",J2293,0)</f>
        <v>0</v>
      </c>
      <c r="BJ2293" s="11" t="s">
        <v>80</v>
      </c>
      <c r="BK2293" s="170">
        <f>ROUND(I2293*H2293,2)</f>
        <v>0</v>
      </c>
      <c r="BL2293" s="11" t="s">
        <v>125</v>
      </c>
      <c r="BM2293" s="169" t="s">
        <v>4480</v>
      </c>
    </row>
    <row r="2294" spans="1:65" s="2" customFormat="1" ht="11.25">
      <c r="A2294" s="28"/>
      <c r="B2294" s="29"/>
      <c r="C2294" s="30"/>
      <c r="D2294" s="171" t="s">
        <v>128</v>
      </c>
      <c r="E2294" s="30"/>
      <c r="F2294" s="172" t="s">
        <v>4479</v>
      </c>
      <c r="G2294" s="30"/>
      <c r="H2294" s="30"/>
      <c r="I2294" s="173"/>
      <c r="J2294" s="30"/>
      <c r="K2294" s="30"/>
      <c r="L2294" s="33"/>
      <c r="M2294" s="174"/>
      <c r="N2294" s="175"/>
      <c r="O2294" s="65"/>
      <c r="P2294" s="65"/>
      <c r="Q2294" s="65"/>
      <c r="R2294" s="65"/>
      <c r="S2294" s="65"/>
      <c r="T2294" s="66"/>
      <c r="U2294" s="28"/>
      <c r="V2294" s="28"/>
      <c r="W2294" s="28"/>
      <c r="X2294" s="28"/>
      <c r="Y2294" s="28"/>
      <c r="Z2294" s="28"/>
      <c r="AA2294" s="28"/>
      <c r="AB2294" s="28"/>
      <c r="AC2294" s="28"/>
      <c r="AD2294" s="28"/>
      <c r="AE2294" s="28"/>
      <c r="AT2294" s="11" t="s">
        <v>128</v>
      </c>
      <c r="AU2294" s="11" t="s">
        <v>73</v>
      </c>
    </row>
    <row r="2295" spans="1:65" s="2" customFormat="1" ht="24.2" customHeight="1">
      <c r="A2295" s="28"/>
      <c r="B2295" s="29"/>
      <c r="C2295" s="158" t="s">
        <v>4481</v>
      </c>
      <c r="D2295" s="158" t="s">
        <v>121</v>
      </c>
      <c r="E2295" s="159" t="s">
        <v>4482</v>
      </c>
      <c r="F2295" s="160" t="s">
        <v>4483</v>
      </c>
      <c r="G2295" s="161" t="s">
        <v>145</v>
      </c>
      <c r="H2295" s="162">
        <v>2</v>
      </c>
      <c r="I2295" s="163"/>
      <c r="J2295" s="164">
        <f>ROUND(I2295*H2295,2)</f>
        <v>0</v>
      </c>
      <c r="K2295" s="160" t="s">
        <v>1</v>
      </c>
      <c r="L2295" s="33"/>
      <c r="M2295" s="165" t="s">
        <v>1</v>
      </c>
      <c r="N2295" s="166" t="s">
        <v>38</v>
      </c>
      <c r="O2295" s="65"/>
      <c r="P2295" s="167">
        <f>O2295*H2295</f>
        <v>0</v>
      </c>
      <c r="Q2295" s="167">
        <v>0</v>
      </c>
      <c r="R2295" s="167">
        <f>Q2295*H2295</f>
        <v>0</v>
      </c>
      <c r="S2295" s="167">
        <v>0</v>
      </c>
      <c r="T2295" s="168">
        <f>S2295*H2295</f>
        <v>0</v>
      </c>
      <c r="U2295" s="28"/>
      <c r="V2295" s="28"/>
      <c r="W2295" s="28"/>
      <c r="X2295" s="28"/>
      <c r="Y2295" s="28"/>
      <c r="Z2295" s="28"/>
      <c r="AA2295" s="28"/>
      <c r="AB2295" s="28"/>
      <c r="AC2295" s="28"/>
      <c r="AD2295" s="28"/>
      <c r="AE2295" s="28"/>
      <c r="AR2295" s="169" t="s">
        <v>125</v>
      </c>
      <c r="AT2295" s="169" t="s">
        <v>121</v>
      </c>
      <c r="AU2295" s="169" t="s">
        <v>73</v>
      </c>
      <c r="AY2295" s="11" t="s">
        <v>126</v>
      </c>
      <c r="BE2295" s="170">
        <f>IF(N2295="základní",J2295,0)</f>
        <v>0</v>
      </c>
      <c r="BF2295" s="170">
        <f>IF(N2295="snížená",J2295,0)</f>
        <v>0</v>
      </c>
      <c r="BG2295" s="170">
        <f>IF(N2295="zákl. přenesená",J2295,0)</f>
        <v>0</v>
      </c>
      <c r="BH2295" s="170">
        <f>IF(N2295="sníž. přenesená",J2295,0)</f>
        <v>0</v>
      </c>
      <c r="BI2295" s="170">
        <f>IF(N2295="nulová",J2295,0)</f>
        <v>0</v>
      </c>
      <c r="BJ2295" s="11" t="s">
        <v>80</v>
      </c>
      <c r="BK2295" s="170">
        <f>ROUND(I2295*H2295,2)</f>
        <v>0</v>
      </c>
      <c r="BL2295" s="11" t="s">
        <v>125</v>
      </c>
      <c r="BM2295" s="169" t="s">
        <v>4484</v>
      </c>
    </row>
    <row r="2296" spans="1:65" s="2" customFormat="1" ht="11.25">
      <c r="A2296" s="28"/>
      <c r="B2296" s="29"/>
      <c r="C2296" s="30"/>
      <c r="D2296" s="171" t="s">
        <v>128</v>
      </c>
      <c r="E2296" s="30"/>
      <c r="F2296" s="172" t="s">
        <v>4483</v>
      </c>
      <c r="G2296" s="30"/>
      <c r="H2296" s="30"/>
      <c r="I2296" s="173"/>
      <c r="J2296" s="30"/>
      <c r="K2296" s="30"/>
      <c r="L2296" s="33"/>
      <c r="M2296" s="174"/>
      <c r="N2296" s="175"/>
      <c r="O2296" s="65"/>
      <c r="P2296" s="65"/>
      <c r="Q2296" s="65"/>
      <c r="R2296" s="65"/>
      <c r="S2296" s="65"/>
      <c r="T2296" s="66"/>
      <c r="U2296" s="28"/>
      <c r="V2296" s="28"/>
      <c r="W2296" s="28"/>
      <c r="X2296" s="28"/>
      <c r="Y2296" s="28"/>
      <c r="Z2296" s="28"/>
      <c r="AA2296" s="28"/>
      <c r="AB2296" s="28"/>
      <c r="AC2296" s="28"/>
      <c r="AD2296" s="28"/>
      <c r="AE2296" s="28"/>
      <c r="AT2296" s="11" t="s">
        <v>128</v>
      </c>
      <c r="AU2296" s="11" t="s">
        <v>73</v>
      </c>
    </row>
    <row r="2297" spans="1:65" s="2" customFormat="1" ht="21.75" customHeight="1">
      <c r="A2297" s="28"/>
      <c r="B2297" s="29"/>
      <c r="C2297" s="158" t="s">
        <v>4485</v>
      </c>
      <c r="D2297" s="158" t="s">
        <v>121</v>
      </c>
      <c r="E2297" s="159" t="s">
        <v>4486</v>
      </c>
      <c r="F2297" s="160" t="s">
        <v>4487</v>
      </c>
      <c r="G2297" s="161" t="s">
        <v>131</v>
      </c>
      <c r="H2297" s="162">
        <v>2</v>
      </c>
      <c r="I2297" s="163"/>
      <c r="J2297" s="164">
        <f>ROUND(I2297*H2297,2)</f>
        <v>0</v>
      </c>
      <c r="K2297" s="160" t="s">
        <v>1</v>
      </c>
      <c r="L2297" s="33"/>
      <c r="M2297" s="165" t="s">
        <v>1</v>
      </c>
      <c r="N2297" s="166" t="s">
        <v>38</v>
      </c>
      <c r="O2297" s="65"/>
      <c r="P2297" s="167">
        <f>O2297*H2297</f>
        <v>0</v>
      </c>
      <c r="Q2297" s="167">
        <v>0</v>
      </c>
      <c r="R2297" s="167">
        <f>Q2297*H2297</f>
        <v>0</v>
      </c>
      <c r="S2297" s="167">
        <v>0</v>
      </c>
      <c r="T2297" s="168">
        <f>S2297*H2297</f>
        <v>0</v>
      </c>
      <c r="U2297" s="28"/>
      <c r="V2297" s="28"/>
      <c r="W2297" s="28"/>
      <c r="X2297" s="28"/>
      <c r="Y2297" s="28"/>
      <c r="Z2297" s="28"/>
      <c r="AA2297" s="28"/>
      <c r="AB2297" s="28"/>
      <c r="AC2297" s="28"/>
      <c r="AD2297" s="28"/>
      <c r="AE2297" s="28"/>
      <c r="AR2297" s="169" t="s">
        <v>125</v>
      </c>
      <c r="AT2297" s="169" t="s">
        <v>121</v>
      </c>
      <c r="AU2297" s="169" t="s">
        <v>73</v>
      </c>
      <c r="AY2297" s="11" t="s">
        <v>126</v>
      </c>
      <c r="BE2297" s="170">
        <f>IF(N2297="základní",J2297,0)</f>
        <v>0</v>
      </c>
      <c r="BF2297" s="170">
        <f>IF(N2297="snížená",J2297,0)</f>
        <v>0</v>
      </c>
      <c r="BG2297" s="170">
        <f>IF(N2297="zákl. přenesená",J2297,0)</f>
        <v>0</v>
      </c>
      <c r="BH2297" s="170">
        <f>IF(N2297="sníž. přenesená",J2297,0)</f>
        <v>0</v>
      </c>
      <c r="BI2297" s="170">
        <f>IF(N2297="nulová",J2297,0)</f>
        <v>0</v>
      </c>
      <c r="BJ2297" s="11" t="s">
        <v>80</v>
      </c>
      <c r="BK2297" s="170">
        <f>ROUND(I2297*H2297,2)</f>
        <v>0</v>
      </c>
      <c r="BL2297" s="11" t="s">
        <v>125</v>
      </c>
      <c r="BM2297" s="169" t="s">
        <v>4488</v>
      </c>
    </row>
    <row r="2298" spans="1:65" s="2" customFormat="1" ht="11.25">
      <c r="A2298" s="28"/>
      <c r="B2298" s="29"/>
      <c r="C2298" s="30"/>
      <c r="D2298" s="171" t="s">
        <v>128</v>
      </c>
      <c r="E2298" s="30"/>
      <c r="F2298" s="172" t="s">
        <v>4487</v>
      </c>
      <c r="G2298" s="30"/>
      <c r="H2298" s="30"/>
      <c r="I2298" s="173"/>
      <c r="J2298" s="30"/>
      <c r="K2298" s="30"/>
      <c r="L2298" s="33"/>
      <c r="M2298" s="174"/>
      <c r="N2298" s="175"/>
      <c r="O2298" s="65"/>
      <c r="P2298" s="65"/>
      <c r="Q2298" s="65"/>
      <c r="R2298" s="65"/>
      <c r="S2298" s="65"/>
      <c r="T2298" s="66"/>
      <c r="U2298" s="28"/>
      <c r="V2298" s="28"/>
      <c r="W2298" s="28"/>
      <c r="X2298" s="28"/>
      <c r="Y2298" s="28"/>
      <c r="Z2298" s="28"/>
      <c r="AA2298" s="28"/>
      <c r="AB2298" s="28"/>
      <c r="AC2298" s="28"/>
      <c r="AD2298" s="28"/>
      <c r="AE2298" s="28"/>
      <c r="AT2298" s="11" t="s">
        <v>128</v>
      </c>
      <c r="AU2298" s="11" t="s">
        <v>73</v>
      </c>
    </row>
    <row r="2299" spans="1:65" s="2" customFormat="1" ht="21.75" customHeight="1">
      <c r="A2299" s="28"/>
      <c r="B2299" s="29"/>
      <c r="C2299" s="158" t="s">
        <v>4489</v>
      </c>
      <c r="D2299" s="158" t="s">
        <v>121</v>
      </c>
      <c r="E2299" s="159" t="s">
        <v>4490</v>
      </c>
      <c r="F2299" s="160" t="s">
        <v>4491</v>
      </c>
      <c r="G2299" s="161" t="s">
        <v>136</v>
      </c>
      <c r="H2299" s="162">
        <v>2</v>
      </c>
      <c r="I2299" s="163"/>
      <c r="J2299" s="164">
        <f>ROUND(I2299*H2299,2)</f>
        <v>0</v>
      </c>
      <c r="K2299" s="160" t="s">
        <v>1</v>
      </c>
      <c r="L2299" s="33"/>
      <c r="M2299" s="165" t="s">
        <v>1</v>
      </c>
      <c r="N2299" s="166" t="s">
        <v>38</v>
      </c>
      <c r="O2299" s="65"/>
      <c r="P2299" s="167">
        <f>O2299*H2299</f>
        <v>0</v>
      </c>
      <c r="Q2299" s="167">
        <v>0</v>
      </c>
      <c r="R2299" s="167">
        <f>Q2299*H2299</f>
        <v>0</v>
      </c>
      <c r="S2299" s="167">
        <v>0</v>
      </c>
      <c r="T2299" s="168">
        <f>S2299*H2299</f>
        <v>0</v>
      </c>
      <c r="U2299" s="28"/>
      <c r="V2299" s="28"/>
      <c r="W2299" s="28"/>
      <c r="X2299" s="28"/>
      <c r="Y2299" s="28"/>
      <c r="Z2299" s="28"/>
      <c r="AA2299" s="28"/>
      <c r="AB2299" s="28"/>
      <c r="AC2299" s="28"/>
      <c r="AD2299" s="28"/>
      <c r="AE2299" s="28"/>
      <c r="AR2299" s="169" t="s">
        <v>125</v>
      </c>
      <c r="AT2299" s="169" t="s">
        <v>121</v>
      </c>
      <c r="AU2299" s="169" t="s">
        <v>73</v>
      </c>
      <c r="AY2299" s="11" t="s">
        <v>126</v>
      </c>
      <c r="BE2299" s="170">
        <f>IF(N2299="základní",J2299,0)</f>
        <v>0</v>
      </c>
      <c r="BF2299" s="170">
        <f>IF(N2299="snížená",J2299,0)</f>
        <v>0</v>
      </c>
      <c r="BG2299" s="170">
        <f>IF(N2299="zákl. přenesená",J2299,0)</f>
        <v>0</v>
      </c>
      <c r="BH2299" s="170">
        <f>IF(N2299="sníž. přenesená",J2299,0)</f>
        <v>0</v>
      </c>
      <c r="BI2299" s="170">
        <f>IF(N2299="nulová",J2299,0)</f>
        <v>0</v>
      </c>
      <c r="BJ2299" s="11" t="s">
        <v>80</v>
      </c>
      <c r="BK2299" s="170">
        <f>ROUND(I2299*H2299,2)</f>
        <v>0</v>
      </c>
      <c r="BL2299" s="11" t="s">
        <v>125</v>
      </c>
      <c r="BM2299" s="169" t="s">
        <v>4492</v>
      </c>
    </row>
    <row r="2300" spans="1:65" s="2" customFormat="1" ht="11.25">
      <c r="A2300" s="28"/>
      <c r="B2300" s="29"/>
      <c r="C2300" s="30"/>
      <c r="D2300" s="171" t="s">
        <v>128</v>
      </c>
      <c r="E2300" s="30"/>
      <c r="F2300" s="172" t="s">
        <v>4491</v>
      </c>
      <c r="G2300" s="30"/>
      <c r="H2300" s="30"/>
      <c r="I2300" s="173"/>
      <c r="J2300" s="30"/>
      <c r="K2300" s="30"/>
      <c r="L2300" s="33"/>
      <c r="M2300" s="174"/>
      <c r="N2300" s="175"/>
      <c r="O2300" s="65"/>
      <c r="P2300" s="65"/>
      <c r="Q2300" s="65"/>
      <c r="R2300" s="65"/>
      <c r="S2300" s="65"/>
      <c r="T2300" s="66"/>
      <c r="U2300" s="28"/>
      <c r="V2300" s="28"/>
      <c r="W2300" s="28"/>
      <c r="X2300" s="28"/>
      <c r="Y2300" s="28"/>
      <c r="Z2300" s="28"/>
      <c r="AA2300" s="28"/>
      <c r="AB2300" s="28"/>
      <c r="AC2300" s="28"/>
      <c r="AD2300" s="28"/>
      <c r="AE2300" s="28"/>
      <c r="AT2300" s="11" t="s">
        <v>128</v>
      </c>
      <c r="AU2300" s="11" t="s">
        <v>73</v>
      </c>
    </row>
    <row r="2301" spans="1:65" s="2" customFormat="1" ht="24.2" customHeight="1">
      <c r="A2301" s="28"/>
      <c r="B2301" s="29"/>
      <c r="C2301" s="158" t="s">
        <v>4493</v>
      </c>
      <c r="D2301" s="158" t="s">
        <v>121</v>
      </c>
      <c r="E2301" s="159" t="s">
        <v>4494</v>
      </c>
      <c r="F2301" s="160" t="s">
        <v>4495</v>
      </c>
      <c r="G2301" s="161" t="s">
        <v>131</v>
      </c>
      <c r="H2301" s="162">
        <v>2</v>
      </c>
      <c r="I2301" s="163"/>
      <c r="J2301" s="164">
        <f>ROUND(I2301*H2301,2)</f>
        <v>0</v>
      </c>
      <c r="K2301" s="160" t="s">
        <v>1</v>
      </c>
      <c r="L2301" s="33"/>
      <c r="M2301" s="165" t="s">
        <v>1</v>
      </c>
      <c r="N2301" s="166" t="s">
        <v>38</v>
      </c>
      <c r="O2301" s="65"/>
      <c r="P2301" s="167">
        <f>O2301*H2301</f>
        <v>0</v>
      </c>
      <c r="Q2301" s="167">
        <v>0</v>
      </c>
      <c r="R2301" s="167">
        <f>Q2301*H2301</f>
        <v>0</v>
      </c>
      <c r="S2301" s="167">
        <v>0</v>
      </c>
      <c r="T2301" s="168">
        <f>S2301*H2301</f>
        <v>0</v>
      </c>
      <c r="U2301" s="28"/>
      <c r="V2301" s="28"/>
      <c r="W2301" s="28"/>
      <c r="X2301" s="28"/>
      <c r="Y2301" s="28"/>
      <c r="Z2301" s="28"/>
      <c r="AA2301" s="28"/>
      <c r="AB2301" s="28"/>
      <c r="AC2301" s="28"/>
      <c r="AD2301" s="28"/>
      <c r="AE2301" s="28"/>
      <c r="AR2301" s="169" t="s">
        <v>125</v>
      </c>
      <c r="AT2301" s="169" t="s">
        <v>121</v>
      </c>
      <c r="AU2301" s="169" t="s">
        <v>73</v>
      </c>
      <c r="AY2301" s="11" t="s">
        <v>126</v>
      </c>
      <c r="BE2301" s="170">
        <f>IF(N2301="základní",J2301,0)</f>
        <v>0</v>
      </c>
      <c r="BF2301" s="170">
        <f>IF(N2301="snížená",J2301,0)</f>
        <v>0</v>
      </c>
      <c r="BG2301" s="170">
        <f>IF(N2301="zákl. přenesená",J2301,0)</f>
        <v>0</v>
      </c>
      <c r="BH2301" s="170">
        <f>IF(N2301="sníž. přenesená",J2301,0)</f>
        <v>0</v>
      </c>
      <c r="BI2301" s="170">
        <f>IF(N2301="nulová",J2301,0)</f>
        <v>0</v>
      </c>
      <c r="BJ2301" s="11" t="s">
        <v>80</v>
      </c>
      <c r="BK2301" s="170">
        <f>ROUND(I2301*H2301,2)</f>
        <v>0</v>
      </c>
      <c r="BL2301" s="11" t="s">
        <v>125</v>
      </c>
      <c r="BM2301" s="169" t="s">
        <v>4496</v>
      </c>
    </row>
    <row r="2302" spans="1:65" s="2" customFormat="1" ht="19.5">
      <c r="A2302" s="28"/>
      <c r="B2302" s="29"/>
      <c r="C2302" s="30"/>
      <c r="D2302" s="171" t="s">
        <v>128</v>
      </c>
      <c r="E2302" s="30"/>
      <c r="F2302" s="172" t="s">
        <v>4495</v>
      </c>
      <c r="G2302" s="30"/>
      <c r="H2302" s="30"/>
      <c r="I2302" s="173"/>
      <c r="J2302" s="30"/>
      <c r="K2302" s="30"/>
      <c r="L2302" s="33"/>
      <c r="M2302" s="174"/>
      <c r="N2302" s="175"/>
      <c r="O2302" s="65"/>
      <c r="P2302" s="65"/>
      <c r="Q2302" s="65"/>
      <c r="R2302" s="65"/>
      <c r="S2302" s="65"/>
      <c r="T2302" s="66"/>
      <c r="U2302" s="28"/>
      <c r="V2302" s="28"/>
      <c r="W2302" s="28"/>
      <c r="X2302" s="28"/>
      <c r="Y2302" s="28"/>
      <c r="Z2302" s="28"/>
      <c r="AA2302" s="28"/>
      <c r="AB2302" s="28"/>
      <c r="AC2302" s="28"/>
      <c r="AD2302" s="28"/>
      <c r="AE2302" s="28"/>
      <c r="AT2302" s="11" t="s">
        <v>128</v>
      </c>
      <c r="AU2302" s="11" t="s">
        <v>73</v>
      </c>
    </row>
    <row r="2303" spans="1:65" s="2" customFormat="1" ht="16.5" customHeight="1">
      <c r="A2303" s="28"/>
      <c r="B2303" s="29"/>
      <c r="C2303" s="158" t="s">
        <v>4497</v>
      </c>
      <c r="D2303" s="158" t="s">
        <v>121</v>
      </c>
      <c r="E2303" s="159" t="s">
        <v>4498</v>
      </c>
      <c r="F2303" s="160" t="s">
        <v>4499</v>
      </c>
      <c r="G2303" s="161" t="s">
        <v>136</v>
      </c>
      <c r="H2303" s="162">
        <v>2</v>
      </c>
      <c r="I2303" s="163"/>
      <c r="J2303" s="164">
        <f>ROUND(I2303*H2303,2)</f>
        <v>0</v>
      </c>
      <c r="K2303" s="160" t="s">
        <v>1</v>
      </c>
      <c r="L2303" s="33"/>
      <c r="M2303" s="165" t="s">
        <v>1</v>
      </c>
      <c r="N2303" s="166" t="s">
        <v>38</v>
      </c>
      <c r="O2303" s="65"/>
      <c r="P2303" s="167">
        <f>O2303*H2303</f>
        <v>0</v>
      </c>
      <c r="Q2303" s="167">
        <v>0</v>
      </c>
      <c r="R2303" s="167">
        <f>Q2303*H2303</f>
        <v>0</v>
      </c>
      <c r="S2303" s="167">
        <v>0</v>
      </c>
      <c r="T2303" s="168">
        <f>S2303*H2303</f>
        <v>0</v>
      </c>
      <c r="U2303" s="28"/>
      <c r="V2303" s="28"/>
      <c r="W2303" s="28"/>
      <c r="X2303" s="28"/>
      <c r="Y2303" s="28"/>
      <c r="Z2303" s="28"/>
      <c r="AA2303" s="28"/>
      <c r="AB2303" s="28"/>
      <c r="AC2303" s="28"/>
      <c r="AD2303" s="28"/>
      <c r="AE2303" s="28"/>
      <c r="AR2303" s="169" t="s">
        <v>125</v>
      </c>
      <c r="AT2303" s="169" t="s">
        <v>121</v>
      </c>
      <c r="AU2303" s="169" t="s">
        <v>73</v>
      </c>
      <c r="AY2303" s="11" t="s">
        <v>126</v>
      </c>
      <c r="BE2303" s="170">
        <f>IF(N2303="základní",J2303,0)</f>
        <v>0</v>
      </c>
      <c r="BF2303" s="170">
        <f>IF(N2303="snížená",J2303,0)</f>
        <v>0</v>
      </c>
      <c r="BG2303" s="170">
        <f>IF(N2303="zákl. přenesená",J2303,0)</f>
        <v>0</v>
      </c>
      <c r="BH2303" s="170">
        <f>IF(N2303="sníž. přenesená",J2303,0)</f>
        <v>0</v>
      </c>
      <c r="BI2303" s="170">
        <f>IF(N2303="nulová",J2303,0)</f>
        <v>0</v>
      </c>
      <c r="BJ2303" s="11" t="s">
        <v>80</v>
      </c>
      <c r="BK2303" s="170">
        <f>ROUND(I2303*H2303,2)</f>
        <v>0</v>
      </c>
      <c r="BL2303" s="11" t="s">
        <v>125</v>
      </c>
      <c r="BM2303" s="169" t="s">
        <v>4500</v>
      </c>
    </row>
    <row r="2304" spans="1:65" s="2" customFormat="1" ht="11.25">
      <c r="A2304" s="28"/>
      <c r="B2304" s="29"/>
      <c r="C2304" s="30"/>
      <c r="D2304" s="171" t="s">
        <v>128</v>
      </c>
      <c r="E2304" s="30"/>
      <c r="F2304" s="172" t="s">
        <v>4499</v>
      </c>
      <c r="G2304" s="30"/>
      <c r="H2304" s="30"/>
      <c r="I2304" s="173"/>
      <c r="J2304" s="30"/>
      <c r="K2304" s="30"/>
      <c r="L2304" s="33"/>
      <c r="M2304" s="174"/>
      <c r="N2304" s="175"/>
      <c r="O2304" s="65"/>
      <c r="P2304" s="65"/>
      <c r="Q2304" s="65"/>
      <c r="R2304" s="65"/>
      <c r="S2304" s="65"/>
      <c r="T2304" s="66"/>
      <c r="U2304" s="28"/>
      <c r="V2304" s="28"/>
      <c r="W2304" s="28"/>
      <c r="X2304" s="28"/>
      <c r="Y2304" s="28"/>
      <c r="Z2304" s="28"/>
      <c r="AA2304" s="28"/>
      <c r="AB2304" s="28"/>
      <c r="AC2304" s="28"/>
      <c r="AD2304" s="28"/>
      <c r="AE2304" s="28"/>
      <c r="AT2304" s="11" t="s">
        <v>128</v>
      </c>
      <c r="AU2304" s="11" t="s">
        <v>73</v>
      </c>
    </row>
    <row r="2305" spans="1:65" s="2" customFormat="1" ht="16.5" customHeight="1">
      <c r="A2305" s="28"/>
      <c r="B2305" s="29"/>
      <c r="C2305" s="158" t="s">
        <v>4501</v>
      </c>
      <c r="D2305" s="158" t="s">
        <v>121</v>
      </c>
      <c r="E2305" s="159" t="s">
        <v>4502</v>
      </c>
      <c r="F2305" s="160" t="s">
        <v>4503</v>
      </c>
      <c r="G2305" s="161" t="s">
        <v>136</v>
      </c>
      <c r="H2305" s="162">
        <v>2</v>
      </c>
      <c r="I2305" s="163"/>
      <c r="J2305" s="164">
        <f>ROUND(I2305*H2305,2)</f>
        <v>0</v>
      </c>
      <c r="K2305" s="160" t="s">
        <v>1</v>
      </c>
      <c r="L2305" s="33"/>
      <c r="M2305" s="165" t="s">
        <v>1</v>
      </c>
      <c r="N2305" s="166" t="s">
        <v>38</v>
      </c>
      <c r="O2305" s="65"/>
      <c r="P2305" s="167">
        <f>O2305*H2305</f>
        <v>0</v>
      </c>
      <c r="Q2305" s="167">
        <v>0</v>
      </c>
      <c r="R2305" s="167">
        <f>Q2305*H2305</f>
        <v>0</v>
      </c>
      <c r="S2305" s="167">
        <v>0</v>
      </c>
      <c r="T2305" s="168">
        <f>S2305*H2305</f>
        <v>0</v>
      </c>
      <c r="U2305" s="28"/>
      <c r="V2305" s="28"/>
      <c r="W2305" s="28"/>
      <c r="X2305" s="28"/>
      <c r="Y2305" s="28"/>
      <c r="Z2305" s="28"/>
      <c r="AA2305" s="28"/>
      <c r="AB2305" s="28"/>
      <c r="AC2305" s="28"/>
      <c r="AD2305" s="28"/>
      <c r="AE2305" s="28"/>
      <c r="AR2305" s="169" t="s">
        <v>125</v>
      </c>
      <c r="AT2305" s="169" t="s">
        <v>121</v>
      </c>
      <c r="AU2305" s="169" t="s">
        <v>73</v>
      </c>
      <c r="AY2305" s="11" t="s">
        <v>126</v>
      </c>
      <c r="BE2305" s="170">
        <f>IF(N2305="základní",J2305,0)</f>
        <v>0</v>
      </c>
      <c r="BF2305" s="170">
        <f>IF(N2305="snížená",J2305,0)</f>
        <v>0</v>
      </c>
      <c r="BG2305" s="170">
        <f>IF(N2305="zákl. přenesená",J2305,0)</f>
        <v>0</v>
      </c>
      <c r="BH2305" s="170">
        <f>IF(N2305="sníž. přenesená",J2305,0)</f>
        <v>0</v>
      </c>
      <c r="BI2305" s="170">
        <f>IF(N2305="nulová",J2305,0)</f>
        <v>0</v>
      </c>
      <c r="BJ2305" s="11" t="s">
        <v>80</v>
      </c>
      <c r="BK2305" s="170">
        <f>ROUND(I2305*H2305,2)</f>
        <v>0</v>
      </c>
      <c r="BL2305" s="11" t="s">
        <v>125</v>
      </c>
      <c r="BM2305" s="169" t="s">
        <v>4504</v>
      </c>
    </row>
    <row r="2306" spans="1:65" s="2" customFormat="1" ht="11.25">
      <c r="A2306" s="28"/>
      <c r="B2306" s="29"/>
      <c r="C2306" s="30"/>
      <c r="D2306" s="171" t="s">
        <v>128</v>
      </c>
      <c r="E2306" s="30"/>
      <c r="F2306" s="172" t="s">
        <v>4503</v>
      </c>
      <c r="G2306" s="30"/>
      <c r="H2306" s="30"/>
      <c r="I2306" s="173"/>
      <c r="J2306" s="30"/>
      <c r="K2306" s="30"/>
      <c r="L2306" s="33"/>
      <c r="M2306" s="174"/>
      <c r="N2306" s="175"/>
      <c r="O2306" s="65"/>
      <c r="P2306" s="65"/>
      <c r="Q2306" s="65"/>
      <c r="R2306" s="65"/>
      <c r="S2306" s="65"/>
      <c r="T2306" s="66"/>
      <c r="U2306" s="28"/>
      <c r="V2306" s="28"/>
      <c r="W2306" s="28"/>
      <c r="X2306" s="28"/>
      <c r="Y2306" s="28"/>
      <c r="Z2306" s="28"/>
      <c r="AA2306" s="28"/>
      <c r="AB2306" s="28"/>
      <c r="AC2306" s="28"/>
      <c r="AD2306" s="28"/>
      <c r="AE2306" s="28"/>
      <c r="AT2306" s="11" t="s">
        <v>128</v>
      </c>
      <c r="AU2306" s="11" t="s">
        <v>73</v>
      </c>
    </row>
    <row r="2307" spans="1:65" s="2" customFormat="1" ht="16.5" customHeight="1">
      <c r="A2307" s="28"/>
      <c r="B2307" s="29"/>
      <c r="C2307" s="158" t="s">
        <v>4505</v>
      </c>
      <c r="D2307" s="158" t="s">
        <v>121</v>
      </c>
      <c r="E2307" s="159" t="s">
        <v>4506</v>
      </c>
      <c r="F2307" s="160" t="s">
        <v>4507</v>
      </c>
      <c r="G2307" s="161" t="s">
        <v>136</v>
      </c>
      <c r="H2307" s="162">
        <v>2</v>
      </c>
      <c r="I2307" s="163"/>
      <c r="J2307" s="164">
        <f>ROUND(I2307*H2307,2)</f>
        <v>0</v>
      </c>
      <c r="K2307" s="160" t="s">
        <v>1</v>
      </c>
      <c r="L2307" s="33"/>
      <c r="M2307" s="165" t="s">
        <v>1</v>
      </c>
      <c r="N2307" s="166" t="s">
        <v>38</v>
      </c>
      <c r="O2307" s="65"/>
      <c r="P2307" s="167">
        <f>O2307*H2307</f>
        <v>0</v>
      </c>
      <c r="Q2307" s="167">
        <v>0</v>
      </c>
      <c r="R2307" s="167">
        <f>Q2307*H2307</f>
        <v>0</v>
      </c>
      <c r="S2307" s="167">
        <v>0</v>
      </c>
      <c r="T2307" s="168">
        <f>S2307*H2307</f>
        <v>0</v>
      </c>
      <c r="U2307" s="28"/>
      <c r="V2307" s="28"/>
      <c r="W2307" s="28"/>
      <c r="X2307" s="28"/>
      <c r="Y2307" s="28"/>
      <c r="Z2307" s="28"/>
      <c r="AA2307" s="28"/>
      <c r="AB2307" s="28"/>
      <c r="AC2307" s="28"/>
      <c r="AD2307" s="28"/>
      <c r="AE2307" s="28"/>
      <c r="AR2307" s="169" t="s">
        <v>125</v>
      </c>
      <c r="AT2307" s="169" t="s">
        <v>121</v>
      </c>
      <c r="AU2307" s="169" t="s">
        <v>73</v>
      </c>
      <c r="AY2307" s="11" t="s">
        <v>126</v>
      </c>
      <c r="BE2307" s="170">
        <f>IF(N2307="základní",J2307,0)</f>
        <v>0</v>
      </c>
      <c r="BF2307" s="170">
        <f>IF(N2307="snížená",J2307,0)</f>
        <v>0</v>
      </c>
      <c r="BG2307" s="170">
        <f>IF(N2307="zákl. přenesená",J2307,0)</f>
        <v>0</v>
      </c>
      <c r="BH2307" s="170">
        <f>IF(N2307="sníž. přenesená",J2307,0)</f>
        <v>0</v>
      </c>
      <c r="BI2307" s="170">
        <f>IF(N2307="nulová",J2307,0)</f>
        <v>0</v>
      </c>
      <c r="BJ2307" s="11" t="s">
        <v>80</v>
      </c>
      <c r="BK2307" s="170">
        <f>ROUND(I2307*H2307,2)</f>
        <v>0</v>
      </c>
      <c r="BL2307" s="11" t="s">
        <v>125</v>
      </c>
      <c r="BM2307" s="169" t="s">
        <v>4508</v>
      </c>
    </row>
    <row r="2308" spans="1:65" s="2" customFormat="1" ht="11.25">
      <c r="A2308" s="28"/>
      <c r="B2308" s="29"/>
      <c r="C2308" s="30"/>
      <c r="D2308" s="171" t="s">
        <v>128</v>
      </c>
      <c r="E2308" s="30"/>
      <c r="F2308" s="172" t="s">
        <v>4507</v>
      </c>
      <c r="G2308" s="30"/>
      <c r="H2308" s="30"/>
      <c r="I2308" s="173"/>
      <c r="J2308" s="30"/>
      <c r="K2308" s="30"/>
      <c r="L2308" s="33"/>
      <c r="M2308" s="174"/>
      <c r="N2308" s="175"/>
      <c r="O2308" s="65"/>
      <c r="P2308" s="65"/>
      <c r="Q2308" s="65"/>
      <c r="R2308" s="65"/>
      <c r="S2308" s="65"/>
      <c r="T2308" s="66"/>
      <c r="U2308" s="28"/>
      <c r="V2308" s="28"/>
      <c r="W2308" s="28"/>
      <c r="X2308" s="28"/>
      <c r="Y2308" s="28"/>
      <c r="Z2308" s="28"/>
      <c r="AA2308" s="28"/>
      <c r="AB2308" s="28"/>
      <c r="AC2308" s="28"/>
      <c r="AD2308" s="28"/>
      <c r="AE2308" s="28"/>
      <c r="AT2308" s="11" t="s">
        <v>128</v>
      </c>
      <c r="AU2308" s="11" t="s">
        <v>73</v>
      </c>
    </row>
    <row r="2309" spans="1:65" s="2" customFormat="1" ht="16.5" customHeight="1">
      <c r="A2309" s="28"/>
      <c r="B2309" s="29"/>
      <c r="C2309" s="158" t="s">
        <v>4509</v>
      </c>
      <c r="D2309" s="158" t="s">
        <v>121</v>
      </c>
      <c r="E2309" s="159" t="s">
        <v>4510</v>
      </c>
      <c r="F2309" s="160" t="s">
        <v>4511</v>
      </c>
      <c r="G2309" s="161" t="s">
        <v>136</v>
      </c>
      <c r="H2309" s="162">
        <v>2</v>
      </c>
      <c r="I2309" s="163"/>
      <c r="J2309" s="164">
        <f>ROUND(I2309*H2309,2)</f>
        <v>0</v>
      </c>
      <c r="K2309" s="160" t="s">
        <v>1</v>
      </c>
      <c r="L2309" s="33"/>
      <c r="M2309" s="165" t="s">
        <v>1</v>
      </c>
      <c r="N2309" s="166" t="s">
        <v>38</v>
      </c>
      <c r="O2309" s="65"/>
      <c r="P2309" s="167">
        <f>O2309*H2309</f>
        <v>0</v>
      </c>
      <c r="Q2309" s="167">
        <v>0</v>
      </c>
      <c r="R2309" s="167">
        <f>Q2309*H2309</f>
        <v>0</v>
      </c>
      <c r="S2309" s="167">
        <v>0</v>
      </c>
      <c r="T2309" s="168">
        <f>S2309*H2309</f>
        <v>0</v>
      </c>
      <c r="U2309" s="28"/>
      <c r="V2309" s="28"/>
      <c r="W2309" s="28"/>
      <c r="X2309" s="28"/>
      <c r="Y2309" s="28"/>
      <c r="Z2309" s="28"/>
      <c r="AA2309" s="28"/>
      <c r="AB2309" s="28"/>
      <c r="AC2309" s="28"/>
      <c r="AD2309" s="28"/>
      <c r="AE2309" s="28"/>
      <c r="AR2309" s="169" t="s">
        <v>125</v>
      </c>
      <c r="AT2309" s="169" t="s">
        <v>121</v>
      </c>
      <c r="AU2309" s="169" t="s">
        <v>73</v>
      </c>
      <c r="AY2309" s="11" t="s">
        <v>126</v>
      </c>
      <c r="BE2309" s="170">
        <f>IF(N2309="základní",J2309,0)</f>
        <v>0</v>
      </c>
      <c r="BF2309" s="170">
        <f>IF(N2309="snížená",J2309,0)</f>
        <v>0</v>
      </c>
      <c r="BG2309" s="170">
        <f>IF(N2309="zákl. přenesená",J2309,0)</f>
        <v>0</v>
      </c>
      <c r="BH2309" s="170">
        <f>IF(N2309="sníž. přenesená",J2309,0)</f>
        <v>0</v>
      </c>
      <c r="BI2309" s="170">
        <f>IF(N2309="nulová",J2309,0)</f>
        <v>0</v>
      </c>
      <c r="BJ2309" s="11" t="s">
        <v>80</v>
      </c>
      <c r="BK2309" s="170">
        <f>ROUND(I2309*H2309,2)</f>
        <v>0</v>
      </c>
      <c r="BL2309" s="11" t="s">
        <v>125</v>
      </c>
      <c r="BM2309" s="169" t="s">
        <v>4512</v>
      </c>
    </row>
    <row r="2310" spans="1:65" s="2" customFormat="1" ht="11.25">
      <c r="A2310" s="28"/>
      <c r="B2310" s="29"/>
      <c r="C2310" s="30"/>
      <c r="D2310" s="171" t="s">
        <v>128</v>
      </c>
      <c r="E2310" s="30"/>
      <c r="F2310" s="172" t="s">
        <v>4511</v>
      </c>
      <c r="G2310" s="30"/>
      <c r="H2310" s="30"/>
      <c r="I2310" s="173"/>
      <c r="J2310" s="30"/>
      <c r="K2310" s="30"/>
      <c r="L2310" s="33"/>
      <c r="M2310" s="174"/>
      <c r="N2310" s="175"/>
      <c r="O2310" s="65"/>
      <c r="P2310" s="65"/>
      <c r="Q2310" s="65"/>
      <c r="R2310" s="65"/>
      <c r="S2310" s="65"/>
      <c r="T2310" s="66"/>
      <c r="U2310" s="28"/>
      <c r="V2310" s="28"/>
      <c r="W2310" s="28"/>
      <c r="X2310" s="28"/>
      <c r="Y2310" s="28"/>
      <c r="Z2310" s="28"/>
      <c r="AA2310" s="28"/>
      <c r="AB2310" s="28"/>
      <c r="AC2310" s="28"/>
      <c r="AD2310" s="28"/>
      <c r="AE2310" s="28"/>
      <c r="AT2310" s="11" t="s">
        <v>128</v>
      </c>
      <c r="AU2310" s="11" t="s">
        <v>73</v>
      </c>
    </row>
    <row r="2311" spans="1:65" s="2" customFormat="1" ht="16.5" customHeight="1">
      <c r="A2311" s="28"/>
      <c r="B2311" s="29"/>
      <c r="C2311" s="158" t="s">
        <v>4513</v>
      </c>
      <c r="D2311" s="158" t="s">
        <v>121</v>
      </c>
      <c r="E2311" s="159" t="s">
        <v>4514</v>
      </c>
      <c r="F2311" s="160" t="s">
        <v>4515</v>
      </c>
      <c r="G2311" s="161" t="s">
        <v>136</v>
      </c>
      <c r="H2311" s="162">
        <v>2</v>
      </c>
      <c r="I2311" s="163"/>
      <c r="J2311" s="164">
        <f>ROUND(I2311*H2311,2)</f>
        <v>0</v>
      </c>
      <c r="K2311" s="160" t="s">
        <v>1</v>
      </c>
      <c r="L2311" s="33"/>
      <c r="M2311" s="165" t="s">
        <v>1</v>
      </c>
      <c r="N2311" s="166" t="s">
        <v>38</v>
      </c>
      <c r="O2311" s="65"/>
      <c r="P2311" s="167">
        <f>O2311*H2311</f>
        <v>0</v>
      </c>
      <c r="Q2311" s="167">
        <v>0</v>
      </c>
      <c r="R2311" s="167">
        <f>Q2311*H2311</f>
        <v>0</v>
      </c>
      <c r="S2311" s="167">
        <v>0</v>
      </c>
      <c r="T2311" s="168">
        <f>S2311*H2311</f>
        <v>0</v>
      </c>
      <c r="U2311" s="28"/>
      <c r="V2311" s="28"/>
      <c r="W2311" s="28"/>
      <c r="X2311" s="28"/>
      <c r="Y2311" s="28"/>
      <c r="Z2311" s="28"/>
      <c r="AA2311" s="28"/>
      <c r="AB2311" s="28"/>
      <c r="AC2311" s="28"/>
      <c r="AD2311" s="28"/>
      <c r="AE2311" s="28"/>
      <c r="AR2311" s="169" t="s">
        <v>125</v>
      </c>
      <c r="AT2311" s="169" t="s">
        <v>121</v>
      </c>
      <c r="AU2311" s="169" t="s">
        <v>73</v>
      </c>
      <c r="AY2311" s="11" t="s">
        <v>126</v>
      </c>
      <c r="BE2311" s="170">
        <f>IF(N2311="základní",J2311,0)</f>
        <v>0</v>
      </c>
      <c r="BF2311" s="170">
        <f>IF(N2311="snížená",J2311,0)</f>
        <v>0</v>
      </c>
      <c r="BG2311" s="170">
        <f>IF(N2311="zákl. přenesená",J2311,0)</f>
        <v>0</v>
      </c>
      <c r="BH2311" s="170">
        <f>IF(N2311="sníž. přenesená",J2311,0)</f>
        <v>0</v>
      </c>
      <c r="BI2311" s="170">
        <f>IF(N2311="nulová",J2311,0)</f>
        <v>0</v>
      </c>
      <c r="BJ2311" s="11" t="s">
        <v>80</v>
      </c>
      <c r="BK2311" s="170">
        <f>ROUND(I2311*H2311,2)</f>
        <v>0</v>
      </c>
      <c r="BL2311" s="11" t="s">
        <v>125</v>
      </c>
      <c r="BM2311" s="169" t="s">
        <v>4516</v>
      </c>
    </row>
    <row r="2312" spans="1:65" s="2" customFormat="1" ht="11.25">
      <c r="A2312" s="28"/>
      <c r="B2312" s="29"/>
      <c r="C2312" s="30"/>
      <c r="D2312" s="171" t="s">
        <v>128</v>
      </c>
      <c r="E2312" s="30"/>
      <c r="F2312" s="172" t="s">
        <v>4515</v>
      </c>
      <c r="G2312" s="30"/>
      <c r="H2312" s="30"/>
      <c r="I2312" s="173"/>
      <c r="J2312" s="30"/>
      <c r="K2312" s="30"/>
      <c r="L2312" s="33"/>
      <c r="M2312" s="174"/>
      <c r="N2312" s="175"/>
      <c r="O2312" s="65"/>
      <c r="P2312" s="65"/>
      <c r="Q2312" s="65"/>
      <c r="R2312" s="65"/>
      <c r="S2312" s="65"/>
      <c r="T2312" s="66"/>
      <c r="U2312" s="28"/>
      <c r="V2312" s="28"/>
      <c r="W2312" s="28"/>
      <c r="X2312" s="28"/>
      <c r="Y2312" s="28"/>
      <c r="Z2312" s="28"/>
      <c r="AA2312" s="28"/>
      <c r="AB2312" s="28"/>
      <c r="AC2312" s="28"/>
      <c r="AD2312" s="28"/>
      <c r="AE2312" s="28"/>
      <c r="AT2312" s="11" t="s">
        <v>128</v>
      </c>
      <c r="AU2312" s="11" t="s">
        <v>73</v>
      </c>
    </row>
    <row r="2313" spans="1:65" s="2" customFormat="1" ht="24.2" customHeight="1">
      <c r="A2313" s="28"/>
      <c r="B2313" s="29"/>
      <c r="C2313" s="158" t="s">
        <v>4517</v>
      </c>
      <c r="D2313" s="158" t="s">
        <v>121</v>
      </c>
      <c r="E2313" s="159" t="s">
        <v>4518</v>
      </c>
      <c r="F2313" s="160" t="s">
        <v>4519</v>
      </c>
      <c r="G2313" s="161" t="s">
        <v>131</v>
      </c>
      <c r="H2313" s="162">
        <v>500</v>
      </c>
      <c r="I2313" s="163"/>
      <c r="J2313" s="164">
        <f>ROUND(I2313*H2313,2)</f>
        <v>0</v>
      </c>
      <c r="K2313" s="160" t="s">
        <v>1</v>
      </c>
      <c r="L2313" s="33"/>
      <c r="M2313" s="165" t="s">
        <v>1</v>
      </c>
      <c r="N2313" s="166" t="s">
        <v>38</v>
      </c>
      <c r="O2313" s="65"/>
      <c r="P2313" s="167">
        <f>O2313*H2313</f>
        <v>0</v>
      </c>
      <c r="Q2313" s="167">
        <v>0</v>
      </c>
      <c r="R2313" s="167">
        <f>Q2313*H2313</f>
        <v>0</v>
      </c>
      <c r="S2313" s="167">
        <v>0</v>
      </c>
      <c r="T2313" s="168">
        <f>S2313*H2313</f>
        <v>0</v>
      </c>
      <c r="U2313" s="28"/>
      <c r="V2313" s="28"/>
      <c r="W2313" s="28"/>
      <c r="X2313" s="28"/>
      <c r="Y2313" s="28"/>
      <c r="Z2313" s="28"/>
      <c r="AA2313" s="28"/>
      <c r="AB2313" s="28"/>
      <c r="AC2313" s="28"/>
      <c r="AD2313" s="28"/>
      <c r="AE2313" s="28"/>
      <c r="AR2313" s="169" t="s">
        <v>125</v>
      </c>
      <c r="AT2313" s="169" t="s">
        <v>121</v>
      </c>
      <c r="AU2313" s="169" t="s">
        <v>73</v>
      </c>
      <c r="AY2313" s="11" t="s">
        <v>126</v>
      </c>
      <c r="BE2313" s="170">
        <f>IF(N2313="základní",J2313,0)</f>
        <v>0</v>
      </c>
      <c r="BF2313" s="170">
        <f>IF(N2313="snížená",J2313,0)</f>
        <v>0</v>
      </c>
      <c r="BG2313" s="170">
        <f>IF(N2313="zákl. přenesená",J2313,0)</f>
        <v>0</v>
      </c>
      <c r="BH2313" s="170">
        <f>IF(N2313="sníž. přenesená",J2313,0)</f>
        <v>0</v>
      </c>
      <c r="BI2313" s="170">
        <f>IF(N2313="nulová",J2313,0)</f>
        <v>0</v>
      </c>
      <c r="BJ2313" s="11" t="s">
        <v>80</v>
      </c>
      <c r="BK2313" s="170">
        <f>ROUND(I2313*H2313,2)</f>
        <v>0</v>
      </c>
      <c r="BL2313" s="11" t="s">
        <v>125</v>
      </c>
      <c r="BM2313" s="169" t="s">
        <v>4520</v>
      </c>
    </row>
    <row r="2314" spans="1:65" s="2" customFormat="1" ht="11.25">
      <c r="A2314" s="28"/>
      <c r="B2314" s="29"/>
      <c r="C2314" s="30"/>
      <c r="D2314" s="171" t="s">
        <v>128</v>
      </c>
      <c r="E2314" s="30"/>
      <c r="F2314" s="172" t="s">
        <v>4519</v>
      </c>
      <c r="G2314" s="30"/>
      <c r="H2314" s="30"/>
      <c r="I2314" s="173"/>
      <c r="J2314" s="30"/>
      <c r="K2314" s="30"/>
      <c r="L2314" s="33"/>
      <c r="M2314" s="174"/>
      <c r="N2314" s="175"/>
      <c r="O2314" s="65"/>
      <c r="P2314" s="65"/>
      <c r="Q2314" s="65"/>
      <c r="R2314" s="65"/>
      <c r="S2314" s="65"/>
      <c r="T2314" s="66"/>
      <c r="U2314" s="28"/>
      <c r="V2314" s="28"/>
      <c r="W2314" s="28"/>
      <c r="X2314" s="28"/>
      <c r="Y2314" s="28"/>
      <c r="Z2314" s="28"/>
      <c r="AA2314" s="28"/>
      <c r="AB2314" s="28"/>
      <c r="AC2314" s="28"/>
      <c r="AD2314" s="28"/>
      <c r="AE2314" s="28"/>
      <c r="AT2314" s="11" t="s">
        <v>128</v>
      </c>
      <c r="AU2314" s="11" t="s">
        <v>73</v>
      </c>
    </row>
    <row r="2315" spans="1:65" s="2" customFormat="1" ht="24.2" customHeight="1">
      <c r="A2315" s="28"/>
      <c r="B2315" s="29"/>
      <c r="C2315" s="158" t="s">
        <v>4521</v>
      </c>
      <c r="D2315" s="158" t="s">
        <v>121</v>
      </c>
      <c r="E2315" s="159" t="s">
        <v>4522</v>
      </c>
      <c r="F2315" s="160" t="s">
        <v>4523</v>
      </c>
      <c r="G2315" s="161" t="s">
        <v>131</v>
      </c>
      <c r="H2315" s="162">
        <v>100</v>
      </c>
      <c r="I2315" s="163"/>
      <c r="J2315" s="164">
        <f>ROUND(I2315*H2315,2)</f>
        <v>0</v>
      </c>
      <c r="K2315" s="160" t="s">
        <v>1</v>
      </c>
      <c r="L2315" s="33"/>
      <c r="M2315" s="165" t="s">
        <v>1</v>
      </c>
      <c r="N2315" s="166" t="s">
        <v>38</v>
      </c>
      <c r="O2315" s="65"/>
      <c r="P2315" s="167">
        <f>O2315*H2315</f>
        <v>0</v>
      </c>
      <c r="Q2315" s="167">
        <v>0</v>
      </c>
      <c r="R2315" s="167">
        <f>Q2315*H2315</f>
        <v>0</v>
      </c>
      <c r="S2315" s="167">
        <v>0</v>
      </c>
      <c r="T2315" s="168">
        <f>S2315*H2315</f>
        <v>0</v>
      </c>
      <c r="U2315" s="28"/>
      <c r="V2315" s="28"/>
      <c r="W2315" s="28"/>
      <c r="X2315" s="28"/>
      <c r="Y2315" s="28"/>
      <c r="Z2315" s="28"/>
      <c r="AA2315" s="28"/>
      <c r="AB2315" s="28"/>
      <c r="AC2315" s="28"/>
      <c r="AD2315" s="28"/>
      <c r="AE2315" s="28"/>
      <c r="AR2315" s="169" t="s">
        <v>125</v>
      </c>
      <c r="AT2315" s="169" t="s">
        <v>121</v>
      </c>
      <c r="AU2315" s="169" t="s">
        <v>73</v>
      </c>
      <c r="AY2315" s="11" t="s">
        <v>126</v>
      </c>
      <c r="BE2315" s="170">
        <f>IF(N2315="základní",J2315,0)</f>
        <v>0</v>
      </c>
      <c r="BF2315" s="170">
        <f>IF(N2315="snížená",J2315,0)</f>
        <v>0</v>
      </c>
      <c r="BG2315" s="170">
        <f>IF(N2315="zákl. přenesená",J2315,0)</f>
        <v>0</v>
      </c>
      <c r="BH2315" s="170">
        <f>IF(N2315="sníž. přenesená",J2315,0)</f>
        <v>0</v>
      </c>
      <c r="BI2315" s="170">
        <f>IF(N2315="nulová",J2315,0)</f>
        <v>0</v>
      </c>
      <c r="BJ2315" s="11" t="s">
        <v>80</v>
      </c>
      <c r="BK2315" s="170">
        <f>ROUND(I2315*H2315,2)</f>
        <v>0</v>
      </c>
      <c r="BL2315" s="11" t="s">
        <v>125</v>
      </c>
      <c r="BM2315" s="169" t="s">
        <v>4524</v>
      </c>
    </row>
    <row r="2316" spans="1:65" s="2" customFormat="1" ht="11.25">
      <c r="A2316" s="28"/>
      <c r="B2316" s="29"/>
      <c r="C2316" s="30"/>
      <c r="D2316" s="171" t="s">
        <v>128</v>
      </c>
      <c r="E2316" s="30"/>
      <c r="F2316" s="172" t="s">
        <v>4523</v>
      </c>
      <c r="G2316" s="30"/>
      <c r="H2316" s="30"/>
      <c r="I2316" s="173"/>
      <c r="J2316" s="30"/>
      <c r="K2316" s="30"/>
      <c r="L2316" s="33"/>
      <c r="M2316" s="174"/>
      <c r="N2316" s="175"/>
      <c r="O2316" s="65"/>
      <c r="P2316" s="65"/>
      <c r="Q2316" s="65"/>
      <c r="R2316" s="65"/>
      <c r="S2316" s="65"/>
      <c r="T2316" s="66"/>
      <c r="U2316" s="28"/>
      <c r="V2316" s="28"/>
      <c r="W2316" s="28"/>
      <c r="X2316" s="28"/>
      <c r="Y2316" s="28"/>
      <c r="Z2316" s="28"/>
      <c r="AA2316" s="28"/>
      <c r="AB2316" s="28"/>
      <c r="AC2316" s="28"/>
      <c r="AD2316" s="28"/>
      <c r="AE2316" s="28"/>
      <c r="AT2316" s="11" t="s">
        <v>128</v>
      </c>
      <c r="AU2316" s="11" t="s">
        <v>73</v>
      </c>
    </row>
    <row r="2317" spans="1:65" s="2" customFormat="1" ht="24.2" customHeight="1">
      <c r="A2317" s="28"/>
      <c r="B2317" s="29"/>
      <c r="C2317" s="158" t="s">
        <v>4525</v>
      </c>
      <c r="D2317" s="158" t="s">
        <v>121</v>
      </c>
      <c r="E2317" s="159" t="s">
        <v>4526</v>
      </c>
      <c r="F2317" s="160" t="s">
        <v>4527</v>
      </c>
      <c r="G2317" s="161" t="s">
        <v>131</v>
      </c>
      <c r="H2317" s="162">
        <v>100</v>
      </c>
      <c r="I2317" s="163"/>
      <c r="J2317" s="164">
        <f>ROUND(I2317*H2317,2)</f>
        <v>0</v>
      </c>
      <c r="K2317" s="160" t="s">
        <v>1</v>
      </c>
      <c r="L2317" s="33"/>
      <c r="M2317" s="165" t="s">
        <v>1</v>
      </c>
      <c r="N2317" s="166" t="s">
        <v>38</v>
      </c>
      <c r="O2317" s="65"/>
      <c r="P2317" s="167">
        <f>O2317*H2317</f>
        <v>0</v>
      </c>
      <c r="Q2317" s="167">
        <v>0</v>
      </c>
      <c r="R2317" s="167">
        <f>Q2317*H2317</f>
        <v>0</v>
      </c>
      <c r="S2317" s="167">
        <v>0</v>
      </c>
      <c r="T2317" s="168">
        <f>S2317*H2317</f>
        <v>0</v>
      </c>
      <c r="U2317" s="28"/>
      <c r="V2317" s="28"/>
      <c r="W2317" s="28"/>
      <c r="X2317" s="28"/>
      <c r="Y2317" s="28"/>
      <c r="Z2317" s="28"/>
      <c r="AA2317" s="28"/>
      <c r="AB2317" s="28"/>
      <c r="AC2317" s="28"/>
      <c r="AD2317" s="28"/>
      <c r="AE2317" s="28"/>
      <c r="AR2317" s="169" t="s">
        <v>125</v>
      </c>
      <c r="AT2317" s="169" t="s">
        <v>121</v>
      </c>
      <c r="AU2317" s="169" t="s">
        <v>73</v>
      </c>
      <c r="AY2317" s="11" t="s">
        <v>126</v>
      </c>
      <c r="BE2317" s="170">
        <f>IF(N2317="základní",J2317,0)</f>
        <v>0</v>
      </c>
      <c r="BF2317" s="170">
        <f>IF(N2317="snížená",J2317,0)</f>
        <v>0</v>
      </c>
      <c r="BG2317" s="170">
        <f>IF(N2317="zákl. přenesená",J2317,0)</f>
        <v>0</v>
      </c>
      <c r="BH2317" s="170">
        <f>IF(N2317="sníž. přenesená",J2317,0)</f>
        <v>0</v>
      </c>
      <c r="BI2317" s="170">
        <f>IF(N2317="nulová",J2317,0)</f>
        <v>0</v>
      </c>
      <c r="BJ2317" s="11" t="s">
        <v>80</v>
      </c>
      <c r="BK2317" s="170">
        <f>ROUND(I2317*H2317,2)</f>
        <v>0</v>
      </c>
      <c r="BL2317" s="11" t="s">
        <v>125</v>
      </c>
      <c r="BM2317" s="169" t="s">
        <v>4528</v>
      </c>
    </row>
    <row r="2318" spans="1:65" s="2" customFormat="1" ht="11.25">
      <c r="A2318" s="28"/>
      <c r="B2318" s="29"/>
      <c r="C2318" s="30"/>
      <c r="D2318" s="171" t="s">
        <v>128</v>
      </c>
      <c r="E2318" s="30"/>
      <c r="F2318" s="172" t="s">
        <v>4527</v>
      </c>
      <c r="G2318" s="30"/>
      <c r="H2318" s="30"/>
      <c r="I2318" s="173"/>
      <c r="J2318" s="30"/>
      <c r="K2318" s="30"/>
      <c r="L2318" s="33"/>
      <c r="M2318" s="174"/>
      <c r="N2318" s="175"/>
      <c r="O2318" s="65"/>
      <c r="P2318" s="65"/>
      <c r="Q2318" s="65"/>
      <c r="R2318" s="65"/>
      <c r="S2318" s="65"/>
      <c r="T2318" s="66"/>
      <c r="U2318" s="28"/>
      <c r="V2318" s="28"/>
      <c r="W2318" s="28"/>
      <c r="X2318" s="28"/>
      <c r="Y2318" s="28"/>
      <c r="Z2318" s="28"/>
      <c r="AA2318" s="28"/>
      <c r="AB2318" s="28"/>
      <c r="AC2318" s="28"/>
      <c r="AD2318" s="28"/>
      <c r="AE2318" s="28"/>
      <c r="AT2318" s="11" t="s">
        <v>128</v>
      </c>
      <c r="AU2318" s="11" t="s">
        <v>73</v>
      </c>
    </row>
    <row r="2319" spans="1:65" s="2" customFormat="1" ht="24.2" customHeight="1">
      <c r="A2319" s="28"/>
      <c r="B2319" s="29"/>
      <c r="C2319" s="158" t="s">
        <v>4529</v>
      </c>
      <c r="D2319" s="158" t="s">
        <v>121</v>
      </c>
      <c r="E2319" s="159" t="s">
        <v>4530</v>
      </c>
      <c r="F2319" s="160" t="s">
        <v>4531</v>
      </c>
      <c r="G2319" s="161" t="s">
        <v>131</v>
      </c>
      <c r="H2319" s="162">
        <v>100</v>
      </c>
      <c r="I2319" s="163"/>
      <c r="J2319" s="164">
        <f>ROUND(I2319*H2319,2)</f>
        <v>0</v>
      </c>
      <c r="K2319" s="160" t="s">
        <v>1</v>
      </c>
      <c r="L2319" s="33"/>
      <c r="M2319" s="165" t="s">
        <v>1</v>
      </c>
      <c r="N2319" s="166" t="s">
        <v>38</v>
      </c>
      <c r="O2319" s="65"/>
      <c r="P2319" s="167">
        <f>O2319*H2319</f>
        <v>0</v>
      </c>
      <c r="Q2319" s="167">
        <v>0</v>
      </c>
      <c r="R2319" s="167">
        <f>Q2319*H2319</f>
        <v>0</v>
      </c>
      <c r="S2319" s="167">
        <v>0</v>
      </c>
      <c r="T2319" s="168">
        <f>S2319*H2319</f>
        <v>0</v>
      </c>
      <c r="U2319" s="28"/>
      <c r="V2319" s="28"/>
      <c r="W2319" s="28"/>
      <c r="X2319" s="28"/>
      <c r="Y2319" s="28"/>
      <c r="Z2319" s="28"/>
      <c r="AA2319" s="28"/>
      <c r="AB2319" s="28"/>
      <c r="AC2319" s="28"/>
      <c r="AD2319" s="28"/>
      <c r="AE2319" s="28"/>
      <c r="AR2319" s="169" t="s">
        <v>125</v>
      </c>
      <c r="AT2319" s="169" t="s">
        <v>121</v>
      </c>
      <c r="AU2319" s="169" t="s">
        <v>73</v>
      </c>
      <c r="AY2319" s="11" t="s">
        <v>126</v>
      </c>
      <c r="BE2319" s="170">
        <f>IF(N2319="základní",J2319,0)</f>
        <v>0</v>
      </c>
      <c r="BF2319" s="170">
        <f>IF(N2319="snížená",J2319,0)</f>
        <v>0</v>
      </c>
      <c r="BG2319" s="170">
        <f>IF(N2319="zákl. přenesená",J2319,0)</f>
        <v>0</v>
      </c>
      <c r="BH2319" s="170">
        <f>IF(N2319="sníž. přenesená",J2319,0)</f>
        <v>0</v>
      </c>
      <c r="BI2319" s="170">
        <f>IF(N2319="nulová",J2319,0)</f>
        <v>0</v>
      </c>
      <c r="BJ2319" s="11" t="s">
        <v>80</v>
      </c>
      <c r="BK2319" s="170">
        <f>ROUND(I2319*H2319,2)</f>
        <v>0</v>
      </c>
      <c r="BL2319" s="11" t="s">
        <v>125</v>
      </c>
      <c r="BM2319" s="169" t="s">
        <v>4532</v>
      </c>
    </row>
    <row r="2320" spans="1:65" s="2" customFormat="1" ht="11.25">
      <c r="A2320" s="28"/>
      <c r="B2320" s="29"/>
      <c r="C2320" s="30"/>
      <c r="D2320" s="171" t="s">
        <v>128</v>
      </c>
      <c r="E2320" s="30"/>
      <c r="F2320" s="172" t="s">
        <v>4531</v>
      </c>
      <c r="G2320" s="30"/>
      <c r="H2320" s="30"/>
      <c r="I2320" s="173"/>
      <c r="J2320" s="30"/>
      <c r="K2320" s="30"/>
      <c r="L2320" s="33"/>
      <c r="M2320" s="174"/>
      <c r="N2320" s="175"/>
      <c r="O2320" s="65"/>
      <c r="P2320" s="65"/>
      <c r="Q2320" s="65"/>
      <c r="R2320" s="65"/>
      <c r="S2320" s="65"/>
      <c r="T2320" s="66"/>
      <c r="U2320" s="28"/>
      <c r="V2320" s="28"/>
      <c r="W2320" s="28"/>
      <c r="X2320" s="28"/>
      <c r="Y2320" s="28"/>
      <c r="Z2320" s="28"/>
      <c r="AA2320" s="28"/>
      <c r="AB2320" s="28"/>
      <c r="AC2320" s="28"/>
      <c r="AD2320" s="28"/>
      <c r="AE2320" s="28"/>
      <c r="AT2320" s="11" t="s">
        <v>128</v>
      </c>
      <c r="AU2320" s="11" t="s">
        <v>73</v>
      </c>
    </row>
    <row r="2321" spans="1:65" s="2" customFormat="1" ht="24.2" customHeight="1">
      <c r="A2321" s="28"/>
      <c r="B2321" s="29"/>
      <c r="C2321" s="158" t="s">
        <v>4533</v>
      </c>
      <c r="D2321" s="158" t="s">
        <v>121</v>
      </c>
      <c r="E2321" s="159" t="s">
        <v>4534</v>
      </c>
      <c r="F2321" s="160" t="s">
        <v>4535</v>
      </c>
      <c r="G2321" s="161" t="s">
        <v>145</v>
      </c>
      <c r="H2321" s="162">
        <v>100</v>
      </c>
      <c r="I2321" s="163"/>
      <c r="J2321" s="164">
        <f>ROUND(I2321*H2321,2)</f>
        <v>0</v>
      </c>
      <c r="K2321" s="160" t="s">
        <v>1</v>
      </c>
      <c r="L2321" s="33"/>
      <c r="M2321" s="165" t="s">
        <v>1</v>
      </c>
      <c r="N2321" s="166" t="s">
        <v>38</v>
      </c>
      <c r="O2321" s="65"/>
      <c r="P2321" s="167">
        <f>O2321*H2321</f>
        <v>0</v>
      </c>
      <c r="Q2321" s="167">
        <v>0</v>
      </c>
      <c r="R2321" s="167">
        <f>Q2321*H2321</f>
        <v>0</v>
      </c>
      <c r="S2321" s="167">
        <v>0</v>
      </c>
      <c r="T2321" s="168">
        <f>S2321*H2321</f>
        <v>0</v>
      </c>
      <c r="U2321" s="28"/>
      <c r="V2321" s="28"/>
      <c r="W2321" s="28"/>
      <c r="X2321" s="28"/>
      <c r="Y2321" s="28"/>
      <c r="Z2321" s="28"/>
      <c r="AA2321" s="28"/>
      <c r="AB2321" s="28"/>
      <c r="AC2321" s="28"/>
      <c r="AD2321" s="28"/>
      <c r="AE2321" s="28"/>
      <c r="AR2321" s="169" t="s">
        <v>125</v>
      </c>
      <c r="AT2321" s="169" t="s">
        <v>121</v>
      </c>
      <c r="AU2321" s="169" t="s">
        <v>73</v>
      </c>
      <c r="AY2321" s="11" t="s">
        <v>126</v>
      </c>
      <c r="BE2321" s="170">
        <f>IF(N2321="základní",J2321,0)</f>
        <v>0</v>
      </c>
      <c r="BF2321" s="170">
        <f>IF(N2321="snížená",J2321,0)</f>
        <v>0</v>
      </c>
      <c r="BG2321" s="170">
        <f>IF(N2321="zákl. přenesená",J2321,0)</f>
        <v>0</v>
      </c>
      <c r="BH2321" s="170">
        <f>IF(N2321="sníž. přenesená",J2321,0)</f>
        <v>0</v>
      </c>
      <c r="BI2321" s="170">
        <f>IF(N2321="nulová",J2321,0)</f>
        <v>0</v>
      </c>
      <c r="BJ2321" s="11" t="s">
        <v>80</v>
      </c>
      <c r="BK2321" s="170">
        <f>ROUND(I2321*H2321,2)</f>
        <v>0</v>
      </c>
      <c r="BL2321" s="11" t="s">
        <v>125</v>
      </c>
      <c r="BM2321" s="169" t="s">
        <v>4536</v>
      </c>
    </row>
    <row r="2322" spans="1:65" s="2" customFormat="1" ht="19.5">
      <c r="A2322" s="28"/>
      <c r="B2322" s="29"/>
      <c r="C2322" s="30"/>
      <c r="D2322" s="171" t="s">
        <v>128</v>
      </c>
      <c r="E2322" s="30"/>
      <c r="F2322" s="172" t="s">
        <v>4535</v>
      </c>
      <c r="G2322" s="30"/>
      <c r="H2322" s="30"/>
      <c r="I2322" s="173"/>
      <c r="J2322" s="30"/>
      <c r="K2322" s="30"/>
      <c r="L2322" s="33"/>
      <c r="M2322" s="174"/>
      <c r="N2322" s="175"/>
      <c r="O2322" s="65"/>
      <c r="P2322" s="65"/>
      <c r="Q2322" s="65"/>
      <c r="R2322" s="65"/>
      <c r="S2322" s="65"/>
      <c r="T2322" s="66"/>
      <c r="U2322" s="28"/>
      <c r="V2322" s="28"/>
      <c r="W2322" s="28"/>
      <c r="X2322" s="28"/>
      <c r="Y2322" s="28"/>
      <c r="Z2322" s="28"/>
      <c r="AA2322" s="28"/>
      <c r="AB2322" s="28"/>
      <c r="AC2322" s="28"/>
      <c r="AD2322" s="28"/>
      <c r="AE2322" s="28"/>
      <c r="AT2322" s="11" t="s">
        <v>128</v>
      </c>
      <c r="AU2322" s="11" t="s">
        <v>73</v>
      </c>
    </row>
    <row r="2323" spans="1:65" s="2" customFormat="1" ht="21.75" customHeight="1">
      <c r="A2323" s="28"/>
      <c r="B2323" s="29"/>
      <c r="C2323" s="158" t="s">
        <v>4537</v>
      </c>
      <c r="D2323" s="158" t="s">
        <v>121</v>
      </c>
      <c r="E2323" s="159" t="s">
        <v>4538</v>
      </c>
      <c r="F2323" s="160" t="s">
        <v>4539</v>
      </c>
      <c r="G2323" s="161" t="s">
        <v>145</v>
      </c>
      <c r="H2323" s="162">
        <v>100</v>
      </c>
      <c r="I2323" s="163"/>
      <c r="J2323" s="164">
        <f>ROUND(I2323*H2323,2)</f>
        <v>0</v>
      </c>
      <c r="K2323" s="160" t="s">
        <v>1</v>
      </c>
      <c r="L2323" s="33"/>
      <c r="M2323" s="165" t="s">
        <v>1</v>
      </c>
      <c r="N2323" s="166" t="s">
        <v>38</v>
      </c>
      <c r="O2323" s="65"/>
      <c r="P2323" s="167">
        <f>O2323*H2323</f>
        <v>0</v>
      </c>
      <c r="Q2323" s="167">
        <v>0</v>
      </c>
      <c r="R2323" s="167">
        <f>Q2323*H2323</f>
        <v>0</v>
      </c>
      <c r="S2323" s="167">
        <v>0</v>
      </c>
      <c r="T2323" s="168">
        <f>S2323*H2323</f>
        <v>0</v>
      </c>
      <c r="U2323" s="28"/>
      <c r="V2323" s="28"/>
      <c r="W2323" s="28"/>
      <c r="X2323" s="28"/>
      <c r="Y2323" s="28"/>
      <c r="Z2323" s="28"/>
      <c r="AA2323" s="28"/>
      <c r="AB2323" s="28"/>
      <c r="AC2323" s="28"/>
      <c r="AD2323" s="28"/>
      <c r="AE2323" s="28"/>
      <c r="AR2323" s="169" t="s">
        <v>125</v>
      </c>
      <c r="AT2323" s="169" t="s">
        <v>121</v>
      </c>
      <c r="AU2323" s="169" t="s">
        <v>73</v>
      </c>
      <c r="AY2323" s="11" t="s">
        <v>126</v>
      </c>
      <c r="BE2323" s="170">
        <f>IF(N2323="základní",J2323,0)</f>
        <v>0</v>
      </c>
      <c r="BF2323" s="170">
        <f>IF(N2323="snížená",J2323,0)</f>
        <v>0</v>
      </c>
      <c r="BG2323" s="170">
        <f>IF(N2323="zákl. přenesená",J2323,0)</f>
        <v>0</v>
      </c>
      <c r="BH2323" s="170">
        <f>IF(N2323="sníž. přenesená",J2323,0)</f>
        <v>0</v>
      </c>
      <c r="BI2323" s="170">
        <f>IF(N2323="nulová",J2323,0)</f>
        <v>0</v>
      </c>
      <c r="BJ2323" s="11" t="s">
        <v>80</v>
      </c>
      <c r="BK2323" s="170">
        <f>ROUND(I2323*H2323,2)</f>
        <v>0</v>
      </c>
      <c r="BL2323" s="11" t="s">
        <v>125</v>
      </c>
      <c r="BM2323" s="169" t="s">
        <v>4540</v>
      </c>
    </row>
    <row r="2324" spans="1:65" s="2" customFormat="1" ht="11.25">
      <c r="A2324" s="28"/>
      <c r="B2324" s="29"/>
      <c r="C2324" s="30"/>
      <c r="D2324" s="171" t="s">
        <v>128</v>
      </c>
      <c r="E2324" s="30"/>
      <c r="F2324" s="172" t="s">
        <v>4539</v>
      </c>
      <c r="G2324" s="30"/>
      <c r="H2324" s="30"/>
      <c r="I2324" s="173"/>
      <c r="J2324" s="30"/>
      <c r="K2324" s="30"/>
      <c r="L2324" s="33"/>
      <c r="M2324" s="174"/>
      <c r="N2324" s="175"/>
      <c r="O2324" s="65"/>
      <c r="P2324" s="65"/>
      <c r="Q2324" s="65"/>
      <c r="R2324" s="65"/>
      <c r="S2324" s="65"/>
      <c r="T2324" s="66"/>
      <c r="U2324" s="28"/>
      <c r="V2324" s="28"/>
      <c r="W2324" s="28"/>
      <c r="X2324" s="28"/>
      <c r="Y2324" s="28"/>
      <c r="Z2324" s="28"/>
      <c r="AA2324" s="28"/>
      <c r="AB2324" s="28"/>
      <c r="AC2324" s="28"/>
      <c r="AD2324" s="28"/>
      <c r="AE2324" s="28"/>
      <c r="AT2324" s="11" t="s">
        <v>128</v>
      </c>
      <c r="AU2324" s="11" t="s">
        <v>73</v>
      </c>
    </row>
    <row r="2325" spans="1:65" s="2" customFormat="1" ht="24.2" customHeight="1">
      <c r="A2325" s="28"/>
      <c r="B2325" s="29"/>
      <c r="C2325" s="158" t="s">
        <v>4541</v>
      </c>
      <c r="D2325" s="158" t="s">
        <v>121</v>
      </c>
      <c r="E2325" s="159" t="s">
        <v>4542</v>
      </c>
      <c r="F2325" s="160" t="s">
        <v>4543</v>
      </c>
      <c r="G2325" s="161" t="s">
        <v>145</v>
      </c>
      <c r="H2325" s="162">
        <v>100</v>
      </c>
      <c r="I2325" s="163"/>
      <c r="J2325" s="164">
        <f>ROUND(I2325*H2325,2)</f>
        <v>0</v>
      </c>
      <c r="K2325" s="160" t="s">
        <v>1</v>
      </c>
      <c r="L2325" s="33"/>
      <c r="M2325" s="165" t="s">
        <v>1</v>
      </c>
      <c r="N2325" s="166" t="s">
        <v>38</v>
      </c>
      <c r="O2325" s="65"/>
      <c r="P2325" s="167">
        <f>O2325*H2325</f>
        <v>0</v>
      </c>
      <c r="Q2325" s="167">
        <v>0</v>
      </c>
      <c r="R2325" s="167">
        <f>Q2325*H2325</f>
        <v>0</v>
      </c>
      <c r="S2325" s="167">
        <v>0</v>
      </c>
      <c r="T2325" s="168">
        <f>S2325*H2325</f>
        <v>0</v>
      </c>
      <c r="U2325" s="28"/>
      <c r="V2325" s="28"/>
      <c r="W2325" s="28"/>
      <c r="X2325" s="28"/>
      <c r="Y2325" s="28"/>
      <c r="Z2325" s="28"/>
      <c r="AA2325" s="28"/>
      <c r="AB2325" s="28"/>
      <c r="AC2325" s="28"/>
      <c r="AD2325" s="28"/>
      <c r="AE2325" s="28"/>
      <c r="AR2325" s="169" t="s">
        <v>125</v>
      </c>
      <c r="AT2325" s="169" t="s">
        <v>121</v>
      </c>
      <c r="AU2325" s="169" t="s">
        <v>73</v>
      </c>
      <c r="AY2325" s="11" t="s">
        <v>126</v>
      </c>
      <c r="BE2325" s="170">
        <f>IF(N2325="základní",J2325,0)</f>
        <v>0</v>
      </c>
      <c r="BF2325" s="170">
        <f>IF(N2325="snížená",J2325,0)</f>
        <v>0</v>
      </c>
      <c r="BG2325" s="170">
        <f>IF(N2325="zákl. přenesená",J2325,0)</f>
        <v>0</v>
      </c>
      <c r="BH2325" s="170">
        <f>IF(N2325="sníž. přenesená",J2325,0)</f>
        <v>0</v>
      </c>
      <c r="BI2325" s="170">
        <f>IF(N2325="nulová",J2325,0)</f>
        <v>0</v>
      </c>
      <c r="BJ2325" s="11" t="s">
        <v>80</v>
      </c>
      <c r="BK2325" s="170">
        <f>ROUND(I2325*H2325,2)</f>
        <v>0</v>
      </c>
      <c r="BL2325" s="11" t="s">
        <v>125</v>
      </c>
      <c r="BM2325" s="169" t="s">
        <v>4544</v>
      </c>
    </row>
    <row r="2326" spans="1:65" s="2" customFormat="1" ht="19.5">
      <c r="A2326" s="28"/>
      <c r="B2326" s="29"/>
      <c r="C2326" s="30"/>
      <c r="D2326" s="171" t="s">
        <v>128</v>
      </c>
      <c r="E2326" s="30"/>
      <c r="F2326" s="172" t="s">
        <v>4543</v>
      </c>
      <c r="G2326" s="30"/>
      <c r="H2326" s="30"/>
      <c r="I2326" s="173"/>
      <c r="J2326" s="30"/>
      <c r="K2326" s="30"/>
      <c r="L2326" s="33"/>
      <c r="M2326" s="174"/>
      <c r="N2326" s="175"/>
      <c r="O2326" s="65"/>
      <c r="P2326" s="65"/>
      <c r="Q2326" s="65"/>
      <c r="R2326" s="65"/>
      <c r="S2326" s="65"/>
      <c r="T2326" s="66"/>
      <c r="U2326" s="28"/>
      <c r="V2326" s="28"/>
      <c r="W2326" s="28"/>
      <c r="X2326" s="28"/>
      <c r="Y2326" s="28"/>
      <c r="Z2326" s="28"/>
      <c r="AA2326" s="28"/>
      <c r="AB2326" s="28"/>
      <c r="AC2326" s="28"/>
      <c r="AD2326" s="28"/>
      <c r="AE2326" s="28"/>
      <c r="AT2326" s="11" t="s">
        <v>128</v>
      </c>
      <c r="AU2326" s="11" t="s">
        <v>73</v>
      </c>
    </row>
    <row r="2327" spans="1:65" s="2" customFormat="1" ht="21.75" customHeight="1">
      <c r="A2327" s="28"/>
      <c r="B2327" s="29"/>
      <c r="C2327" s="158" t="s">
        <v>4545</v>
      </c>
      <c r="D2327" s="158" t="s">
        <v>121</v>
      </c>
      <c r="E2327" s="159" t="s">
        <v>4546</v>
      </c>
      <c r="F2327" s="160" t="s">
        <v>4547</v>
      </c>
      <c r="G2327" s="161" t="s">
        <v>365</v>
      </c>
      <c r="H2327" s="162">
        <v>20</v>
      </c>
      <c r="I2327" s="163"/>
      <c r="J2327" s="164">
        <f>ROUND(I2327*H2327,2)</f>
        <v>0</v>
      </c>
      <c r="K2327" s="160" t="s">
        <v>1</v>
      </c>
      <c r="L2327" s="33"/>
      <c r="M2327" s="165" t="s">
        <v>1</v>
      </c>
      <c r="N2327" s="166" t="s">
        <v>38</v>
      </c>
      <c r="O2327" s="65"/>
      <c r="P2327" s="167">
        <f>O2327*H2327</f>
        <v>0</v>
      </c>
      <c r="Q2327" s="167">
        <v>0</v>
      </c>
      <c r="R2327" s="167">
        <f>Q2327*H2327</f>
        <v>0</v>
      </c>
      <c r="S2327" s="167">
        <v>0</v>
      </c>
      <c r="T2327" s="168">
        <f>S2327*H2327</f>
        <v>0</v>
      </c>
      <c r="U2327" s="28"/>
      <c r="V2327" s="28"/>
      <c r="W2327" s="28"/>
      <c r="X2327" s="28"/>
      <c r="Y2327" s="28"/>
      <c r="Z2327" s="28"/>
      <c r="AA2327" s="28"/>
      <c r="AB2327" s="28"/>
      <c r="AC2327" s="28"/>
      <c r="AD2327" s="28"/>
      <c r="AE2327" s="28"/>
      <c r="AR2327" s="169" t="s">
        <v>125</v>
      </c>
      <c r="AT2327" s="169" t="s">
        <v>121</v>
      </c>
      <c r="AU2327" s="169" t="s">
        <v>73</v>
      </c>
      <c r="AY2327" s="11" t="s">
        <v>126</v>
      </c>
      <c r="BE2327" s="170">
        <f>IF(N2327="základní",J2327,0)</f>
        <v>0</v>
      </c>
      <c r="BF2327" s="170">
        <f>IF(N2327="snížená",J2327,0)</f>
        <v>0</v>
      </c>
      <c r="BG2327" s="170">
        <f>IF(N2327="zákl. přenesená",J2327,0)</f>
        <v>0</v>
      </c>
      <c r="BH2327" s="170">
        <f>IF(N2327="sníž. přenesená",J2327,0)</f>
        <v>0</v>
      </c>
      <c r="BI2327" s="170">
        <f>IF(N2327="nulová",J2327,0)</f>
        <v>0</v>
      </c>
      <c r="BJ2327" s="11" t="s">
        <v>80</v>
      </c>
      <c r="BK2327" s="170">
        <f>ROUND(I2327*H2327,2)</f>
        <v>0</v>
      </c>
      <c r="BL2327" s="11" t="s">
        <v>125</v>
      </c>
      <c r="BM2327" s="169" t="s">
        <v>4548</v>
      </c>
    </row>
    <row r="2328" spans="1:65" s="2" customFormat="1" ht="11.25">
      <c r="A2328" s="28"/>
      <c r="B2328" s="29"/>
      <c r="C2328" s="30"/>
      <c r="D2328" s="171" t="s">
        <v>128</v>
      </c>
      <c r="E2328" s="30"/>
      <c r="F2328" s="172" t="s">
        <v>4547</v>
      </c>
      <c r="G2328" s="30"/>
      <c r="H2328" s="30"/>
      <c r="I2328" s="173"/>
      <c r="J2328" s="30"/>
      <c r="K2328" s="30"/>
      <c r="L2328" s="33"/>
      <c r="M2328" s="174"/>
      <c r="N2328" s="175"/>
      <c r="O2328" s="65"/>
      <c r="P2328" s="65"/>
      <c r="Q2328" s="65"/>
      <c r="R2328" s="65"/>
      <c r="S2328" s="65"/>
      <c r="T2328" s="66"/>
      <c r="U2328" s="28"/>
      <c r="V2328" s="28"/>
      <c r="W2328" s="28"/>
      <c r="X2328" s="28"/>
      <c r="Y2328" s="28"/>
      <c r="Z2328" s="28"/>
      <c r="AA2328" s="28"/>
      <c r="AB2328" s="28"/>
      <c r="AC2328" s="28"/>
      <c r="AD2328" s="28"/>
      <c r="AE2328" s="28"/>
      <c r="AT2328" s="11" t="s">
        <v>128</v>
      </c>
      <c r="AU2328" s="11" t="s">
        <v>73</v>
      </c>
    </row>
    <row r="2329" spans="1:65" s="2" customFormat="1" ht="24.2" customHeight="1">
      <c r="A2329" s="28"/>
      <c r="B2329" s="29"/>
      <c r="C2329" s="158" t="s">
        <v>4549</v>
      </c>
      <c r="D2329" s="158" t="s">
        <v>121</v>
      </c>
      <c r="E2329" s="159" t="s">
        <v>4550</v>
      </c>
      <c r="F2329" s="160" t="s">
        <v>4551</v>
      </c>
      <c r="G2329" s="161" t="s">
        <v>365</v>
      </c>
      <c r="H2329" s="162">
        <v>20</v>
      </c>
      <c r="I2329" s="163"/>
      <c r="J2329" s="164">
        <f>ROUND(I2329*H2329,2)</f>
        <v>0</v>
      </c>
      <c r="K2329" s="160" t="s">
        <v>1</v>
      </c>
      <c r="L2329" s="33"/>
      <c r="M2329" s="165" t="s">
        <v>1</v>
      </c>
      <c r="N2329" s="166" t="s">
        <v>38</v>
      </c>
      <c r="O2329" s="65"/>
      <c r="P2329" s="167">
        <f>O2329*H2329</f>
        <v>0</v>
      </c>
      <c r="Q2329" s="167">
        <v>0</v>
      </c>
      <c r="R2329" s="167">
        <f>Q2329*H2329</f>
        <v>0</v>
      </c>
      <c r="S2329" s="167">
        <v>0</v>
      </c>
      <c r="T2329" s="168">
        <f>S2329*H2329</f>
        <v>0</v>
      </c>
      <c r="U2329" s="28"/>
      <c r="V2329" s="28"/>
      <c r="W2329" s="28"/>
      <c r="X2329" s="28"/>
      <c r="Y2329" s="28"/>
      <c r="Z2329" s="28"/>
      <c r="AA2329" s="28"/>
      <c r="AB2329" s="28"/>
      <c r="AC2329" s="28"/>
      <c r="AD2329" s="28"/>
      <c r="AE2329" s="28"/>
      <c r="AR2329" s="169" t="s">
        <v>125</v>
      </c>
      <c r="AT2329" s="169" t="s">
        <v>121</v>
      </c>
      <c r="AU2329" s="169" t="s">
        <v>73</v>
      </c>
      <c r="AY2329" s="11" t="s">
        <v>126</v>
      </c>
      <c r="BE2329" s="170">
        <f>IF(N2329="základní",J2329,0)</f>
        <v>0</v>
      </c>
      <c r="BF2329" s="170">
        <f>IF(N2329="snížená",J2329,0)</f>
        <v>0</v>
      </c>
      <c r="BG2329" s="170">
        <f>IF(N2329="zákl. přenesená",J2329,0)</f>
        <v>0</v>
      </c>
      <c r="BH2329" s="170">
        <f>IF(N2329="sníž. přenesená",J2329,0)</f>
        <v>0</v>
      </c>
      <c r="BI2329" s="170">
        <f>IF(N2329="nulová",J2329,0)</f>
        <v>0</v>
      </c>
      <c r="BJ2329" s="11" t="s">
        <v>80</v>
      </c>
      <c r="BK2329" s="170">
        <f>ROUND(I2329*H2329,2)</f>
        <v>0</v>
      </c>
      <c r="BL2329" s="11" t="s">
        <v>125</v>
      </c>
      <c r="BM2329" s="169" t="s">
        <v>4552</v>
      </c>
    </row>
    <row r="2330" spans="1:65" s="2" customFormat="1" ht="11.25">
      <c r="A2330" s="28"/>
      <c r="B2330" s="29"/>
      <c r="C2330" s="30"/>
      <c r="D2330" s="171" t="s">
        <v>128</v>
      </c>
      <c r="E2330" s="30"/>
      <c r="F2330" s="172" t="s">
        <v>4551</v>
      </c>
      <c r="G2330" s="30"/>
      <c r="H2330" s="30"/>
      <c r="I2330" s="173"/>
      <c r="J2330" s="30"/>
      <c r="K2330" s="30"/>
      <c r="L2330" s="33"/>
      <c r="M2330" s="174"/>
      <c r="N2330" s="175"/>
      <c r="O2330" s="65"/>
      <c r="P2330" s="65"/>
      <c r="Q2330" s="65"/>
      <c r="R2330" s="65"/>
      <c r="S2330" s="65"/>
      <c r="T2330" s="66"/>
      <c r="U2330" s="28"/>
      <c r="V2330" s="28"/>
      <c r="W2330" s="28"/>
      <c r="X2330" s="28"/>
      <c r="Y2330" s="28"/>
      <c r="Z2330" s="28"/>
      <c r="AA2330" s="28"/>
      <c r="AB2330" s="28"/>
      <c r="AC2330" s="28"/>
      <c r="AD2330" s="28"/>
      <c r="AE2330" s="28"/>
      <c r="AT2330" s="11" t="s">
        <v>128</v>
      </c>
      <c r="AU2330" s="11" t="s">
        <v>73</v>
      </c>
    </row>
    <row r="2331" spans="1:65" s="2" customFormat="1" ht="24.2" customHeight="1">
      <c r="A2331" s="28"/>
      <c r="B2331" s="29"/>
      <c r="C2331" s="158" t="s">
        <v>4553</v>
      </c>
      <c r="D2331" s="158" t="s">
        <v>121</v>
      </c>
      <c r="E2331" s="159" t="s">
        <v>4554</v>
      </c>
      <c r="F2331" s="160" t="s">
        <v>4555</v>
      </c>
      <c r="G2331" s="161" t="s">
        <v>365</v>
      </c>
      <c r="H2331" s="162">
        <v>20</v>
      </c>
      <c r="I2331" s="163"/>
      <c r="J2331" s="164">
        <f>ROUND(I2331*H2331,2)</f>
        <v>0</v>
      </c>
      <c r="K2331" s="160" t="s">
        <v>1</v>
      </c>
      <c r="L2331" s="33"/>
      <c r="M2331" s="165" t="s">
        <v>1</v>
      </c>
      <c r="N2331" s="166" t="s">
        <v>38</v>
      </c>
      <c r="O2331" s="65"/>
      <c r="P2331" s="167">
        <f>O2331*H2331</f>
        <v>0</v>
      </c>
      <c r="Q2331" s="167">
        <v>0</v>
      </c>
      <c r="R2331" s="167">
        <f>Q2331*H2331</f>
        <v>0</v>
      </c>
      <c r="S2331" s="167">
        <v>0</v>
      </c>
      <c r="T2331" s="168">
        <f>S2331*H2331</f>
        <v>0</v>
      </c>
      <c r="U2331" s="28"/>
      <c r="V2331" s="28"/>
      <c r="W2331" s="28"/>
      <c r="X2331" s="28"/>
      <c r="Y2331" s="28"/>
      <c r="Z2331" s="28"/>
      <c r="AA2331" s="28"/>
      <c r="AB2331" s="28"/>
      <c r="AC2331" s="28"/>
      <c r="AD2331" s="28"/>
      <c r="AE2331" s="28"/>
      <c r="AR2331" s="169" t="s">
        <v>125</v>
      </c>
      <c r="AT2331" s="169" t="s">
        <v>121</v>
      </c>
      <c r="AU2331" s="169" t="s">
        <v>73</v>
      </c>
      <c r="AY2331" s="11" t="s">
        <v>126</v>
      </c>
      <c r="BE2331" s="170">
        <f>IF(N2331="základní",J2331,0)</f>
        <v>0</v>
      </c>
      <c r="BF2331" s="170">
        <f>IF(N2331="snížená",J2331,0)</f>
        <v>0</v>
      </c>
      <c r="BG2331" s="170">
        <f>IF(N2331="zákl. přenesená",J2331,0)</f>
        <v>0</v>
      </c>
      <c r="BH2331" s="170">
        <f>IF(N2331="sníž. přenesená",J2331,0)</f>
        <v>0</v>
      </c>
      <c r="BI2331" s="170">
        <f>IF(N2331="nulová",J2331,0)</f>
        <v>0</v>
      </c>
      <c r="BJ2331" s="11" t="s">
        <v>80</v>
      </c>
      <c r="BK2331" s="170">
        <f>ROUND(I2331*H2331,2)</f>
        <v>0</v>
      </c>
      <c r="BL2331" s="11" t="s">
        <v>125</v>
      </c>
      <c r="BM2331" s="169" t="s">
        <v>4556</v>
      </c>
    </row>
    <row r="2332" spans="1:65" s="2" customFormat="1" ht="11.25">
      <c r="A2332" s="28"/>
      <c r="B2332" s="29"/>
      <c r="C2332" s="30"/>
      <c r="D2332" s="171" t="s">
        <v>128</v>
      </c>
      <c r="E2332" s="30"/>
      <c r="F2332" s="172" t="s">
        <v>4555</v>
      </c>
      <c r="G2332" s="30"/>
      <c r="H2332" s="30"/>
      <c r="I2332" s="173"/>
      <c r="J2332" s="30"/>
      <c r="K2332" s="30"/>
      <c r="L2332" s="33"/>
      <c r="M2332" s="174"/>
      <c r="N2332" s="175"/>
      <c r="O2332" s="65"/>
      <c r="P2332" s="65"/>
      <c r="Q2332" s="65"/>
      <c r="R2332" s="65"/>
      <c r="S2332" s="65"/>
      <c r="T2332" s="66"/>
      <c r="U2332" s="28"/>
      <c r="V2332" s="28"/>
      <c r="W2332" s="28"/>
      <c r="X2332" s="28"/>
      <c r="Y2332" s="28"/>
      <c r="Z2332" s="28"/>
      <c r="AA2332" s="28"/>
      <c r="AB2332" s="28"/>
      <c r="AC2332" s="28"/>
      <c r="AD2332" s="28"/>
      <c r="AE2332" s="28"/>
      <c r="AT2332" s="11" t="s">
        <v>128</v>
      </c>
      <c r="AU2332" s="11" t="s">
        <v>73</v>
      </c>
    </row>
    <row r="2333" spans="1:65" s="2" customFormat="1" ht="24.2" customHeight="1">
      <c r="A2333" s="28"/>
      <c r="B2333" s="29"/>
      <c r="C2333" s="158" t="s">
        <v>4557</v>
      </c>
      <c r="D2333" s="158" t="s">
        <v>121</v>
      </c>
      <c r="E2333" s="159" t="s">
        <v>4558</v>
      </c>
      <c r="F2333" s="160" t="s">
        <v>4559</v>
      </c>
      <c r="G2333" s="161" t="s">
        <v>365</v>
      </c>
      <c r="H2333" s="162">
        <v>20</v>
      </c>
      <c r="I2333" s="163"/>
      <c r="J2333" s="164">
        <f>ROUND(I2333*H2333,2)</f>
        <v>0</v>
      </c>
      <c r="K2333" s="160" t="s">
        <v>1</v>
      </c>
      <c r="L2333" s="33"/>
      <c r="M2333" s="165" t="s">
        <v>1</v>
      </c>
      <c r="N2333" s="166" t="s">
        <v>38</v>
      </c>
      <c r="O2333" s="65"/>
      <c r="P2333" s="167">
        <f>O2333*H2333</f>
        <v>0</v>
      </c>
      <c r="Q2333" s="167">
        <v>0</v>
      </c>
      <c r="R2333" s="167">
        <f>Q2333*H2333</f>
        <v>0</v>
      </c>
      <c r="S2333" s="167">
        <v>0</v>
      </c>
      <c r="T2333" s="168">
        <f>S2333*H2333</f>
        <v>0</v>
      </c>
      <c r="U2333" s="28"/>
      <c r="V2333" s="28"/>
      <c r="W2333" s="28"/>
      <c r="X2333" s="28"/>
      <c r="Y2333" s="28"/>
      <c r="Z2333" s="28"/>
      <c r="AA2333" s="28"/>
      <c r="AB2333" s="28"/>
      <c r="AC2333" s="28"/>
      <c r="AD2333" s="28"/>
      <c r="AE2333" s="28"/>
      <c r="AR2333" s="169" t="s">
        <v>125</v>
      </c>
      <c r="AT2333" s="169" t="s">
        <v>121</v>
      </c>
      <c r="AU2333" s="169" t="s">
        <v>73</v>
      </c>
      <c r="AY2333" s="11" t="s">
        <v>126</v>
      </c>
      <c r="BE2333" s="170">
        <f>IF(N2333="základní",J2333,0)</f>
        <v>0</v>
      </c>
      <c r="BF2333" s="170">
        <f>IF(N2333="snížená",J2333,0)</f>
        <v>0</v>
      </c>
      <c r="BG2333" s="170">
        <f>IF(N2333="zákl. přenesená",J2333,0)</f>
        <v>0</v>
      </c>
      <c r="BH2333" s="170">
        <f>IF(N2333="sníž. přenesená",J2333,0)</f>
        <v>0</v>
      </c>
      <c r="BI2333" s="170">
        <f>IF(N2333="nulová",J2333,0)</f>
        <v>0</v>
      </c>
      <c r="BJ2333" s="11" t="s">
        <v>80</v>
      </c>
      <c r="BK2333" s="170">
        <f>ROUND(I2333*H2333,2)</f>
        <v>0</v>
      </c>
      <c r="BL2333" s="11" t="s">
        <v>125</v>
      </c>
      <c r="BM2333" s="169" t="s">
        <v>4560</v>
      </c>
    </row>
    <row r="2334" spans="1:65" s="2" customFormat="1" ht="11.25">
      <c r="A2334" s="28"/>
      <c r="B2334" s="29"/>
      <c r="C2334" s="30"/>
      <c r="D2334" s="171" t="s">
        <v>128</v>
      </c>
      <c r="E2334" s="30"/>
      <c r="F2334" s="172" t="s">
        <v>4559</v>
      </c>
      <c r="G2334" s="30"/>
      <c r="H2334" s="30"/>
      <c r="I2334" s="173"/>
      <c r="J2334" s="30"/>
      <c r="K2334" s="30"/>
      <c r="L2334" s="33"/>
      <c r="M2334" s="174"/>
      <c r="N2334" s="175"/>
      <c r="O2334" s="65"/>
      <c r="P2334" s="65"/>
      <c r="Q2334" s="65"/>
      <c r="R2334" s="65"/>
      <c r="S2334" s="65"/>
      <c r="T2334" s="66"/>
      <c r="U2334" s="28"/>
      <c r="V2334" s="28"/>
      <c r="W2334" s="28"/>
      <c r="X2334" s="28"/>
      <c r="Y2334" s="28"/>
      <c r="Z2334" s="28"/>
      <c r="AA2334" s="28"/>
      <c r="AB2334" s="28"/>
      <c r="AC2334" s="28"/>
      <c r="AD2334" s="28"/>
      <c r="AE2334" s="28"/>
      <c r="AT2334" s="11" t="s">
        <v>128</v>
      </c>
      <c r="AU2334" s="11" t="s">
        <v>73</v>
      </c>
    </row>
    <row r="2335" spans="1:65" s="2" customFormat="1" ht="21.75" customHeight="1">
      <c r="A2335" s="28"/>
      <c r="B2335" s="29"/>
      <c r="C2335" s="158" t="s">
        <v>4561</v>
      </c>
      <c r="D2335" s="158" t="s">
        <v>121</v>
      </c>
      <c r="E2335" s="159" t="s">
        <v>4562</v>
      </c>
      <c r="F2335" s="160" t="s">
        <v>4563</v>
      </c>
      <c r="G2335" s="161" t="s">
        <v>365</v>
      </c>
      <c r="H2335" s="162">
        <v>20</v>
      </c>
      <c r="I2335" s="163"/>
      <c r="J2335" s="164">
        <f>ROUND(I2335*H2335,2)</f>
        <v>0</v>
      </c>
      <c r="K2335" s="160" t="s">
        <v>1</v>
      </c>
      <c r="L2335" s="33"/>
      <c r="M2335" s="165" t="s">
        <v>1</v>
      </c>
      <c r="N2335" s="166" t="s">
        <v>38</v>
      </c>
      <c r="O2335" s="65"/>
      <c r="P2335" s="167">
        <f>O2335*H2335</f>
        <v>0</v>
      </c>
      <c r="Q2335" s="167">
        <v>0</v>
      </c>
      <c r="R2335" s="167">
        <f>Q2335*H2335</f>
        <v>0</v>
      </c>
      <c r="S2335" s="167">
        <v>0</v>
      </c>
      <c r="T2335" s="168">
        <f>S2335*H2335</f>
        <v>0</v>
      </c>
      <c r="U2335" s="28"/>
      <c r="V2335" s="28"/>
      <c r="W2335" s="28"/>
      <c r="X2335" s="28"/>
      <c r="Y2335" s="28"/>
      <c r="Z2335" s="28"/>
      <c r="AA2335" s="28"/>
      <c r="AB2335" s="28"/>
      <c r="AC2335" s="28"/>
      <c r="AD2335" s="28"/>
      <c r="AE2335" s="28"/>
      <c r="AR2335" s="169" t="s">
        <v>125</v>
      </c>
      <c r="AT2335" s="169" t="s">
        <v>121</v>
      </c>
      <c r="AU2335" s="169" t="s">
        <v>73</v>
      </c>
      <c r="AY2335" s="11" t="s">
        <v>126</v>
      </c>
      <c r="BE2335" s="170">
        <f>IF(N2335="základní",J2335,0)</f>
        <v>0</v>
      </c>
      <c r="BF2335" s="170">
        <f>IF(N2335="snížená",J2335,0)</f>
        <v>0</v>
      </c>
      <c r="BG2335" s="170">
        <f>IF(N2335="zákl. přenesená",J2335,0)</f>
        <v>0</v>
      </c>
      <c r="BH2335" s="170">
        <f>IF(N2335="sníž. přenesená",J2335,0)</f>
        <v>0</v>
      </c>
      <c r="BI2335" s="170">
        <f>IF(N2335="nulová",J2335,0)</f>
        <v>0</v>
      </c>
      <c r="BJ2335" s="11" t="s">
        <v>80</v>
      </c>
      <c r="BK2335" s="170">
        <f>ROUND(I2335*H2335,2)</f>
        <v>0</v>
      </c>
      <c r="BL2335" s="11" t="s">
        <v>125</v>
      </c>
      <c r="BM2335" s="169" t="s">
        <v>4564</v>
      </c>
    </row>
    <row r="2336" spans="1:65" s="2" customFormat="1" ht="11.25">
      <c r="A2336" s="28"/>
      <c r="B2336" s="29"/>
      <c r="C2336" s="30"/>
      <c r="D2336" s="171" t="s">
        <v>128</v>
      </c>
      <c r="E2336" s="30"/>
      <c r="F2336" s="172" t="s">
        <v>4563</v>
      </c>
      <c r="G2336" s="30"/>
      <c r="H2336" s="30"/>
      <c r="I2336" s="173"/>
      <c r="J2336" s="30"/>
      <c r="K2336" s="30"/>
      <c r="L2336" s="33"/>
      <c r="M2336" s="174"/>
      <c r="N2336" s="175"/>
      <c r="O2336" s="65"/>
      <c r="P2336" s="65"/>
      <c r="Q2336" s="65"/>
      <c r="R2336" s="65"/>
      <c r="S2336" s="65"/>
      <c r="T2336" s="66"/>
      <c r="U2336" s="28"/>
      <c r="V2336" s="28"/>
      <c r="W2336" s="28"/>
      <c r="X2336" s="28"/>
      <c r="Y2336" s="28"/>
      <c r="Z2336" s="28"/>
      <c r="AA2336" s="28"/>
      <c r="AB2336" s="28"/>
      <c r="AC2336" s="28"/>
      <c r="AD2336" s="28"/>
      <c r="AE2336" s="28"/>
      <c r="AT2336" s="11" t="s">
        <v>128</v>
      </c>
      <c r="AU2336" s="11" t="s">
        <v>73</v>
      </c>
    </row>
    <row r="2337" spans="1:65" s="2" customFormat="1" ht="24.2" customHeight="1">
      <c r="A2337" s="28"/>
      <c r="B2337" s="29"/>
      <c r="C2337" s="158" t="s">
        <v>4565</v>
      </c>
      <c r="D2337" s="158" t="s">
        <v>121</v>
      </c>
      <c r="E2337" s="159" t="s">
        <v>4566</v>
      </c>
      <c r="F2337" s="160" t="s">
        <v>4567</v>
      </c>
      <c r="G2337" s="161" t="s">
        <v>131</v>
      </c>
      <c r="H2337" s="162">
        <v>20</v>
      </c>
      <c r="I2337" s="163"/>
      <c r="J2337" s="164">
        <f>ROUND(I2337*H2337,2)</f>
        <v>0</v>
      </c>
      <c r="K2337" s="160" t="s">
        <v>1</v>
      </c>
      <c r="L2337" s="33"/>
      <c r="M2337" s="165" t="s">
        <v>1</v>
      </c>
      <c r="N2337" s="166" t="s">
        <v>38</v>
      </c>
      <c r="O2337" s="65"/>
      <c r="P2337" s="167">
        <f>O2337*H2337</f>
        <v>0</v>
      </c>
      <c r="Q2337" s="167">
        <v>0</v>
      </c>
      <c r="R2337" s="167">
        <f>Q2337*H2337</f>
        <v>0</v>
      </c>
      <c r="S2337" s="167">
        <v>0</v>
      </c>
      <c r="T2337" s="168">
        <f>S2337*H2337</f>
        <v>0</v>
      </c>
      <c r="U2337" s="28"/>
      <c r="V2337" s="28"/>
      <c r="W2337" s="28"/>
      <c r="X2337" s="28"/>
      <c r="Y2337" s="28"/>
      <c r="Z2337" s="28"/>
      <c r="AA2337" s="28"/>
      <c r="AB2337" s="28"/>
      <c r="AC2337" s="28"/>
      <c r="AD2337" s="28"/>
      <c r="AE2337" s="28"/>
      <c r="AR2337" s="169" t="s">
        <v>125</v>
      </c>
      <c r="AT2337" s="169" t="s">
        <v>121</v>
      </c>
      <c r="AU2337" s="169" t="s">
        <v>73</v>
      </c>
      <c r="AY2337" s="11" t="s">
        <v>126</v>
      </c>
      <c r="BE2337" s="170">
        <f>IF(N2337="základní",J2337,0)</f>
        <v>0</v>
      </c>
      <c r="BF2337" s="170">
        <f>IF(N2337="snížená",J2337,0)</f>
        <v>0</v>
      </c>
      <c r="BG2337" s="170">
        <f>IF(N2337="zákl. přenesená",J2337,0)</f>
        <v>0</v>
      </c>
      <c r="BH2337" s="170">
        <f>IF(N2337="sníž. přenesená",J2337,0)</f>
        <v>0</v>
      </c>
      <c r="BI2337" s="170">
        <f>IF(N2337="nulová",J2337,0)</f>
        <v>0</v>
      </c>
      <c r="BJ2337" s="11" t="s">
        <v>80</v>
      </c>
      <c r="BK2337" s="170">
        <f>ROUND(I2337*H2337,2)</f>
        <v>0</v>
      </c>
      <c r="BL2337" s="11" t="s">
        <v>125</v>
      </c>
      <c r="BM2337" s="169" t="s">
        <v>4568</v>
      </c>
    </row>
    <row r="2338" spans="1:65" s="2" customFormat="1" ht="11.25">
      <c r="A2338" s="28"/>
      <c r="B2338" s="29"/>
      <c r="C2338" s="30"/>
      <c r="D2338" s="171" t="s">
        <v>128</v>
      </c>
      <c r="E2338" s="30"/>
      <c r="F2338" s="172" t="s">
        <v>4567</v>
      </c>
      <c r="G2338" s="30"/>
      <c r="H2338" s="30"/>
      <c r="I2338" s="173"/>
      <c r="J2338" s="30"/>
      <c r="K2338" s="30"/>
      <c r="L2338" s="33"/>
      <c r="M2338" s="174"/>
      <c r="N2338" s="175"/>
      <c r="O2338" s="65"/>
      <c r="P2338" s="65"/>
      <c r="Q2338" s="65"/>
      <c r="R2338" s="65"/>
      <c r="S2338" s="65"/>
      <c r="T2338" s="66"/>
      <c r="U2338" s="28"/>
      <c r="V2338" s="28"/>
      <c r="W2338" s="28"/>
      <c r="X2338" s="28"/>
      <c r="Y2338" s="28"/>
      <c r="Z2338" s="28"/>
      <c r="AA2338" s="28"/>
      <c r="AB2338" s="28"/>
      <c r="AC2338" s="28"/>
      <c r="AD2338" s="28"/>
      <c r="AE2338" s="28"/>
      <c r="AT2338" s="11" t="s">
        <v>128</v>
      </c>
      <c r="AU2338" s="11" t="s">
        <v>73</v>
      </c>
    </row>
    <row r="2339" spans="1:65" s="2" customFormat="1" ht="21.75" customHeight="1">
      <c r="A2339" s="28"/>
      <c r="B2339" s="29"/>
      <c r="C2339" s="158" t="s">
        <v>4569</v>
      </c>
      <c r="D2339" s="158" t="s">
        <v>121</v>
      </c>
      <c r="E2339" s="159" t="s">
        <v>4570</v>
      </c>
      <c r="F2339" s="160" t="s">
        <v>4571</v>
      </c>
      <c r="G2339" s="161" t="s">
        <v>131</v>
      </c>
      <c r="H2339" s="162">
        <v>20</v>
      </c>
      <c r="I2339" s="163"/>
      <c r="J2339" s="164">
        <f>ROUND(I2339*H2339,2)</f>
        <v>0</v>
      </c>
      <c r="K2339" s="160" t="s">
        <v>1</v>
      </c>
      <c r="L2339" s="33"/>
      <c r="M2339" s="165" t="s">
        <v>1</v>
      </c>
      <c r="N2339" s="166" t="s">
        <v>38</v>
      </c>
      <c r="O2339" s="65"/>
      <c r="P2339" s="167">
        <f>O2339*H2339</f>
        <v>0</v>
      </c>
      <c r="Q2339" s="167">
        <v>0</v>
      </c>
      <c r="R2339" s="167">
        <f>Q2339*H2339</f>
        <v>0</v>
      </c>
      <c r="S2339" s="167">
        <v>0</v>
      </c>
      <c r="T2339" s="168">
        <f>S2339*H2339</f>
        <v>0</v>
      </c>
      <c r="U2339" s="28"/>
      <c r="V2339" s="28"/>
      <c r="W2339" s="28"/>
      <c r="X2339" s="28"/>
      <c r="Y2339" s="28"/>
      <c r="Z2339" s="28"/>
      <c r="AA2339" s="28"/>
      <c r="AB2339" s="28"/>
      <c r="AC2339" s="28"/>
      <c r="AD2339" s="28"/>
      <c r="AE2339" s="28"/>
      <c r="AR2339" s="169" t="s">
        <v>125</v>
      </c>
      <c r="AT2339" s="169" t="s">
        <v>121</v>
      </c>
      <c r="AU2339" s="169" t="s">
        <v>73</v>
      </c>
      <c r="AY2339" s="11" t="s">
        <v>126</v>
      </c>
      <c r="BE2339" s="170">
        <f>IF(N2339="základní",J2339,0)</f>
        <v>0</v>
      </c>
      <c r="BF2339" s="170">
        <f>IF(N2339="snížená",J2339,0)</f>
        <v>0</v>
      </c>
      <c r="BG2339" s="170">
        <f>IF(N2339="zákl. přenesená",J2339,0)</f>
        <v>0</v>
      </c>
      <c r="BH2339" s="170">
        <f>IF(N2339="sníž. přenesená",J2339,0)</f>
        <v>0</v>
      </c>
      <c r="BI2339" s="170">
        <f>IF(N2339="nulová",J2339,0)</f>
        <v>0</v>
      </c>
      <c r="BJ2339" s="11" t="s">
        <v>80</v>
      </c>
      <c r="BK2339" s="170">
        <f>ROUND(I2339*H2339,2)</f>
        <v>0</v>
      </c>
      <c r="BL2339" s="11" t="s">
        <v>125</v>
      </c>
      <c r="BM2339" s="169" t="s">
        <v>4572</v>
      </c>
    </row>
    <row r="2340" spans="1:65" s="2" customFormat="1" ht="11.25">
      <c r="A2340" s="28"/>
      <c r="B2340" s="29"/>
      <c r="C2340" s="30"/>
      <c r="D2340" s="171" t="s">
        <v>128</v>
      </c>
      <c r="E2340" s="30"/>
      <c r="F2340" s="172" t="s">
        <v>4571</v>
      </c>
      <c r="G2340" s="30"/>
      <c r="H2340" s="30"/>
      <c r="I2340" s="173"/>
      <c r="J2340" s="30"/>
      <c r="K2340" s="30"/>
      <c r="L2340" s="33"/>
      <c r="M2340" s="174"/>
      <c r="N2340" s="175"/>
      <c r="O2340" s="65"/>
      <c r="P2340" s="65"/>
      <c r="Q2340" s="65"/>
      <c r="R2340" s="65"/>
      <c r="S2340" s="65"/>
      <c r="T2340" s="66"/>
      <c r="U2340" s="28"/>
      <c r="V2340" s="28"/>
      <c r="W2340" s="28"/>
      <c r="X2340" s="28"/>
      <c r="Y2340" s="28"/>
      <c r="Z2340" s="28"/>
      <c r="AA2340" s="28"/>
      <c r="AB2340" s="28"/>
      <c r="AC2340" s="28"/>
      <c r="AD2340" s="28"/>
      <c r="AE2340" s="28"/>
      <c r="AT2340" s="11" t="s">
        <v>128</v>
      </c>
      <c r="AU2340" s="11" t="s">
        <v>73</v>
      </c>
    </row>
    <row r="2341" spans="1:65" s="2" customFormat="1" ht="24.2" customHeight="1">
      <c r="A2341" s="28"/>
      <c r="B2341" s="29"/>
      <c r="C2341" s="158" t="s">
        <v>4573</v>
      </c>
      <c r="D2341" s="158" t="s">
        <v>121</v>
      </c>
      <c r="E2341" s="159" t="s">
        <v>4574</v>
      </c>
      <c r="F2341" s="160" t="s">
        <v>4575</v>
      </c>
      <c r="G2341" s="161" t="s">
        <v>131</v>
      </c>
      <c r="H2341" s="162">
        <v>20</v>
      </c>
      <c r="I2341" s="163"/>
      <c r="J2341" s="164">
        <f>ROUND(I2341*H2341,2)</f>
        <v>0</v>
      </c>
      <c r="K2341" s="160" t="s">
        <v>1</v>
      </c>
      <c r="L2341" s="33"/>
      <c r="M2341" s="165" t="s">
        <v>1</v>
      </c>
      <c r="N2341" s="166" t="s">
        <v>38</v>
      </c>
      <c r="O2341" s="65"/>
      <c r="P2341" s="167">
        <f>O2341*H2341</f>
        <v>0</v>
      </c>
      <c r="Q2341" s="167">
        <v>0</v>
      </c>
      <c r="R2341" s="167">
        <f>Q2341*H2341</f>
        <v>0</v>
      </c>
      <c r="S2341" s="167">
        <v>0</v>
      </c>
      <c r="T2341" s="168">
        <f>S2341*H2341</f>
        <v>0</v>
      </c>
      <c r="U2341" s="28"/>
      <c r="V2341" s="28"/>
      <c r="W2341" s="28"/>
      <c r="X2341" s="28"/>
      <c r="Y2341" s="28"/>
      <c r="Z2341" s="28"/>
      <c r="AA2341" s="28"/>
      <c r="AB2341" s="28"/>
      <c r="AC2341" s="28"/>
      <c r="AD2341" s="28"/>
      <c r="AE2341" s="28"/>
      <c r="AR2341" s="169" t="s">
        <v>125</v>
      </c>
      <c r="AT2341" s="169" t="s">
        <v>121</v>
      </c>
      <c r="AU2341" s="169" t="s">
        <v>73</v>
      </c>
      <c r="AY2341" s="11" t="s">
        <v>126</v>
      </c>
      <c r="BE2341" s="170">
        <f>IF(N2341="základní",J2341,0)</f>
        <v>0</v>
      </c>
      <c r="BF2341" s="170">
        <f>IF(N2341="snížená",J2341,0)</f>
        <v>0</v>
      </c>
      <c r="BG2341" s="170">
        <f>IF(N2341="zákl. přenesená",J2341,0)</f>
        <v>0</v>
      </c>
      <c r="BH2341" s="170">
        <f>IF(N2341="sníž. přenesená",J2341,0)</f>
        <v>0</v>
      </c>
      <c r="BI2341" s="170">
        <f>IF(N2341="nulová",J2341,0)</f>
        <v>0</v>
      </c>
      <c r="BJ2341" s="11" t="s">
        <v>80</v>
      </c>
      <c r="BK2341" s="170">
        <f>ROUND(I2341*H2341,2)</f>
        <v>0</v>
      </c>
      <c r="BL2341" s="11" t="s">
        <v>125</v>
      </c>
      <c r="BM2341" s="169" t="s">
        <v>4576</v>
      </c>
    </row>
    <row r="2342" spans="1:65" s="2" customFormat="1" ht="11.25">
      <c r="A2342" s="28"/>
      <c r="B2342" s="29"/>
      <c r="C2342" s="30"/>
      <c r="D2342" s="171" t="s">
        <v>128</v>
      </c>
      <c r="E2342" s="30"/>
      <c r="F2342" s="172" t="s">
        <v>4575</v>
      </c>
      <c r="G2342" s="30"/>
      <c r="H2342" s="30"/>
      <c r="I2342" s="173"/>
      <c r="J2342" s="30"/>
      <c r="K2342" s="30"/>
      <c r="L2342" s="33"/>
      <c r="M2342" s="174"/>
      <c r="N2342" s="175"/>
      <c r="O2342" s="65"/>
      <c r="P2342" s="65"/>
      <c r="Q2342" s="65"/>
      <c r="R2342" s="65"/>
      <c r="S2342" s="65"/>
      <c r="T2342" s="66"/>
      <c r="U2342" s="28"/>
      <c r="V2342" s="28"/>
      <c r="W2342" s="28"/>
      <c r="X2342" s="28"/>
      <c r="Y2342" s="28"/>
      <c r="Z2342" s="28"/>
      <c r="AA2342" s="28"/>
      <c r="AB2342" s="28"/>
      <c r="AC2342" s="28"/>
      <c r="AD2342" s="28"/>
      <c r="AE2342" s="28"/>
      <c r="AT2342" s="11" t="s">
        <v>128</v>
      </c>
      <c r="AU2342" s="11" t="s">
        <v>73</v>
      </c>
    </row>
    <row r="2343" spans="1:65" s="2" customFormat="1" ht="24.2" customHeight="1">
      <c r="A2343" s="28"/>
      <c r="B2343" s="29"/>
      <c r="C2343" s="158" t="s">
        <v>4577</v>
      </c>
      <c r="D2343" s="158" t="s">
        <v>121</v>
      </c>
      <c r="E2343" s="159" t="s">
        <v>4578</v>
      </c>
      <c r="F2343" s="160" t="s">
        <v>4579</v>
      </c>
      <c r="G2343" s="161" t="s">
        <v>365</v>
      </c>
      <c r="H2343" s="162">
        <v>20</v>
      </c>
      <c r="I2343" s="163"/>
      <c r="J2343" s="164">
        <f>ROUND(I2343*H2343,2)</f>
        <v>0</v>
      </c>
      <c r="K2343" s="160" t="s">
        <v>1</v>
      </c>
      <c r="L2343" s="33"/>
      <c r="M2343" s="165" t="s">
        <v>1</v>
      </c>
      <c r="N2343" s="166" t="s">
        <v>38</v>
      </c>
      <c r="O2343" s="65"/>
      <c r="P2343" s="167">
        <f>O2343*H2343</f>
        <v>0</v>
      </c>
      <c r="Q2343" s="167">
        <v>0</v>
      </c>
      <c r="R2343" s="167">
        <f>Q2343*H2343</f>
        <v>0</v>
      </c>
      <c r="S2343" s="167">
        <v>0</v>
      </c>
      <c r="T2343" s="168">
        <f>S2343*H2343</f>
        <v>0</v>
      </c>
      <c r="U2343" s="28"/>
      <c r="V2343" s="28"/>
      <c r="W2343" s="28"/>
      <c r="X2343" s="28"/>
      <c r="Y2343" s="28"/>
      <c r="Z2343" s="28"/>
      <c r="AA2343" s="28"/>
      <c r="AB2343" s="28"/>
      <c r="AC2343" s="28"/>
      <c r="AD2343" s="28"/>
      <c r="AE2343" s="28"/>
      <c r="AR2343" s="169" t="s">
        <v>125</v>
      </c>
      <c r="AT2343" s="169" t="s">
        <v>121</v>
      </c>
      <c r="AU2343" s="169" t="s">
        <v>73</v>
      </c>
      <c r="AY2343" s="11" t="s">
        <v>126</v>
      </c>
      <c r="BE2343" s="170">
        <f>IF(N2343="základní",J2343,0)</f>
        <v>0</v>
      </c>
      <c r="BF2343" s="170">
        <f>IF(N2343="snížená",J2343,0)</f>
        <v>0</v>
      </c>
      <c r="BG2343" s="170">
        <f>IF(N2343="zákl. přenesená",J2343,0)</f>
        <v>0</v>
      </c>
      <c r="BH2343" s="170">
        <f>IF(N2343="sníž. přenesená",J2343,0)</f>
        <v>0</v>
      </c>
      <c r="BI2343" s="170">
        <f>IF(N2343="nulová",J2343,0)</f>
        <v>0</v>
      </c>
      <c r="BJ2343" s="11" t="s">
        <v>80</v>
      </c>
      <c r="BK2343" s="170">
        <f>ROUND(I2343*H2343,2)</f>
        <v>0</v>
      </c>
      <c r="BL2343" s="11" t="s">
        <v>125</v>
      </c>
      <c r="BM2343" s="169" t="s">
        <v>4580</v>
      </c>
    </row>
    <row r="2344" spans="1:65" s="2" customFormat="1" ht="11.25">
      <c r="A2344" s="28"/>
      <c r="B2344" s="29"/>
      <c r="C2344" s="30"/>
      <c r="D2344" s="171" t="s">
        <v>128</v>
      </c>
      <c r="E2344" s="30"/>
      <c r="F2344" s="172" t="s">
        <v>4579</v>
      </c>
      <c r="G2344" s="30"/>
      <c r="H2344" s="30"/>
      <c r="I2344" s="173"/>
      <c r="J2344" s="30"/>
      <c r="K2344" s="30"/>
      <c r="L2344" s="33"/>
      <c r="M2344" s="174"/>
      <c r="N2344" s="175"/>
      <c r="O2344" s="65"/>
      <c r="P2344" s="65"/>
      <c r="Q2344" s="65"/>
      <c r="R2344" s="65"/>
      <c r="S2344" s="65"/>
      <c r="T2344" s="66"/>
      <c r="U2344" s="28"/>
      <c r="V2344" s="28"/>
      <c r="W2344" s="28"/>
      <c r="X2344" s="28"/>
      <c r="Y2344" s="28"/>
      <c r="Z2344" s="28"/>
      <c r="AA2344" s="28"/>
      <c r="AB2344" s="28"/>
      <c r="AC2344" s="28"/>
      <c r="AD2344" s="28"/>
      <c r="AE2344" s="28"/>
      <c r="AT2344" s="11" t="s">
        <v>128</v>
      </c>
      <c r="AU2344" s="11" t="s">
        <v>73</v>
      </c>
    </row>
    <row r="2345" spans="1:65" s="2" customFormat="1" ht="24.2" customHeight="1">
      <c r="A2345" s="28"/>
      <c r="B2345" s="29"/>
      <c r="C2345" s="158" t="s">
        <v>4581</v>
      </c>
      <c r="D2345" s="158" t="s">
        <v>121</v>
      </c>
      <c r="E2345" s="159" t="s">
        <v>4582</v>
      </c>
      <c r="F2345" s="160" t="s">
        <v>4583</v>
      </c>
      <c r="G2345" s="161" t="s">
        <v>365</v>
      </c>
      <c r="H2345" s="162">
        <v>20</v>
      </c>
      <c r="I2345" s="163"/>
      <c r="J2345" s="164">
        <f>ROUND(I2345*H2345,2)</f>
        <v>0</v>
      </c>
      <c r="K2345" s="160" t="s">
        <v>1</v>
      </c>
      <c r="L2345" s="33"/>
      <c r="M2345" s="165" t="s">
        <v>1</v>
      </c>
      <c r="N2345" s="166" t="s">
        <v>38</v>
      </c>
      <c r="O2345" s="65"/>
      <c r="P2345" s="167">
        <f>O2345*H2345</f>
        <v>0</v>
      </c>
      <c r="Q2345" s="167">
        <v>0</v>
      </c>
      <c r="R2345" s="167">
        <f>Q2345*H2345</f>
        <v>0</v>
      </c>
      <c r="S2345" s="167">
        <v>0</v>
      </c>
      <c r="T2345" s="168">
        <f>S2345*H2345</f>
        <v>0</v>
      </c>
      <c r="U2345" s="28"/>
      <c r="V2345" s="28"/>
      <c r="W2345" s="28"/>
      <c r="X2345" s="28"/>
      <c r="Y2345" s="28"/>
      <c r="Z2345" s="28"/>
      <c r="AA2345" s="28"/>
      <c r="AB2345" s="28"/>
      <c r="AC2345" s="28"/>
      <c r="AD2345" s="28"/>
      <c r="AE2345" s="28"/>
      <c r="AR2345" s="169" t="s">
        <v>125</v>
      </c>
      <c r="AT2345" s="169" t="s">
        <v>121</v>
      </c>
      <c r="AU2345" s="169" t="s">
        <v>73</v>
      </c>
      <c r="AY2345" s="11" t="s">
        <v>126</v>
      </c>
      <c r="BE2345" s="170">
        <f>IF(N2345="základní",J2345,0)</f>
        <v>0</v>
      </c>
      <c r="BF2345" s="170">
        <f>IF(N2345="snížená",J2345,0)</f>
        <v>0</v>
      </c>
      <c r="BG2345" s="170">
        <f>IF(N2345="zákl. přenesená",J2345,0)</f>
        <v>0</v>
      </c>
      <c r="BH2345" s="170">
        <f>IF(N2345="sníž. přenesená",J2345,0)</f>
        <v>0</v>
      </c>
      <c r="BI2345" s="170">
        <f>IF(N2345="nulová",J2345,0)</f>
        <v>0</v>
      </c>
      <c r="BJ2345" s="11" t="s">
        <v>80</v>
      </c>
      <c r="BK2345" s="170">
        <f>ROUND(I2345*H2345,2)</f>
        <v>0</v>
      </c>
      <c r="BL2345" s="11" t="s">
        <v>125</v>
      </c>
      <c r="BM2345" s="169" t="s">
        <v>4584</v>
      </c>
    </row>
    <row r="2346" spans="1:65" s="2" customFormat="1" ht="19.5">
      <c r="A2346" s="28"/>
      <c r="B2346" s="29"/>
      <c r="C2346" s="30"/>
      <c r="D2346" s="171" t="s">
        <v>128</v>
      </c>
      <c r="E2346" s="30"/>
      <c r="F2346" s="172" t="s">
        <v>4583</v>
      </c>
      <c r="G2346" s="30"/>
      <c r="H2346" s="30"/>
      <c r="I2346" s="173"/>
      <c r="J2346" s="30"/>
      <c r="K2346" s="30"/>
      <c r="L2346" s="33"/>
      <c r="M2346" s="174"/>
      <c r="N2346" s="175"/>
      <c r="O2346" s="65"/>
      <c r="P2346" s="65"/>
      <c r="Q2346" s="65"/>
      <c r="R2346" s="65"/>
      <c r="S2346" s="65"/>
      <c r="T2346" s="66"/>
      <c r="U2346" s="28"/>
      <c r="V2346" s="28"/>
      <c r="W2346" s="28"/>
      <c r="X2346" s="28"/>
      <c r="Y2346" s="28"/>
      <c r="Z2346" s="28"/>
      <c r="AA2346" s="28"/>
      <c r="AB2346" s="28"/>
      <c r="AC2346" s="28"/>
      <c r="AD2346" s="28"/>
      <c r="AE2346" s="28"/>
      <c r="AT2346" s="11" t="s">
        <v>128</v>
      </c>
      <c r="AU2346" s="11" t="s">
        <v>73</v>
      </c>
    </row>
    <row r="2347" spans="1:65" s="2" customFormat="1" ht="24.2" customHeight="1">
      <c r="A2347" s="28"/>
      <c r="B2347" s="29"/>
      <c r="C2347" s="158" t="s">
        <v>4585</v>
      </c>
      <c r="D2347" s="158" t="s">
        <v>121</v>
      </c>
      <c r="E2347" s="159" t="s">
        <v>4586</v>
      </c>
      <c r="F2347" s="160" t="s">
        <v>4587</v>
      </c>
      <c r="G2347" s="161" t="s">
        <v>131</v>
      </c>
      <c r="H2347" s="162">
        <v>20</v>
      </c>
      <c r="I2347" s="163"/>
      <c r="J2347" s="164">
        <f>ROUND(I2347*H2347,2)</f>
        <v>0</v>
      </c>
      <c r="K2347" s="160" t="s">
        <v>1</v>
      </c>
      <c r="L2347" s="33"/>
      <c r="M2347" s="165" t="s">
        <v>1</v>
      </c>
      <c r="N2347" s="166" t="s">
        <v>38</v>
      </c>
      <c r="O2347" s="65"/>
      <c r="P2347" s="167">
        <f>O2347*H2347</f>
        <v>0</v>
      </c>
      <c r="Q2347" s="167">
        <v>0</v>
      </c>
      <c r="R2347" s="167">
        <f>Q2347*H2347</f>
        <v>0</v>
      </c>
      <c r="S2347" s="167">
        <v>0</v>
      </c>
      <c r="T2347" s="168">
        <f>S2347*H2347</f>
        <v>0</v>
      </c>
      <c r="U2347" s="28"/>
      <c r="V2347" s="28"/>
      <c r="W2347" s="28"/>
      <c r="X2347" s="28"/>
      <c r="Y2347" s="28"/>
      <c r="Z2347" s="28"/>
      <c r="AA2347" s="28"/>
      <c r="AB2347" s="28"/>
      <c r="AC2347" s="28"/>
      <c r="AD2347" s="28"/>
      <c r="AE2347" s="28"/>
      <c r="AR2347" s="169" t="s">
        <v>125</v>
      </c>
      <c r="AT2347" s="169" t="s">
        <v>121</v>
      </c>
      <c r="AU2347" s="169" t="s">
        <v>73</v>
      </c>
      <c r="AY2347" s="11" t="s">
        <v>126</v>
      </c>
      <c r="BE2347" s="170">
        <f>IF(N2347="základní",J2347,0)</f>
        <v>0</v>
      </c>
      <c r="BF2347" s="170">
        <f>IF(N2347="snížená",J2347,0)</f>
        <v>0</v>
      </c>
      <c r="BG2347" s="170">
        <f>IF(N2347="zákl. přenesená",J2347,0)</f>
        <v>0</v>
      </c>
      <c r="BH2347" s="170">
        <f>IF(N2347="sníž. přenesená",J2347,0)</f>
        <v>0</v>
      </c>
      <c r="BI2347" s="170">
        <f>IF(N2347="nulová",J2347,0)</f>
        <v>0</v>
      </c>
      <c r="BJ2347" s="11" t="s">
        <v>80</v>
      </c>
      <c r="BK2347" s="170">
        <f>ROUND(I2347*H2347,2)</f>
        <v>0</v>
      </c>
      <c r="BL2347" s="11" t="s">
        <v>125</v>
      </c>
      <c r="BM2347" s="169" t="s">
        <v>4588</v>
      </c>
    </row>
    <row r="2348" spans="1:65" s="2" customFormat="1" ht="11.25">
      <c r="A2348" s="28"/>
      <c r="B2348" s="29"/>
      <c r="C2348" s="30"/>
      <c r="D2348" s="171" t="s">
        <v>128</v>
      </c>
      <c r="E2348" s="30"/>
      <c r="F2348" s="172" t="s">
        <v>4587</v>
      </c>
      <c r="G2348" s="30"/>
      <c r="H2348" s="30"/>
      <c r="I2348" s="173"/>
      <c r="J2348" s="30"/>
      <c r="K2348" s="30"/>
      <c r="L2348" s="33"/>
      <c r="M2348" s="174"/>
      <c r="N2348" s="175"/>
      <c r="O2348" s="65"/>
      <c r="P2348" s="65"/>
      <c r="Q2348" s="65"/>
      <c r="R2348" s="65"/>
      <c r="S2348" s="65"/>
      <c r="T2348" s="66"/>
      <c r="U2348" s="28"/>
      <c r="V2348" s="28"/>
      <c r="W2348" s="28"/>
      <c r="X2348" s="28"/>
      <c r="Y2348" s="28"/>
      <c r="Z2348" s="28"/>
      <c r="AA2348" s="28"/>
      <c r="AB2348" s="28"/>
      <c r="AC2348" s="28"/>
      <c r="AD2348" s="28"/>
      <c r="AE2348" s="28"/>
      <c r="AT2348" s="11" t="s">
        <v>128</v>
      </c>
      <c r="AU2348" s="11" t="s">
        <v>73</v>
      </c>
    </row>
    <row r="2349" spans="1:65" s="2" customFormat="1" ht="24.2" customHeight="1">
      <c r="A2349" s="28"/>
      <c r="B2349" s="29"/>
      <c r="C2349" s="158" t="s">
        <v>4589</v>
      </c>
      <c r="D2349" s="158" t="s">
        <v>121</v>
      </c>
      <c r="E2349" s="159" t="s">
        <v>4590</v>
      </c>
      <c r="F2349" s="160" t="s">
        <v>4591</v>
      </c>
      <c r="G2349" s="161" t="s">
        <v>131</v>
      </c>
      <c r="H2349" s="162">
        <v>20</v>
      </c>
      <c r="I2349" s="163"/>
      <c r="J2349" s="164">
        <f>ROUND(I2349*H2349,2)</f>
        <v>0</v>
      </c>
      <c r="K2349" s="160" t="s">
        <v>1</v>
      </c>
      <c r="L2349" s="33"/>
      <c r="M2349" s="165" t="s">
        <v>1</v>
      </c>
      <c r="N2349" s="166" t="s">
        <v>38</v>
      </c>
      <c r="O2349" s="65"/>
      <c r="P2349" s="167">
        <f>O2349*H2349</f>
        <v>0</v>
      </c>
      <c r="Q2349" s="167">
        <v>0</v>
      </c>
      <c r="R2349" s="167">
        <f>Q2349*H2349</f>
        <v>0</v>
      </c>
      <c r="S2349" s="167">
        <v>0</v>
      </c>
      <c r="T2349" s="168">
        <f>S2349*H2349</f>
        <v>0</v>
      </c>
      <c r="U2349" s="28"/>
      <c r="V2349" s="28"/>
      <c r="W2349" s="28"/>
      <c r="X2349" s="28"/>
      <c r="Y2349" s="28"/>
      <c r="Z2349" s="28"/>
      <c r="AA2349" s="28"/>
      <c r="AB2349" s="28"/>
      <c r="AC2349" s="28"/>
      <c r="AD2349" s="28"/>
      <c r="AE2349" s="28"/>
      <c r="AR2349" s="169" t="s">
        <v>125</v>
      </c>
      <c r="AT2349" s="169" t="s">
        <v>121</v>
      </c>
      <c r="AU2349" s="169" t="s">
        <v>73</v>
      </c>
      <c r="AY2349" s="11" t="s">
        <v>126</v>
      </c>
      <c r="BE2349" s="170">
        <f>IF(N2349="základní",J2349,0)</f>
        <v>0</v>
      </c>
      <c r="BF2349" s="170">
        <f>IF(N2349="snížená",J2349,0)</f>
        <v>0</v>
      </c>
      <c r="BG2349" s="170">
        <f>IF(N2349="zákl. přenesená",J2349,0)</f>
        <v>0</v>
      </c>
      <c r="BH2349" s="170">
        <f>IF(N2349="sníž. přenesená",J2349,0)</f>
        <v>0</v>
      </c>
      <c r="BI2349" s="170">
        <f>IF(N2349="nulová",J2349,0)</f>
        <v>0</v>
      </c>
      <c r="BJ2349" s="11" t="s">
        <v>80</v>
      </c>
      <c r="BK2349" s="170">
        <f>ROUND(I2349*H2349,2)</f>
        <v>0</v>
      </c>
      <c r="BL2349" s="11" t="s">
        <v>125</v>
      </c>
      <c r="BM2349" s="169" t="s">
        <v>4592</v>
      </c>
    </row>
    <row r="2350" spans="1:65" s="2" customFormat="1" ht="11.25">
      <c r="A2350" s="28"/>
      <c r="B2350" s="29"/>
      <c r="C2350" s="30"/>
      <c r="D2350" s="171" t="s">
        <v>128</v>
      </c>
      <c r="E2350" s="30"/>
      <c r="F2350" s="172" t="s">
        <v>4591</v>
      </c>
      <c r="G2350" s="30"/>
      <c r="H2350" s="30"/>
      <c r="I2350" s="173"/>
      <c r="J2350" s="30"/>
      <c r="K2350" s="30"/>
      <c r="L2350" s="33"/>
      <c r="M2350" s="174"/>
      <c r="N2350" s="175"/>
      <c r="O2350" s="65"/>
      <c r="P2350" s="65"/>
      <c r="Q2350" s="65"/>
      <c r="R2350" s="65"/>
      <c r="S2350" s="65"/>
      <c r="T2350" s="66"/>
      <c r="U2350" s="28"/>
      <c r="V2350" s="28"/>
      <c r="W2350" s="28"/>
      <c r="X2350" s="28"/>
      <c r="Y2350" s="28"/>
      <c r="Z2350" s="28"/>
      <c r="AA2350" s="28"/>
      <c r="AB2350" s="28"/>
      <c r="AC2350" s="28"/>
      <c r="AD2350" s="28"/>
      <c r="AE2350" s="28"/>
      <c r="AT2350" s="11" t="s">
        <v>128</v>
      </c>
      <c r="AU2350" s="11" t="s">
        <v>73</v>
      </c>
    </row>
    <row r="2351" spans="1:65" s="2" customFormat="1" ht="24.2" customHeight="1">
      <c r="A2351" s="28"/>
      <c r="B2351" s="29"/>
      <c r="C2351" s="158" t="s">
        <v>4593</v>
      </c>
      <c r="D2351" s="158" t="s">
        <v>121</v>
      </c>
      <c r="E2351" s="159" t="s">
        <v>4594</v>
      </c>
      <c r="F2351" s="160" t="s">
        <v>4595</v>
      </c>
      <c r="G2351" s="161" t="s">
        <v>131</v>
      </c>
      <c r="H2351" s="162">
        <v>20</v>
      </c>
      <c r="I2351" s="163"/>
      <c r="J2351" s="164">
        <f>ROUND(I2351*H2351,2)</f>
        <v>0</v>
      </c>
      <c r="K2351" s="160" t="s">
        <v>1</v>
      </c>
      <c r="L2351" s="33"/>
      <c r="M2351" s="165" t="s">
        <v>1</v>
      </c>
      <c r="N2351" s="166" t="s">
        <v>38</v>
      </c>
      <c r="O2351" s="65"/>
      <c r="P2351" s="167">
        <f>O2351*H2351</f>
        <v>0</v>
      </c>
      <c r="Q2351" s="167">
        <v>0</v>
      </c>
      <c r="R2351" s="167">
        <f>Q2351*H2351</f>
        <v>0</v>
      </c>
      <c r="S2351" s="167">
        <v>0</v>
      </c>
      <c r="T2351" s="168">
        <f>S2351*H2351</f>
        <v>0</v>
      </c>
      <c r="U2351" s="28"/>
      <c r="V2351" s="28"/>
      <c r="W2351" s="28"/>
      <c r="X2351" s="28"/>
      <c r="Y2351" s="28"/>
      <c r="Z2351" s="28"/>
      <c r="AA2351" s="28"/>
      <c r="AB2351" s="28"/>
      <c r="AC2351" s="28"/>
      <c r="AD2351" s="28"/>
      <c r="AE2351" s="28"/>
      <c r="AR2351" s="169" t="s">
        <v>125</v>
      </c>
      <c r="AT2351" s="169" t="s">
        <v>121</v>
      </c>
      <c r="AU2351" s="169" t="s">
        <v>73</v>
      </c>
      <c r="AY2351" s="11" t="s">
        <v>126</v>
      </c>
      <c r="BE2351" s="170">
        <f>IF(N2351="základní",J2351,0)</f>
        <v>0</v>
      </c>
      <c r="BF2351" s="170">
        <f>IF(N2351="snížená",J2351,0)</f>
        <v>0</v>
      </c>
      <c r="BG2351" s="170">
        <f>IF(N2351="zákl. přenesená",J2351,0)</f>
        <v>0</v>
      </c>
      <c r="BH2351" s="170">
        <f>IF(N2351="sníž. přenesená",J2351,0)</f>
        <v>0</v>
      </c>
      <c r="BI2351" s="170">
        <f>IF(N2351="nulová",J2351,0)</f>
        <v>0</v>
      </c>
      <c r="BJ2351" s="11" t="s">
        <v>80</v>
      </c>
      <c r="BK2351" s="170">
        <f>ROUND(I2351*H2351,2)</f>
        <v>0</v>
      </c>
      <c r="BL2351" s="11" t="s">
        <v>125</v>
      </c>
      <c r="BM2351" s="169" t="s">
        <v>4596</v>
      </c>
    </row>
    <row r="2352" spans="1:65" s="2" customFormat="1" ht="11.25">
      <c r="A2352" s="28"/>
      <c r="B2352" s="29"/>
      <c r="C2352" s="30"/>
      <c r="D2352" s="171" t="s">
        <v>128</v>
      </c>
      <c r="E2352" s="30"/>
      <c r="F2352" s="172" t="s">
        <v>4595</v>
      </c>
      <c r="G2352" s="30"/>
      <c r="H2352" s="30"/>
      <c r="I2352" s="173"/>
      <c r="J2352" s="30"/>
      <c r="K2352" s="30"/>
      <c r="L2352" s="33"/>
      <c r="M2352" s="174"/>
      <c r="N2352" s="175"/>
      <c r="O2352" s="65"/>
      <c r="P2352" s="65"/>
      <c r="Q2352" s="65"/>
      <c r="R2352" s="65"/>
      <c r="S2352" s="65"/>
      <c r="T2352" s="66"/>
      <c r="U2352" s="28"/>
      <c r="V2352" s="28"/>
      <c r="W2352" s="28"/>
      <c r="X2352" s="28"/>
      <c r="Y2352" s="28"/>
      <c r="Z2352" s="28"/>
      <c r="AA2352" s="28"/>
      <c r="AB2352" s="28"/>
      <c r="AC2352" s="28"/>
      <c r="AD2352" s="28"/>
      <c r="AE2352" s="28"/>
      <c r="AT2352" s="11" t="s">
        <v>128</v>
      </c>
      <c r="AU2352" s="11" t="s">
        <v>73</v>
      </c>
    </row>
    <row r="2353" spans="1:65" s="2" customFormat="1" ht="24.2" customHeight="1">
      <c r="A2353" s="28"/>
      <c r="B2353" s="29"/>
      <c r="C2353" s="158" t="s">
        <v>4597</v>
      </c>
      <c r="D2353" s="158" t="s">
        <v>121</v>
      </c>
      <c r="E2353" s="159" t="s">
        <v>4598</v>
      </c>
      <c r="F2353" s="160" t="s">
        <v>4599</v>
      </c>
      <c r="G2353" s="161" t="s">
        <v>131</v>
      </c>
      <c r="H2353" s="162">
        <v>20</v>
      </c>
      <c r="I2353" s="163"/>
      <c r="J2353" s="164">
        <f>ROUND(I2353*H2353,2)</f>
        <v>0</v>
      </c>
      <c r="K2353" s="160" t="s">
        <v>1</v>
      </c>
      <c r="L2353" s="33"/>
      <c r="M2353" s="165" t="s">
        <v>1</v>
      </c>
      <c r="N2353" s="166" t="s">
        <v>38</v>
      </c>
      <c r="O2353" s="65"/>
      <c r="P2353" s="167">
        <f>O2353*H2353</f>
        <v>0</v>
      </c>
      <c r="Q2353" s="167">
        <v>0</v>
      </c>
      <c r="R2353" s="167">
        <f>Q2353*H2353</f>
        <v>0</v>
      </c>
      <c r="S2353" s="167">
        <v>0</v>
      </c>
      <c r="T2353" s="168">
        <f>S2353*H2353</f>
        <v>0</v>
      </c>
      <c r="U2353" s="28"/>
      <c r="V2353" s="28"/>
      <c r="W2353" s="28"/>
      <c r="X2353" s="28"/>
      <c r="Y2353" s="28"/>
      <c r="Z2353" s="28"/>
      <c r="AA2353" s="28"/>
      <c r="AB2353" s="28"/>
      <c r="AC2353" s="28"/>
      <c r="AD2353" s="28"/>
      <c r="AE2353" s="28"/>
      <c r="AR2353" s="169" t="s">
        <v>125</v>
      </c>
      <c r="AT2353" s="169" t="s">
        <v>121</v>
      </c>
      <c r="AU2353" s="169" t="s">
        <v>73</v>
      </c>
      <c r="AY2353" s="11" t="s">
        <v>126</v>
      </c>
      <c r="BE2353" s="170">
        <f>IF(N2353="základní",J2353,0)</f>
        <v>0</v>
      </c>
      <c r="BF2353" s="170">
        <f>IF(N2353="snížená",J2353,0)</f>
        <v>0</v>
      </c>
      <c r="BG2353" s="170">
        <f>IF(N2353="zákl. přenesená",J2353,0)</f>
        <v>0</v>
      </c>
      <c r="BH2353" s="170">
        <f>IF(N2353="sníž. přenesená",J2353,0)</f>
        <v>0</v>
      </c>
      <c r="BI2353" s="170">
        <f>IF(N2353="nulová",J2353,0)</f>
        <v>0</v>
      </c>
      <c r="BJ2353" s="11" t="s">
        <v>80</v>
      </c>
      <c r="BK2353" s="170">
        <f>ROUND(I2353*H2353,2)</f>
        <v>0</v>
      </c>
      <c r="BL2353" s="11" t="s">
        <v>125</v>
      </c>
      <c r="BM2353" s="169" t="s">
        <v>4600</v>
      </c>
    </row>
    <row r="2354" spans="1:65" s="2" customFormat="1" ht="19.5">
      <c r="A2354" s="28"/>
      <c r="B2354" s="29"/>
      <c r="C2354" s="30"/>
      <c r="D2354" s="171" t="s">
        <v>128</v>
      </c>
      <c r="E2354" s="30"/>
      <c r="F2354" s="172" t="s">
        <v>4599</v>
      </c>
      <c r="G2354" s="30"/>
      <c r="H2354" s="30"/>
      <c r="I2354" s="173"/>
      <c r="J2354" s="30"/>
      <c r="K2354" s="30"/>
      <c r="L2354" s="33"/>
      <c r="M2354" s="174"/>
      <c r="N2354" s="175"/>
      <c r="O2354" s="65"/>
      <c r="P2354" s="65"/>
      <c r="Q2354" s="65"/>
      <c r="R2354" s="65"/>
      <c r="S2354" s="65"/>
      <c r="T2354" s="66"/>
      <c r="U2354" s="28"/>
      <c r="V2354" s="28"/>
      <c r="W2354" s="28"/>
      <c r="X2354" s="28"/>
      <c r="Y2354" s="28"/>
      <c r="Z2354" s="28"/>
      <c r="AA2354" s="28"/>
      <c r="AB2354" s="28"/>
      <c r="AC2354" s="28"/>
      <c r="AD2354" s="28"/>
      <c r="AE2354" s="28"/>
      <c r="AT2354" s="11" t="s">
        <v>128</v>
      </c>
      <c r="AU2354" s="11" t="s">
        <v>73</v>
      </c>
    </row>
    <row r="2355" spans="1:65" s="2" customFormat="1" ht="24.2" customHeight="1">
      <c r="A2355" s="28"/>
      <c r="B2355" s="29"/>
      <c r="C2355" s="158" t="s">
        <v>4601</v>
      </c>
      <c r="D2355" s="158" t="s">
        <v>121</v>
      </c>
      <c r="E2355" s="159" t="s">
        <v>4602</v>
      </c>
      <c r="F2355" s="160" t="s">
        <v>4603</v>
      </c>
      <c r="G2355" s="161" t="s">
        <v>131</v>
      </c>
      <c r="H2355" s="162">
        <v>20</v>
      </c>
      <c r="I2355" s="163"/>
      <c r="J2355" s="164">
        <f>ROUND(I2355*H2355,2)</f>
        <v>0</v>
      </c>
      <c r="K2355" s="160" t="s">
        <v>1</v>
      </c>
      <c r="L2355" s="33"/>
      <c r="M2355" s="165" t="s">
        <v>1</v>
      </c>
      <c r="N2355" s="166" t="s">
        <v>38</v>
      </c>
      <c r="O2355" s="65"/>
      <c r="P2355" s="167">
        <f>O2355*H2355</f>
        <v>0</v>
      </c>
      <c r="Q2355" s="167">
        <v>0</v>
      </c>
      <c r="R2355" s="167">
        <f>Q2355*H2355</f>
        <v>0</v>
      </c>
      <c r="S2355" s="167">
        <v>0</v>
      </c>
      <c r="T2355" s="168">
        <f>S2355*H2355</f>
        <v>0</v>
      </c>
      <c r="U2355" s="28"/>
      <c r="V2355" s="28"/>
      <c r="W2355" s="28"/>
      <c r="X2355" s="28"/>
      <c r="Y2355" s="28"/>
      <c r="Z2355" s="28"/>
      <c r="AA2355" s="28"/>
      <c r="AB2355" s="28"/>
      <c r="AC2355" s="28"/>
      <c r="AD2355" s="28"/>
      <c r="AE2355" s="28"/>
      <c r="AR2355" s="169" t="s">
        <v>125</v>
      </c>
      <c r="AT2355" s="169" t="s">
        <v>121</v>
      </c>
      <c r="AU2355" s="169" t="s">
        <v>73</v>
      </c>
      <c r="AY2355" s="11" t="s">
        <v>126</v>
      </c>
      <c r="BE2355" s="170">
        <f>IF(N2355="základní",J2355,0)</f>
        <v>0</v>
      </c>
      <c r="BF2355" s="170">
        <f>IF(N2355="snížená",J2355,0)</f>
        <v>0</v>
      </c>
      <c r="BG2355" s="170">
        <f>IF(N2355="zákl. přenesená",J2355,0)</f>
        <v>0</v>
      </c>
      <c r="BH2355" s="170">
        <f>IF(N2355="sníž. přenesená",J2355,0)</f>
        <v>0</v>
      </c>
      <c r="BI2355" s="170">
        <f>IF(N2355="nulová",J2355,0)</f>
        <v>0</v>
      </c>
      <c r="BJ2355" s="11" t="s">
        <v>80</v>
      </c>
      <c r="BK2355" s="170">
        <f>ROUND(I2355*H2355,2)</f>
        <v>0</v>
      </c>
      <c r="BL2355" s="11" t="s">
        <v>125</v>
      </c>
      <c r="BM2355" s="169" t="s">
        <v>4604</v>
      </c>
    </row>
    <row r="2356" spans="1:65" s="2" customFormat="1" ht="11.25">
      <c r="A2356" s="28"/>
      <c r="B2356" s="29"/>
      <c r="C2356" s="30"/>
      <c r="D2356" s="171" t="s">
        <v>128</v>
      </c>
      <c r="E2356" s="30"/>
      <c r="F2356" s="172" t="s">
        <v>4603</v>
      </c>
      <c r="G2356" s="30"/>
      <c r="H2356" s="30"/>
      <c r="I2356" s="173"/>
      <c r="J2356" s="30"/>
      <c r="K2356" s="30"/>
      <c r="L2356" s="33"/>
      <c r="M2356" s="174"/>
      <c r="N2356" s="175"/>
      <c r="O2356" s="65"/>
      <c r="P2356" s="65"/>
      <c r="Q2356" s="65"/>
      <c r="R2356" s="65"/>
      <c r="S2356" s="65"/>
      <c r="T2356" s="66"/>
      <c r="U2356" s="28"/>
      <c r="V2356" s="28"/>
      <c r="W2356" s="28"/>
      <c r="X2356" s="28"/>
      <c r="Y2356" s="28"/>
      <c r="Z2356" s="28"/>
      <c r="AA2356" s="28"/>
      <c r="AB2356" s="28"/>
      <c r="AC2356" s="28"/>
      <c r="AD2356" s="28"/>
      <c r="AE2356" s="28"/>
      <c r="AT2356" s="11" t="s">
        <v>128</v>
      </c>
      <c r="AU2356" s="11" t="s">
        <v>73</v>
      </c>
    </row>
    <row r="2357" spans="1:65" s="2" customFormat="1" ht="24.2" customHeight="1">
      <c r="A2357" s="28"/>
      <c r="B2357" s="29"/>
      <c r="C2357" s="158" t="s">
        <v>4605</v>
      </c>
      <c r="D2357" s="158" t="s">
        <v>121</v>
      </c>
      <c r="E2357" s="159" t="s">
        <v>4606</v>
      </c>
      <c r="F2357" s="160" t="s">
        <v>4607</v>
      </c>
      <c r="G2357" s="161" t="s">
        <v>131</v>
      </c>
      <c r="H2357" s="162">
        <v>20</v>
      </c>
      <c r="I2357" s="163"/>
      <c r="J2357" s="164">
        <f>ROUND(I2357*H2357,2)</f>
        <v>0</v>
      </c>
      <c r="K2357" s="160" t="s">
        <v>1</v>
      </c>
      <c r="L2357" s="33"/>
      <c r="M2357" s="165" t="s">
        <v>1</v>
      </c>
      <c r="N2357" s="166" t="s">
        <v>38</v>
      </c>
      <c r="O2357" s="65"/>
      <c r="P2357" s="167">
        <f>O2357*H2357</f>
        <v>0</v>
      </c>
      <c r="Q2357" s="167">
        <v>0</v>
      </c>
      <c r="R2357" s="167">
        <f>Q2357*H2357</f>
        <v>0</v>
      </c>
      <c r="S2357" s="167">
        <v>0</v>
      </c>
      <c r="T2357" s="168">
        <f>S2357*H2357</f>
        <v>0</v>
      </c>
      <c r="U2357" s="28"/>
      <c r="V2357" s="28"/>
      <c r="W2357" s="28"/>
      <c r="X2357" s="28"/>
      <c r="Y2357" s="28"/>
      <c r="Z2357" s="28"/>
      <c r="AA2357" s="28"/>
      <c r="AB2357" s="28"/>
      <c r="AC2357" s="28"/>
      <c r="AD2357" s="28"/>
      <c r="AE2357" s="28"/>
      <c r="AR2357" s="169" t="s">
        <v>125</v>
      </c>
      <c r="AT2357" s="169" t="s">
        <v>121</v>
      </c>
      <c r="AU2357" s="169" t="s">
        <v>73</v>
      </c>
      <c r="AY2357" s="11" t="s">
        <v>126</v>
      </c>
      <c r="BE2357" s="170">
        <f>IF(N2357="základní",J2357,0)</f>
        <v>0</v>
      </c>
      <c r="BF2357" s="170">
        <f>IF(N2357="snížená",J2357,0)</f>
        <v>0</v>
      </c>
      <c r="BG2357" s="170">
        <f>IF(N2357="zákl. přenesená",J2357,0)</f>
        <v>0</v>
      </c>
      <c r="BH2357" s="170">
        <f>IF(N2357="sníž. přenesená",J2357,0)</f>
        <v>0</v>
      </c>
      <c r="BI2357" s="170">
        <f>IF(N2357="nulová",J2357,0)</f>
        <v>0</v>
      </c>
      <c r="BJ2357" s="11" t="s">
        <v>80</v>
      </c>
      <c r="BK2357" s="170">
        <f>ROUND(I2357*H2357,2)</f>
        <v>0</v>
      </c>
      <c r="BL2357" s="11" t="s">
        <v>125</v>
      </c>
      <c r="BM2357" s="169" t="s">
        <v>4608</v>
      </c>
    </row>
    <row r="2358" spans="1:65" s="2" customFormat="1" ht="19.5">
      <c r="A2358" s="28"/>
      <c r="B2358" s="29"/>
      <c r="C2358" s="30"/>
      <c r="D2358" s="171" t="s">
        <v>128</v>
      </c>
      <c r="E2358" s="30"/>
      <c r="F2358" s="172" t="s">
        <v>4607</v>
      </c>
      <c r="G2358" s="30"/>
      <c r="H2358" s="30"/>
      <c r="I2358" s="173"/>
      <c r="J2358" s="30"/>
      <c r="K2358" s="30"/>
      <c r="L2358" s="33"/>
      <c r="M2358" s="174"/>
      <c r="N2358" s="175"/>
      <c r="O2358" s="65"/>
      <c r="P2358" s="65"/>
      <c r="Q2358" s="65"/>
      <c r="R2358" s="65"/>
      <c r="S2358" s="65"/>
      <c r="T2358" s="66"/>
      <c r="U2358" s="28"/>
      <c r="V2358" s="28"/>
      <c r="W2358" s="28"/>
      <c r="X2358" s="28"/>
      <c r="Y2358" s="28"/>
      <c r="Z2358" s="28"/>
      <c r="AA2358" s="28"/>
      <c r="AB2358" s="28"/>
      <c r="AC2358" s="28"/>
      <c r="AD2358" s="28"/>
      <c r="AE2358" s="28"/>
      <c r="AT2358" s="11" t="s">
        <v>128</v>
      </c>
      <c r="AU2358" s="11" t="s">
        <v>73</v>
      </c>
    </row>
    <row r="2359" spans="1:65" s="2" customFormat="1" ht="24.2" customHeight="1">
      <c r="A2359" s="28"/>
      <c r="B2359" s="29"/>
      <c r="C2359" s="158" t="s">
        <v>4609</v>
      </c>
      <c r="D2359" s="158" t="s">
        <v>121</v>
      </c>
      <c r="E2359" s="159" t="s">
        <v>4610</v>
      </c>
      <c r="F2359" s="160" t="s">
        <v>4611</v>
      </c>
      <c r="G2359" s="161" t="s">
        <v>131</v>
      </c>
      <c r="H2359" s="162">
        <v>20</v>
      </c>
      <c r="I2359" s="163"/>
      <c r="J2359" s="164">
        <f>ROUND(I2359*H2359,2)</f>
        <v>0</v>
      </c>
      <c r="K2359" s="160" t="s">
        <v>1</v>
      </c>
      <c r="L2359" s="33"/>
      <c r="M2359" s="165" t="s">
        <v>1</v>
      </c>
      <c r="N2359" s="166" t="s">
        <v>38</v>
      </c>
      <c r="O2359" s="65"/>
      <c r="P2359" s="167">
        <f>O2359*H2359</f>
        <v>0</v>
      </c>
      <c r="Q2359" s="167">
        <v>0</v>
      </c>
      <c r="R2359" s="167">
        <f>Q2359*H2359</f>
        <v>0</v>
      </c>
      <c r="S2359" s="167">
        <v>0</v>
      </c>
      <c r="T2359" s="168">
        <f>S2359*H2359</f>
        <v>0</v>
      </c>
      <c r="U2359" s="28"/>
      <c r="V2359" s="28"/>
      <c r="W2359" s="28"/>
      <c r="X2359" s="28"/>
      <c r="Y2359" s="28"/>
      <c r="Z2359" s="28"/>
      <c r="AA2359" s="28"/>
      <c r="AB2359" s="28"/>
      <c r="AC2359" s="28"/>
      <c r="AD2359" s="28"/>
      <c r="AE2359" s="28"/>
      <c r="AR2359" s="169" t="s">
        <v>125</v>
      </c>
      <c r="AT2359" s="169" t="s">
        <v>121</v>
      </c>
      <c r="AU2359" s="169" t="s">
        <v>73</v>
      </c>
      <c r="AY2359" s="11" t="s">
        <v>126</v>
      </c>
      <c r="BE2359" s="170">
        <f>IF(N2359="základní",J2359,0)</f>
        <v>0</v>
      </c>
      <c r="BF2359" s="170">
        <f>IF(N2359="snížená",J2359,0)</f>
        <v>0</v>
      </c>
      <c r="BG2359" s="170">
        <f>IF(N2359="zákl. přenesená",J2359,0)</f>
        <v>0</v>
      </c>
      <c r="BH2359" s="170">
        <f>IF(N2359="sníž. přenesená",J2359,0)</f>
        <v>0</v>
      </c>
      <c r="BI2359" s="170">
        <f>IF(N2359="nulová",J2359,0)</f>
        <v>0</v>
      </c>
      <c r="BJ2359" s="11" t="s">
        <v>80</v>
      </c>
      <c r="BK2359" s="170">
        <f>ROUND(I2359*H2359,2)</f>
        <v>0</v>
      </c>
      <c r="BL2359" s="11" t="s">
        <v>125</v>
      </c>
      <c r="BM2359" s="169" t="s">
        <v>4612</v>
      </c>
    </row>
    <row r="2360" spans="1:65" s="2" customFormat="1" ht="19.5">
      <c r="A2360" s="28"/>
      <c r="B2360" s="29"/>
      <c r="C2360" s="30"/>
      <c r="D2360" s="171" t="s">
        <v>128</v>
      </c>
      <c r="E2360" s="30"/>
      <c r="F2360" s="172" t="s">
        <v>4611</v>
      </c>
      <c r="G2360" s="30"/>
      <c r="H2360" s="30"/>
      <c r="I2360" s="173"/>
      <c r="J2360" s="30"/>
      <c r="K2360" s="30"/>
      <c r="L2360" s="33"/>
      <c r="M2360" s="174"/>
      <c r="N2360" s="175"/>
      <c r="O2360" s="65"/>
      <c r="P2360" s="65"/>
      <c r="Q2360" s="65"/>
      <c r="R2360" s="65"/>
      <c r="S2360" s="65"/>
      <c r="T2360" s="66"/>
      <c r="U2360" s="28"/>
      <c r="V2360" s="28"/>
      <c r="W2360" s="28"/>
      <c r="X2360" s="28"/>
      <c r="Y2360" s="28"/>
      <c r="Z2360" s="28"/>
      <c r="AA2360" s="28"/>
      <c r="AB2360" s="28"/>
      <c r="AC2360" s="28"/>
      <c r="AD2360" s="28"/>
      <c r="AE2360" s="28"/>
      <c r="AT2360" s="11" t="s">
        <v>128</v>
      </c>
      <c r="AU2360" s="11" t="s">
        <v>73</v>
      </c>
    </row>
    <row r="2361" spans="1:65" s="2" customFormat="1" ht="24.2" customHeight="1">
      <c r="A2361" s="28"/>
      <c r="B2361" s="29"/>
      <c r="C2361" s="158" t="s">
        <v>4613</v>
      </c>
      <c r="D2361" s="158" t="s">
        <v>121</v>
      </c>
      <c r="E2361" s="159" t="s">
        <v>4614</v>
      </c>
      <c r="F2361" s="160" t="s">
        <v>4615</v>
      </c>
      <c r="G2361" s="161" t="s">
        <v>131</v>
      </c>
      <c r="H2361" s="162">
        <v>20</v>
      </c>
      <c r="I2361" s="163"/>
      <c r="J2361" s="164">
        <f>ROUND(I2361*H2361,2)</f>
        <v>0</v>
      </c>
      <c r="K2361" s="160" t="s">
        <v>1</v>
      </c>
      <c r="L2361" s="33"/>
      <c r="M2361" s="165" t="s">
        <v>1</v>
      </c>
      <c r="N2361" s="166" t="s">
        <v>38</v>
      </c>
      <c r="O2361" s="65"/>
      <c r="P2361" s="167">
        <f>O2361*H2361</f>
        <v>0</v>
      </c>
      <c r="Q2361" s="167">
        <v>0</v>
      </c>
      <c r="R2361" s="167">
        <f>Q2361*H2361</f>
        <v>0</v>
      </c>
      <c r="S2361" s="167">
        <v>0</v>
      </c>
      <c r="T2361" s="168">
        <f>S2361*H2361</f>
        <v>0</v>
      </c>
      <c r="U2361" s="28"/>
      <c r="V2361" s="28"/>
      <c r="W2361" s="28"/>
      <c r="X2361" s="28"/>
      <c r="Y2361" s="28"/>
      <c r="Z2361" s="28"/>
      <c r="AA2361" s="28"/>
      <c r="AB2361" s="28"/>
      <c r="AC2361" s="28"/>
      <c r="AD2361" s="28"/>
      <c r="AE2361" s="28"/>
      <c r="AR2361" s="169" t="s">
        <v>125</v>
      </c>
      <c r="AT2361" s="169" t="s">
        <v>121</v>
      </c>
      <c r="AU2361" s="169" t="s">
        <v>73</v>
      </c>
      <c r="AY2361" s="11" t="s">
        <v>126</v>
      </c>
      <c r="BE2361" s="170">
        <f>IF(N2361="základní",J2361,0)</f>
        <v>0</v>
      </c>
      <c r="BF2361" s="170">
        <f>IF(N2361="snížená",J2361,0)</f>
        <v>0</v>
      </c>
      <c r="BG2361" s="170">
        <f>IF(N2361="zákl. přenesená",J2361,0)</f>
        <v>0</v>
      </c>
      <c r="BH2361" s="170">
        <f>IF(N2361="sníž. přenesená",J2361,0)</f>
        <v>0</v>
      </c>
      <c r="BI2361" s="170">
        <f>IF(N2361="nulová",J2361,0)</f>
        <v>0</v>
      </c>
      <c r="BJ2361" s="11" t="s">
        <v>80</v>
      </c>
      <c r="BK2361" s="170">
        <f>ROUND(I2361*H2361,2)</f>
        <v>0</v>
      </c>
      <c r="BL2361" s="11" t="s">
        <v>125</v>
      </c>
      <c r="BM2361" s="169" t="s">
        <v>4616</v>
      </c>
    </row>
    <row r="2362" spans="1:65" s="2" customFormat="1" ht="19.5">
      <c r="A2362" s="28"/>
      <c r="B2362" s="29"/>
      <c r="C2362" s="30"/>
      <c r="D2362" s="171" t="s">
        <v>128</v>
      </c>
      <c r="E2362" s="30"/>
      <c r="F2362" s="172" t="s">
        <v>4615</v>
      </c>
      <c r="G2362" s="30"/>
      <c r="H2362" s="30"/>
      <c r="I2362" s="173"/>
      <c r="J2362" s="30"/>
      <c r="K2362" s="30"/>
      <c r="L2362" s="33"/>
      <c r="M2362" s="174"/>
      <c r="N2362" s="175"/>
      <c r="O2362" s="65"/>
      <c r="P2362" s="65"/>
      <c r="Q2362" s="65"/>
      <c r="R2362" s="65"/>
      <c r="S2362" s="65"/>
      <c r="T2362" s="66"/>
      <c r="U2362" s="28"/>
      <c r="V2362" s="28"/>
      <c r="W2362" s="28"/>
      <c r="X2362" s="28"/>
      <c r="Y2362" s="28"/>
      <c r="Z2362" s="28"/>
      <c r="AA2362" s="28"/>
      <c r="AB2362" s="28"/>
      <c r="AC2362" s="28"/>
      <c r="AD2362" s="28"/>
      <c r="AE2362" s="28"/>
      <c r="AT2362" s="11" t="s">
        <v>128</v>
      </c>
      <c r="AU2362" s="11" t="s">
        <v>73</v>
      </c>
    </row>
    <row r="2363" spans="1:65" s="2" customFormat="1" ht="24.2" customHeight="1">
      <c r="A2363" s="28"/>
      <c r="B2363" s="29"/>
      <c r="C2363" s="158" t="s">
        <v>4617</v>
      </c>
      <c r="D2363" s="158" t="s">
        <v>121</v>
      </c>
      <c r="E2363" s="159" t="s">
        <v>4618</v>
      </c>
      <c r="F2363" s="160" t="s">
        <v>4619</v>
      </c>
      <c r="G2363" s="161" t="s">
        <v>131</v>
      </c>
      <c r="H2363" s="162">
        <v>20</v>
      </c>
      <c r="I2363" s="163"/>
      <c r="J2363" s="164">
        <f>ROUND(I2363*H2363,2)</f>
        <v>0</v>
      </c>
      <c r="K2363" s="160" t="s">
        <v>1</v>
      </c>
      <c r="L2363" s="33"/>
      <c r="M2363" s="165" t="s">
        <v>1</v>
      </c>
      <c r="N2363" s="166" t="s">
        <v>38</v>
      </c>
      <c r="O2363" s="65"/>
      <c r="P2363" s="167">
        <f>O2363*H2363</f>
        <v>0</v>
      </c>
      <c r="Q2363" s="167">
        <v>0</v>
      </c>
      <c r="R2363" s="167">
        <f>Q2363*H2363</f>
        <v>0</v>
      </c>
      <c r="S2363" s="167">
        <v>0</v>
      </c>
      <c r="T2363" s="168">
        <f>S2363*H2363</f>
        <v>0</v>
      </c>
      <c r="U2363" s="28"/>
      <c r="V2363" s="28"/>
      <c r="W2363" s="28"/>
      <c r="X2363" s="28"/>
      <c r="Y2363" s="28"/>
      <c r="Z2363" s="28"/>
      <c r="AA2363" s="28"/>
      <c r="AB2363" s="28"/>
      <c r="AC2363" s="28"/>
      <c r="AD2363" s="28"/>
      <c r="AE2363" s="28"/>
      <c r="AR2363" s="169" t="s">
        <v>125</v>
      </c>
      <c r="AT2363" s="169" t="s">
        <v>121</v>
      </c>
      <c r="AU2363" s="169" t="s">
        <v>73</v>
      </c>
      <c r="AY2363" s="11" t="s">
        <v>126</v>
      </c>
      <c r="BE2363" s="170">
        <f>IF(N2363="základní",J2363,0)</f>
        <v>0</v>
      </c>
      <c r="BF2363" s="170">
        <f>IF(N2363="snížená",J2363,0)</f>
        <v>0</v>
      </c>
      <c r="BG2363" s="170">
        <f>IF(N2363="zákl. přenesená",J2363,0)</f>
        <v>0</v>
      </c>
      <c r="BH2363" s="170">
        <f>IF(N2363="sníž. přenesená",J2363,0)</f>
        <v>0</v>
      </c>
      <c r="BI2363" s="170">
        <f>IF(N2363="nulová",J2363,0)</f>
        <v>0</v>
      </c>
      <c r="BJ2363" s="11" t="s">
        <v>80</v>
      </c>
      <c r="BK2363" s="170">
        <f>ROUND(I2363*H2363,2)</f>
        <v>0</v>
      </c>
      <c r="BL2363" s="11" t="s">
        <v>125</v>
      </c>
      <c r="BM2363" s="169" t="s">
        <v>4620</v>
      </c>
    </row>
    <row r="2364" spans="1:65" s="2" customFormat="1" ht="19.5">
      <c r="A2364" s="28"/>
      <c r="B2364" s="29"/>
      <c r="C2364" s="30"/>
      <c r="D2364" s="171" t="s">
        <v>128</v>
      </c>
      <c r="E2364" s="30"/>
      <c r="F2364" s="172" t="s">
        <v>4619</v>
      </c>
      <c r="G2364" s="30"/>
      <c r="H2364" s="30"/>
      <c r="I2364" s="173"/>
      <c r="J2364" s="30"/>
      <c r="K2364" s="30"/>
      <c r="L2364" s="33"/>
      <c r="M2364" s="174"/>
      <c r="N2364" s="175"/>
      <c r="O2364" s="65"/>
      <c r="P2364" s="65"/>
      <c r="Q2364" s="65"/>
      <c r="R2364" s="65"/>
      <c r="S2364" s="65"/>
      <c r="T2364" s="66"/>
      <c r="U2364" s="28"/>
      <c r="V2364" s="28"/>
      <c r="W2364" s="28"/>
      <c r="X2364" s="28"/>
      <c r="Y2364" s="28"/>
      <c r="Z2364" s="28"/>
      <c r="AA2364" s="28"/>
      <c r="AB2364" s="28"/>
      <c r="AC2364" s="28"/>
      <c r="AD2364" s="28"/>
      <c r="AE2364" s="28"/>
      <c r="AT2364" s="11" t="s">
        <v>128</v>
      </c>
      <c r="AU2364" s="11" t="s">
        <v>73</v>
      </c>
    </row>
    <row r="2365" spans="1:65" s="2" customFormat="1" ht="24.2" customHeight="1">
      <c r="A2365" s="28"/>
      <c r="B2365" s="29"/>
      <c r="C2365" s="158" t="s">
        <v>4621</v>
      </c>
      <c r="D2365" s="158" t="s">
        <v>121</v>
      </c>
      <c r="E2365" s="159" t="s">
        <v>4622</v>
      </c>
      <c r="F2365" s="160" t="s">
        <v>4623</v>
      </c>
      <c r="G2365" s="161" t="s">
        <v>131</v>
      </c>
      <c r="H2365" s="162">
        <v>20</v>
      </c>
      <c r="I2365" s="163"/>
      <c r="J2365" s="164">
        <f>ROUND(I2365*H2365,2)</f>
        <v>0</v>
      </c>
      <c r="K2365" s="160" t="s">
        <v>1</v>
      </c>
      <c r="L2365" s="33"/>
      <c r="M2365" s="165" t="s">
        <v>1</v>
      </c>
      <c r="N2365" s="166" t="s">
        <v>38</v>
      </c>
      <c r="O2365" s="65"/>
      <c r="P2365" s="167">
        <f>O2365*H2365</f>
        <v>0</v>
      </c>
      <c r="Q2365" s="167">
        <v>0</v>
      </c>
      <c r="R2365" s="167">
        <f>Q2365*H2365</f>
        <v>0</v>
      </c>
      <c r="S2365" s="167">
        <v>0</v>
      </c>
      <c r="T2365" s="168">
        <f>S2365*H2365</f>
        <v>0</v>
      </c>
      <c r="U2365" s="28"/>
      <c r="V2365" s="28"/>
      <c r="W2365" s="28"/>
      <c r="X2365" s="28"/>
      <c r="Y2365" s="28"/>
      <c r="Z2365" s="28"/>
      <c r="AA2365" s="28"/>
      <c r="AB2365" s="28"/>
      <c r="AC2365" s="28"/>
      <c r="AD2365" s="28"/>
      <c r="AE2365" s="28"/>
      <c r="AR2365" s="169" t="s">
        <v>125</v>
      </c>
      <c r="AT2365" s="169" t="s">
        <v>121</v>
      </c>
      <c r="AU2365" s="169" t="s">
        <v>73</v>
      </c>
      <c r="AY2365" s="11" t="s">
        <v>126</v>
      </c>
      <c r="BE2365" s="170">
        <f>IF(N2365="základní",J2365,0)</f>
        <v>0</v>
      </c>
      <c r="BF2365" s="170">
        <f>IF(N2365="snížená",J2365,0)</f>
        <v>0</v>
      </c>
      <c r="BG2365" s="170">
        <f>IF(N2365="zákl. přenesená",J2365,0)</f>
        <v>0</v>
      </c>
      <c r="BH2365" s="170">
        <f>IF(N2365="sníž. přenesená",J2365,0)</f>
        <v>0</v>
      </c>
      <c r="BI2365" s="170">
        <f>IF(N2365="nulová",J2365,0)</f>
        <v>0</v>
      </c>
      <c r="BJ2365" s="11" t="s">
        <v>80</v>
      </c>
      <c r="BK2365" s="170">
        <f>ROUND(I2365*H2365,2)</f>
        <v>0</v>
      </c>
      <c r="BL2365" s="11" t="s">
        <v>125</v>
      </c>
      <c r="BM2365" s="169" t="s">
        <v>4624</v>
      </c>
    </row>
    <row r="2366" spans="1:65" s="2" customFormat="1" ht="19.5">
      <c r="A2366" s="28"/>
      <c r="B2366" s="29"/>
      <c r="C2366" s="30"/>
      <c r="D2366" s="171" t="s">
        <v>128</v>
      </c>
      <c r="E2366" s="30"/>
      <c r="F2366" s="172" t="s">
        <v>4623</v>
      </c>
      <c r="G2366" s="30"/>
      <c r="H2366" s="30"/>
      <c r="I2366" s="173"/>
      <c r="J2366" s="30"/>
      <c r="K2366" s="30"/>
      <c r="L2366" s="33"/>
      <c r="M2366" s="174"/>
      <c r="N2366" s="175"/>
      <c r="O2366" s="65"/>
      <c r="P2366" s="65"/>
      <c r="Q2366" s="65"/>
      <c r="R2366" s="65"/>
      <c r="S2366" s="65"/>
      <c r="T2366" s="66"/>
      <c r="U2366" s="28"/>
      <c r="V2366" s="28"/>
      <c r="W2366" s="28"/>
      <c r="X2366" s="28"/>
      <c r="Y2366" s="28"/>
      <c r="Z2366" s="28"/>
      <c r="AA2366" s="28"/>
      <c r="AB2366" s="28"/>
      <c r="AC2366" s="28"/>
      <c r="AD2366" s="28"/>
      <c r="AE2366" s="28"/>
      <c r="AT2366" s="11" t="s">
        <v>128</v>
      </c>
      <c r="AU2366" s="11" t="s">
        <v>73</v>
      </c>
    </row>
    <row r="2367" spans="1:65" s="2" customFormat="1" ht="21.75" customHeight="1">
      <c r="A2367" s="28"/>
      <c r="B2367" s="29"/>
      <c r="C2367" s="158" t="s">
        <v>4625</v>
      </c>
      <c r="D2367" s="158" t="s">
        <v>121</v>
      </c>
      <c r="E2367" s="159" t="s">
        <v>4626</v>
      </c>
      <c r="F2367" s="160" t="s">
        <v>4627</v>
      </c>
      <c r="G2367" s="161" t="s">
        <v>131</v>
      </c>
      <c r="H2367" s="162">
        <v>20</v>
      </c>
      <c r="I2367" s="163"/>
      <c r="J2367" s="164">
        <f>ROUND(I2367*H2367,2)</f>
        <v>0</v>
      </c>
      <c r="K2367" s="160" t="s">
        <v>1</v>
      </c>
      <c r="L2367" s="33"/>
      <c r="M2367" s="165" t="s">
        <v>1</v>
      </c>
      <c r="N2367" s="166" t="s">
        <v>38</v>
      </c>
      <c r="O2367" s="65"/>
      <c r="P2367" s="167">
        <f>O2367*H2367</f>
        <v>0</v>
      </c>
      <c r="Q2367" s="167">
        <v>0</v>
      </c>
      <c r="R2367" s="167">
        <f>Q2367*H2367</f>
        <v>0</v>
      </c>
      <c r="S2367" s="167">
        <v>0</v>
      </c>
      <c r="T2367" s="168">
        <f>S2367*H2367</f>
        <v>0</v>
      </c>
      <c r="U2367" s="28"/>
      <c r="V2367" s="28"/>
      <c r="W2367" s="28"/>
      <c r="X2367" s="28"/>
      <c r="Y2367" s="28"/>
      <c r="Z2367" s="28"/>
      <c r="AA2367" s="28"/>
      <c r="AB2367" s="28"/>
      <c r="AC2367" s="28"/>
      <c r="AD2367" s="28"/>
      <c r="AE2367" s="28"/>
      <c r="AR2367" s="169" t="s">
        <v>125</v>
      </c>
      <c r="AT2367" s="169" t="s">
        <v>121</v>
      </c>
      <c r="AU2367" s="169" t="s">
        <v>73</v>
      </c>
      <c r="AY2367" s="11" t="s">
        <v>126</v>
      </c>
      <c r="BE2367" s="170">
        <f>IF(N2367="základní",J2367,0)</f>
        <v>0</v>
      </c>
      <c r="BF2367" s="170">
        <f>IF(N2367="snížená",J2367,0)</f>
        <v>0</v>
      </c>
      <c r="BG2367" s="170">
        <f>IF(N2367="zákl. přenesená",J2367,0)</f>
        <v>0</v>
      </c>
      <c r="BH2367" s="170">
        <f>IF(N2367="sníž. přenesená",J2367,0)</f>
        <v>0</v>
      </c>
      <c r="BI2367" s="170">
        <f>IF(N2367="nulová",J2367,0)</f>
        <v>0</v>
      </c>
      <c r="BJ2367" s="11" t="s">
        <v>80</v>
      </c>
      <c r="BK2367" s="170">
        <f>ROUND(I2367*H2367,2)</f>
        <v>0</v>
      </c>
      <c r="BL2367" s="11" t="s">
        <v>125</v>
      </c>
      <c r="BM2367" s="169" t="s">
        <v>4628</v>
      </c>
    </row>
    <row r="2368" spans="1:65" s="2" customFormat="1" ht="11.25">
      <c r="A2368" s="28"/>
      <c r="B2368" s="29"/>
      <c r="C2368" s="30"/>
      <c r="D2368" s="171" t="s">
        <v>128</v>
      </c>
      <c r="E2368" s="30"/>
      <c r="F2368" s="172" t="s">
        <v>4627</v>
      </c>
      <c r="G2368" s="30"/>
      <c r="H2368" s="30"/>
      <c r="I2368" s="173"/>
      <c r="J2368" s="30"/>
      <c r="K2368" s="30"/>
      <c r="L2368" s="33"/>
      <c r="M2368" s="174"/>
      <c r="N2368" s="175"/>
      <c r="O2368" s="65"/>
      <c r="P2368" s="65"/>
      <c r="Q2368" s="65"/>
      <c r="R2368" s="65"/>
      <c r="S2368" s="65"/>
      <c r="T2368" s="66"/>
      <c r="U2368" s="28"/>
      <c r="V2368" s="28"/>
      <c r="W2368" s="28"/>
      <c r="X2368" s="28"/>
      <c r="Y2368" s="28"/>
      <c r="Z2368" s="28"/>
      <c r="AA2368" s="28"/>
      <c r="AB2368" s="28"/>
      <c r="AC2368" s="28"/>
      <c r="AD2368" s="28"/>
      <c r="AE2368" s="28"/>
      <c r="AT2368" s="11" t="s">
        <v>128</v>
      </c>
      <c r="AU2368" s="11" t="s">
        <v>73</v>
      </c>
    </row>
    <row r="2369" spans="1:65" s="2" customFormat="1" ht="21.75" customHeight="1">
      <c r="A2369" s="28"/>
      <c r="B2369" s="29"/>
      <c r="C2369" s="158" t="s">
        <v>4629</v>
      </c>
      <c r="D2369" s="158" t="s">
        <v>121</v>
      </c>
      <c r="E2369" s="159" t="s">
        <v>4630</v>
      </c>
      <c r="F2369" s="160" t="s">
        <v>4631</v>
      </c>
      <c r="G2369" s="161" t="s">
        <v>131</v>
      </c>
      <c r="H2369" s="162">
        <v>20</v>
      </c>
      <c r="I2369" s="163"/>
      <c r="J2369" s="164">
        <f>ROUND(I2369*H2369,2)</f>
        <v>0</v>
      </c>
      <c r="K2369" s="160" t="s">
        <v>1</v>
      </c>
      <c r="L2369" s="33"/>
      <c r="M2369" s="165" t="s">
        <v>1</v>
      </c>
      <c r="N2369" s="166" t="s">
        <v>38</v>
      </c>
      <c r="O2369" s="65"/>
      <c r="P2369" s="167">
        <f>O2369*H2369</f>
        <v>0</v>
      </c>
      <c r="Q2369" s="167">
        <v>0</v>
      </c>
      <c r="R2369" s="167">
        <f>Q2369*H2369</f>
        <v>0</v>
      </c>
      <c r="S2369" s="167">
        <v>0</v>
      </c>
      <c r="T2369" s="168">
        <f>S2369*H2369</f>
        <v>0</v>
      </c>
      <c r="U2369" s="28"/>
      <c r="V2369" s="28"/>
      <c r="W2369" s="28"/>
      <c r="X2369" s="28"/>
      <c r="Y2369" s="28"/>
      <c r="Z2369" s="28"/>
      <c r="AA2369" s="28"/>
      <c r="AB2369" s="28"/>
      <c r="AC2369" s="28"/>
      <c r="AD2369" s="28"/>
      <c r="AE2369" s="28"/>
      <c r="AR2369" s="169" t="s">
        <v>125</v>
      </c>
      <c r="AT2369" s="169" t="s">
        <v>121</v>
      </c>
      <c r="AU2369" s="169" t="s">
        <v>73</v>
      </c>
      <c r="AY2369" s="11" t="s">
        <v>126</v>
      </c>
      <c r="BE2369" s="170">
        <f>IF(N2369="základní",J2369,0)</f>
        <v>0</v>
      </c>
      <c r="BF2369" s="170">
        <f>IF(N2369="snížená",J2369,0)</f>
        <v>0</v>
      </c>
      <c r="BG2369" s="170">
        <f>IF(N2369="zákl. přenesená",J2369,0)</f>
        <v>0</v>
      </c>
      <c r="BH2369" s="170">
        <f>IF(N2369="sníž. přenesená",J2369,0)</f>
        <v>0</v>
      </c>
      <c r="BI2369" s="170">
        <f>IF(N2369="nulová",J2369,0)</f>
        <v>0</v>
      </c>
      <c r="BJ2369" s="11" t="s">
        <v>80</v>
      </c>
      <c r="BK2369" s="170">
        <f>ROUND(I2369*H2369,2)</f>
        <v>0</v>
      </c>
      <c r="BL2369" s="11" t="s">
        <v>125</v>
      </c>
      <c r="BM2369" s="169" t="s">
        <v>4632</v>
      </c>
    </row>
    <row r="2370" spans="1:65" s="2" customFormat="1" ht="11.25">
      <c r="A2370" s="28"/>
      <c r="B2370" s="29"/>
      <c r="C2370" s="30"/>
      <c r="D2370" s="171" t="s">
        <v>128</v>
      </c>
      <c r="E2370" s="30"/>
      <c r="F2370" s="172" t="s">
        <v>4631</v>
      </c>
      <c r="G2370" s="30"/>
      <c r="H2370" s="30"/>
      <c r="I2370" s="173"/>
      <c r="J2370" s="30"/>
      <c r="K2370" s="30"/>
      <c r="L2370" s="33"/>
      <c r="M2370" s="174"/>
      <c r="N2370" s="175"/>
      <c r="O2370" s="65"/>
      <c r="P2370" s="65"/>
      <c r="Q2370" s="65"/>
      <c r="R2370" s="65"/>
      <c r="S2370" s="65"/>
      <c r="T2370" s="66"/>
      <c r="U2370" s="28"/>
      <c r="V2370" s="28"/>
      <c r="W2370" s="28"/>
      <c r="X2370" s="28"/>
      <c r="Y2370" s="28"/>
      <c r="Z2370" s="28"/>
      <c r="AA2370" s="28"/>
      <c r="AB2370" s="28"/>
      <c r="AC2370" s="28"/>
      <c r="AD2370" s="28"/>
      <c r="AE2370" s="28"/>
      <c r="AT2370" s="11" t="s">
        <v>128</v>
      </c>
      <c r="AU2370" s="11" t="s">
        <v>73</v>
      </c>
    </row>
    <row r="2371" spans="1:65" s="2" customFormat="1" ht="24.2" customHeight="1">
      <c r="A2371" s="28"/>
      <c r="B2371" s="29"/>
      <c r="C2371" s="158" t="s">
        <v>4633</v>
      </c>
      <c r="D2371" s="158" t="s">
        <v>121</v>
      </c>
      <c r="E2371" s="159" t="s">
        <v>4634</v>
      </c>
      <c r="F2371" s="160" t="s">
        <v>4635</v>
      </c>
      <c r="G2371" s="161" t="s">
        <v>131</v>
      </c>
      <c r="H2371" s="162">
        <v>20</v>
      </c>
      <c r="I2371" s="163"/>
      <c r="J2371" s="164">
        <f>ROUND(I2371*H2371,2)</f>
        <v>0</v>
      </c>
      <c r="K2371" s="160" t="s">
        <v>1</v>
      </c>
      <c r="L2371" s="33"/>
      <c r="M2371" s="165" t="s">
        <v>1</v>
      </c>
      <c r="N2371" s="166" t="s">
        <v>38</v>
      </c>
      <c r="O2371" s="65"/>
      <c r="P2371" s="167">
        <f>O2371*H2371</f>
        <v>0</v>
      </c>
      <c r="Q2371" s="167">
        <v>0</v>
      </c>
      <c r="R2371" s="167">
        <f>Q2371*H2371</f>
        <v>0</v>
      </c>
      <c r="S2371" s="167">
        <v>0</v>
      </c>
      <c r="T2371" s="168">
        <f>S2371*H2371</f>
        <v>0</v>
      </c>
      <c r="U2371" s="28"/>
      <c r="V2371" s="28"/>
      <c r="W2371" s="28"/>
      <c r="X2371" s="28"/>
      <c r="Y2371" s="28"/>
      <c r="Z2371" s="28"/>
      <c r="AA2371" s="28"/>
      <c r="AB2371" s="28"/>
      <c r="AC2371" s="28"/>
      <c r="AD2371" s="28"/>
      <c r="AE2371" s="28"/>
      <c r="AR2371" s="169" t="s">
        <v>125</v>
      </c>
      <c r="AT2371" s="169" t="s">
        <v>121</v>
      </c>
      <c r="AU2371" s="169" t="s">
        <v>73</v>
      </c>
      <c r="AY2371" s="11" t="s">
        <v>126</v>
      </c>
      <c r="BE2371" s="170">
        <f>IF(N2371="základní",J2371,0)</f>
        <v>0</v>
      </c>
      <c r="BF2371" s="170">
        <f>IF(N2371="snížená",J2371,0)</f>
        <v>0</v>
      </c>
      <c r="BG2371" s="170">
        <f>IF(N2371="zákl. přenesená",J2371,0)</f>
        <v>0</v>
      </c>
      <c r="BH2371" s="170">
        <f>IF(N2371="sníž. přenesená",J2371,0)</f>
        <v>0</v>
      </c>
      <c r="BI2371" s="170">
        <f>IF(N2371="nulová",J2371,0)</f>
        <v>0</v>
      </c>
      <c r="BJ2371" s="11" t="s">
        <v>80</v>
      </c>
      <c r="BK2371" s="170">
        <f>ROUND(I2371*H2371,2)</f>
        <v>0</v>
      </c>
      <c r="BL2371" s="11" t="s">
        <v>125</v>
      </c>
      <c r="BM2371" s="169" t="s">
        <v>4636</v>
      </c>
    </row>
    <row r="2372" spans="1:65" s="2" customFormat="1" ht="11.25">
      <c r="A2372" s="28"/>
      <c r="B2372" s="29"/>
      <c r="C2372" s="30"/>
      <c r="D2372" s="171" t="s">
        <v>128</v>
      </c>
      <c r="E2372" s="30"/>
      <c r="F2372" s="172" t="s">
        <v>4635</v>
      </c>
      <c r="G2372" s="30"/>
      <c r="H2372" s="30"/>
      <c r="I2372" s="173"/>
      <c r="J2372" s="30"/>
      <c r="K2372" s="30"/>
      <c r="L2372" s="33"/>
      <c r="M2372" s="174"/>
      <c r="N2372" s="175"/>
      <c r="O2372" s="65"/>
      <c r="P2372" s="65"/>
      <c r="Q2372" s="65"/>
      <c r="R2372" s="65"/>
      <c r="S2372" s="65"/>
      <c r="T2372" s="66"/>
      <c r="U2372" s="28"/>
      <c r="V2372" s="28"/>
      <c r="W2372" s="28"/>
      <c r="X2372" s="28"/>
      <c r="Y2372" s="28"/>
      <c r="Z2372" s="28"/>
      <c r="AA2372" s="28"/>
      <c r="AB2372" s="28"/>
      <c r="AC2372" s="28"/>
      <c r="AD2372" s="28"/>
      <c r="AE2372" s="28"/>
      <c r="AT2372" s="11" t="s">
        <v>128</v>
      </c>
      <c r="AU2372" s="11" t="s">
        <v>73</v>
      </c>
    </row>
    <row r="2373" spans="1:65" s="2" customFormat="1" ht="21.75" customHeight="1">
      <c r="A2373" s="28"/>
      <c r="B2373" s="29"/>
      <c r="C2373" s="158" t="s">
        <v>4637</v>
      </c>
      <c r="D2373" s="158" t="s">
        <v>121</v>
      </c>
      <c r="E2373" s="159" t="s">
        <v>4638</v>
      </c>
      <c r="F2373" s="160" t="s">
        <v>4639</v>
      </c>
      <c r="G2373" s="161" t="s">
        <v>131</v>
      </c>
      <c r="H2373" s="162">
        <v>20</v>
      </c>
      <c r="I2373" s="163"/>
      <c r="J2373" s="164">
        <f>ROUND(I2373*H2373,2)</f>
        <v>0</v>
      </c>
      <c r="K2373" s="160" t="s">
        <v>1</v>
      </c>
      <c r="L2373" s="33"/>
      <c r="M2373" s="165" t="s">
        <v>1</v>
      </c>
      <c r="N2373" s="166" t="s">
        <v>38</v>
      </c>
      <c r="O2373" s="65"/>
      <c r="P2373" s="167">
        <f>O2373*H2373</f>
        <v>0</v>
      </c>
      <c r="Q2373" s="167">
        <v>0</v>
      </c>
      <c r="R2373" s="167">
        <f>Q2373*H2373</f>
        <v>0</v>
      </c>
      <c r="S2373" s="167">
        <v>0</v>
      </c>
      <c r="T2373" s="168">
        <f>S2373*H2373</f>
        <v>0</v>
      </c>
      <c r="U2373" s="28"/>
      <c r="V2373" s="28"/>
      <c r="W2373" s="28"/>
      <c r="X2373" s="28"/>
      <c r="Y2373" s="28"/>
      <c r="Z2373" s="28"/>
      <c r="AA2373" s="28"/>
      <c r="AB2373" s="28"/>
      <c r="AC2373" s="28"/>
      <c r="AD2373" s="28"/>
      <c r="AE2373" s="28"/>
      <c r="AR2373" s="169" t="s">
        <v>125</v>
      </c>
      <c r="AT2373" s="169" t="s">
        <v>121</v>
      </c>
      <c r="AU2373" s="169" t="s">
        <v>73</v>
      </c>
      <c r="AY2373" s="11" t="s">
        <v>126</v>
      </c>
      <c r="BE2373" s="170">
        <f>IF(N2373="základní",J2373,0)</f>
        <v>0</v>
      </c>
      <c r="BF2373" s="170">
        <f>IF(N2373="snížená",J2373,0)</f>
        <v>0</v>
      </c>
      <c r="BG2373" s="170">
        <f>IF(N2373="zákl. přenesená",J2373,0)</f>
        <v>0</v>
      </c>
      <c r="BH2373" s="170">
        <f>IF(N2373="sníž. přenesená",J2373,0)</f>
        <v>0</v>
      </c>
      <c r="BI2373" s="170">
        <f>IF(N2373="nulová",J2373,0)</f>
        <v>0</v>
      </c>
      <c r="BJ2373" s="11" t="s">
        <v>80</v>
      </c>
      <c r="BK2373" s="170">
        <f>ROUND(I2373*H2373,2)</f>
        <v>0</v>
      </c>
      <c r="BL2373" s="11" t="s">
        <v>125</v>
      </c>
      <c r="BM2373" s="169" t="s">
        <v>4640</v>
      </c>
    </row>
    <row r="2374" spans="1:65" s="2" customFormat="1" ht="11.25">
      <c r="A2374" s="28"/>
      <c r="B2374" s="29"/>
      <c r="C2374" s="30"/>
      <c r="D2374" s="171" t="s">
        <v>128</v>
      </c>
      <c r="E2374" s="30"/>
      <c r="F2374" s="172" t="s">
        <v>4639</v>
      </c>
      <c r="G2374" s="30"/>
      <c r="H2374" s="30"/>
      <c r="I2374" s="173"/>
      <c r="J2374" s="30"/>
      <c r="K2374" s="30"/>
      <c r="L2374" s="33"/>
      <c r="M2374" s="174"/>
      <c r="N2374" s="175"/>
      <c r="O2374" s="65"/>
      <c r="P2374" s="65"/>
      <c r="Q2374" s="65"/>
      <c r="R2374" s="65"/>
      <c r="S2374" s="65"/>
      <c r="T2374" s="66"/>
      <c r="U2374" s="28"/>
      <c r="V2374" s="28"/>
      <c r="W2374" s="28"/>
      <c r="X2374" s="28"/>
      <c r="Y2374" s="28"/>
      <c r="Z2374" s="28"/>
      <c r="AA2374" s="28"/>
      <c r="AB2374" s="28"/>
      <c r="AC2374" s="28"/>
      <c r="AD2374" s="28"/>
      <c r="AE2374" s="28"/>
      <c r="AT2374" s="11" t="s">
        <v>128</v>
      </c>
      <c r="AU2374" s="11" t="s">
        <v>73</v>
      </c>
    </row>
    <row r="2375" spans="1:65" s="2" customFormat="1" ht="24.2" customHeight="1">
      <c r="A2375" s="28"/>
      <c r="B2375" s="29"/>
      <c r="C2375" s="158" t="s">
        <v>4641</v>
      </c>
      <c r="D2375" s="158" t="s">
        <v>121</v>
      </c>
      <c r="E2375" s="159" t="s">
        <v>4642</v>
      </c>
      <c r="F2375" s="160" t="s">
        <v>4643</v>
      </c>
      <c r="G2375" s="161" t="s">
        <v>145</v>
      </c>
      <c r="H2375" s="162">
        <v>100</v>
      </c>
      <c r="I2375" s="163"/>
      <c r="J2375" s="164">
        <f>ROUND(I2375*H2375,2)</f>
        <v>0</v>
      </c>
      <c r="K2375" s="160" t="s">
        <v>1</v>
      </c>
      <c r="L2375" s="33"/>
      <c r="M2375" s="165" t="s">
        <v>1</v>
      </c>
      <c r="N2375" s="166" t="s">
        <v>38</v>
      </c>
      <c r="O2375" s="65"/>
      <c r="P2375" s="167">
        <f>O2375*H2375</f>
        <v>0</v>
      </c>
      <c r="Q2375" s="167">
        <v>0</v>
      </c>
      <c r="R2375" s="167">
        <f>Q2375*H2375</f>
        <v>0</v>
      </c>
      <c r="S2375" s="167">
        <v>0</v>
      </c>
      <c r="T2375" s="168">
        <f>S2375*H2375</f>
        <v>0</v>
      </c>
      <c r="U2375" s="28"/>
      <c r="V2375" s="28"/>
      <c r="W2375" s="28"/>
      <c r="X2375" s="28"/>
      <c r="Y2375" s="28"/>
      <c r="Z2375" s="28"/>
      <c r="AA2375" s="28"/>
      <c r="AB2375" s="28"/>
      <c r="AC2375" s="28"/>
      <c r="AD2375" s="28"/>
      <c r="AE2375" s="28"/>
      <c r="AR2375" s="169" t="s">
        <v>125</v>
      </c>
      <c r="AT2375" s="169" t="s">
        <v>121</v>
      </c>
      <c r="AU2375" s="169" t="s">
        <v>73</v>
      </c>
      <c r="AY2375" s="11" t="s">
        <v>126</v>
      </c>
      <c r="BE2375" s="170">
        <f>IF(N2375="základní",J2375,0)</f>
        <v>0</v>
      </c>
      <c r="BF2375" s="170">
        <f>IF(N2375="snížená",J2375,0)</f>
        <v>0</v>
      </c>
      <c r="BG2375" s="170">
        <f>IF(N2375="zákl. přenesená",J2375,0)</f>
        <v>0</v>
      </c>
      <c r="BH2375" s="170">
        <f>IF(N2375="sníž. přenesená",J2375,0)</f>
        <v>0</v>
      </c>
      <c r="BI2375" s="170">
        <f>IF(N2375="nulová",J2375,0)</f>
        <v>0</v>
      </c>
      <c r="BJ2375" s="11" t="s">
        <v>80</v>
      </c>
      <c r="BK2375" s="170">
        <f>ROUND(I2375*H2375,2)</f>
        <v>0</v>
      </c>
      <c r="BL2375" s="11" t="s">
        <v>125</v>
      </c>
      <c r="BM2375" s="169" t="s">
        <v>4644</v>
      </c>
    </row>
    <row r="2376" spans="1:65" s="2" customFormat="1" ht="19.5">
      <c r="A2376" s="28"/>
      <c r="B2376" s="29"/>
      <c r="C2376" s="30"/>
      <c r="D2376" s="171" t="s">
        <v>128</v>
      </c>
      <c r="E2376" s="30"/>
      <c r="F2376" s="172" t="s">
        <v>4643</v>
      </c>
      <c r="G2376" s="30"/>
      <c r="H2376" s="30"/>
      <c r="I2376" s="173"/>
      <c r="J2376" s="30"/>
      <c r="K2376" s="30"/>
      <c r="L2376" s="33"/>
      <c r="M2376" s="174"/>
      <c r="N2376" s="175"/>
      <c r="O2376" s="65"/>
      <c r="P2376" s="65"/>
      <c r="Q2376" s="65"/>
      <c r="R2376" s="65"/>
      <c r="S2376" s="65"/>
      <c r="T2376" s="66"/>
      <c r="U2376" s="28"/>
      <c r="V2376" s="28"/>
      <c r="W2376" s="28"/>
      <c r="X2376" s="28"/>
      <c r="Y2376" s="28"/>
      <c r="Z2376" s="28"/>
      <c r="AA2376" s="28"/>
      <c r="AB2376" s="28"/>
      <c r="AC2376" s="28"/>
      <c r="AD2376" s="28"/>
      <c r="AE2376" s="28"/>
      <c r="AT2376" s="11" t="s">
        <v>128</v>
      </c>
      <c r="AU2376" s="11" t="s">
        <v>73</v>
      </c>
    </row>
    <row r="2377" spans="1:65" s="2" customFormat="1" ht="24.2" customHeight="1">
      <c r="A2377" s="28"/>
      <c r="B2377" s="29"/>
      <c r="C2377" s="158" t="s">
        <v>4645</v>
      </c>
      <c r="D2377" s="158" t="s">
        <v>121</v>
      </c>
      <c r="E2377" s="159" t="s">
        <v>4646</v>
      </c>
      <c r="F2377" s="160" t="s">
        <v>4647</v>
      </c>
      <c r="G2377" s="161" t="s">
        <v>145</v>
      </c>
      <c r="H2377" s="162">
        <v>100</v>
      </c>
      <c r="I2377" s="163"/>
      <c r="J2377" s="164">
        <f>ROUND(I2377*H2377,2)</f>
        <v>0</v>
      </c>
      <c r="K2377" s="160" t="s">
        <v>1</v>
      </c>
      <c r="L2377" s="33"/>
      <c r="M2377" s="165" t="s">
        <v>1</v>
      </c>
      <c r="N2377" s="166" t="s">
        <v>38</v>
      </c>
      <c r="O2377" s="65"/>
      <c r="P2377" s="167">
        <f>O2377*H2377</f>
        <v>0</v>
      </c>
      <c r="Q2377" s="167">
        <v>0</v>
      </c>
      <c r="R2377" s="167">
        <f>Q2377*H2377</f>
        <v>0</v>
      </c>
      <c r="S2377" s="167">
        <v>0</v>
      </c>
      <c r="T2377" s="168">
        <f>S2377*H2377</f>
        <v>0</v>
      </c>
      <c r="U2377" s="28"/>
      <c r="V2377" s="28"/>
      <c r="W2377" s="28"/>
      <c r="X2377" s="28"/>
      <c r="Y2377" s="28"/>
      <c r="Z2377" s="28"/>
      <c r="AA2377" s="28"/>
      <c r="AB2377" s="28"/>
      <c r="AC2377" s="28"/>
      <c r="AD2377" s="28"/>
      <c r="AE2377" s="28"/>
      <c r="AR2377" s="169" t="s">
        <v>125</v>
      </c>
      <c r="AT2377" s="169" t="s">
        <v>121</v>
      </c>
      <c r="AU2377" s="169" t="s">
        <v>73</v>
      </c>
      <c r="AY2377" s="11" t="s">
        <v>126</v>
      </c>
      <c r="BE2377" s="170">
        <f>IF(N2377="základní",J2377,0)</f>
        <v>0</v>
      </c>
      <c r="BF2377" s="170">
        <f>IF(N2377="snížená",J2377,0)</f>
        <v>0</v>
      </c>
      <c r="BG2377" s="170">
        <f>IF(N2377="zákl. přenesená",J2377,0)</f>
        <v>0</v>
      </c>
      <c r="BH2377" s="170">
        <f>IF(N2377="sníž. přenesená",J2377,0)</f>
        <v>0</v>
      </c>
      <c r="BI2377" s="170">
        <f>IF(N2377="nulová",J2377,0)</f>
        <v>0</v>
      </c>
      <c r="BJ2377" s="11" t="s">
        <v>80</v>
      </c>
      <c r="BK2377" s="170">
        <f>ROUND(I2377*H2377,2)</f>
        <v>0</v>
      </c>
      <c r="BL2377" s="11" t="s">
        <v>125</v>
      </c>
      <c r="BM2377" s="169" t="s">
        <v>4648</v>
      </c>
    </row>
    <row r="2378" spans="1:65" s="2" customFormat="1" ht="19.5">
      <c r="A2378" s="28"/>
      <c r="B2378" s="29"/>
      <c r="C2378" s="30"/>
      <c r="D2378" s="171" t="s">
        <v>128</v>
      </c>
      <c r="E2378" s="30"/>
      <c r="F2378" s="172" t="s">
        <v>4647</v>
      </c>
      <c r="G2378" s="30"/>
      <c r="H2378" s="30"/>
      <c r="I2378" s="173"/>
      <c r="J2378" s="30"/>
      <c r="K2378" s="30"/>
      <c r="L2378" s="33"/>
      <c r="M2378" s="174"/>
      <c r="N2378" s="175"/>
      <c r="O2378" s="65"/>
      <c r="P2378" s="65"/>
      <c r="Q2378" s="65"/>
      <c r="R2378" s="65"/>
      <c r="S2378" s="65"/>
      <c r="T2378" s="66"/>
      <c r="U2378" s="28"/>
      <c r="V2378" s="28"/>
      <c r="W2378" s="28"/>
      <c r="X2378" s="28"/>
      <c r="Y2378" s="28"/>
      <c r="Z2378" s="28"/>
      <c r="AA2378" s="28"/>
      <c r="AB2378" s="28"/>
      <c r="AC2378" s="28"/>
      <c r="AD2378" s="28"/>
      <c r="AE2378" s="28"/>
      <c r="AT2378" s="11" t="s">
        <v>128</v>
      </c>
      <c r="AU2378" s="11" t="s">
        <v>73</v>
      </c>
    </row>
    <row r="2379" spans="1:65" s="2" customFormat="1" ht="24.2" customHeight="1">
      <c r="A2379" s="28"/>
      <c r="B2379" s="29"/>
      <c r="C2379" s="158" t="s">
        <v>4649</v>
      </c>
      <c r="D2379" s="158" t="s">
        <v>121</v>
      </c>
      <c r="E2379" s="159" t="s">
        <v>4650</v>
      </c>
      <c r="F2379" s="160" t="s">
        <v>4651</v>
      </c>
      <c r="G2379" s="161" t="s">
        <v>145</v>
      </c>
      <c r="H2379" s="162">
        <v>100</v>
      </c>
      <c r="I2379" s="163"/>
      <c r="J2379" s="164">
        <f>ROUND(I2379*H2379,2)</f>
        <v>0</v>
      </c>
      <c r="K2379" s="160" t="s">
        <v>1</v>
      </c>
      <c r="L2379" s="33"/>
      <c r="M2379" s="165" t="s">
        <v>1</v>
      </c>
      <c r="N2379" s="166" t="s">
        <v>38</v>
      </c>
      <c r="O2379" s="65"/>
      <c r="P2379" s="167">
        <f>O2379*H2379</f>
        <v>0</v>
      </c>
      <c r="Q2379" s="167">
        <v>0</v>
      </c>
      <c r="R2379" s="167">
        <f>Q2379*H2379</f>
        <v>0</v>
      </c>
      <c r="S2379" s="167">
        <v>0</v>
      </c>
      <c r="T2379" s="168">
        <f>S2379*H2379</f>
        <v>0</v>
      </c>
      <c r="U2379" s="28"/>
      <c r="V2379" s="28"/>
      <c r="W2379" s="28"/>
      <c r="X2379" s="28"/>
      <c r="Y2379" s="28"/>
      <c r="Z2379" s="28"/>
      <c r="AA2379" s="28"/>
      <c r="AB2379" s="28"/>
      <c r="AC2379" s="28"/>
      <c r="AD2379" s="28"/>
      <c r="AE2379" s="28"/>
      <c r="AR2379" s="169" t="s">
        <v>125</v>
      </c>
      <c r="AT2379" s="169" t="s">
        <v>121</v>
      </c>
      <c r="AU2379" s="169" t="s">
        <v>73</v>
      </c>
      <c r="AY2379" s="11" t="s">
        <v>126</v>
      </c>
      <c r="BE2379" s="170">
        <f>IF(N2379="základní",J2379,0)</f>
        <v>0</v>
      </c>
      <c r="BF2379" s="170">
        <f>IF(N2379="snížená",J2379,0)</f>
        <v>0</v>
      </c>
      <c r="BG2379" s="170">
        <f>IF(N2379="zákl. přenesená",J2379,0)</f>
        <v>0</v>
      </c>
      <c r="BH2379" s="170">
        <f>IF(N2379="sníž. přenesená",J2379,0)</f>
        <v>0</v>
      </c>
      <c r="BI2379" s="170">
        <f>IF(N2379="nulová",J2379,0)</f>
        <v>0</v>
      </c>
      <c r="BJ2379" s="11" t="s">
        <v>80</v>
      </c>
      <c r="BK2379" s="170">
        <f>ROUND(I2379*H2379,2)</f>
        <v>0</v>
      </c>
      <c r="BL2379" s="11" t="s">
        <v>125</v>
      </c>
      <c r="BM2379" s="169" t="s">
        <v>4652</v>
      </c>
    </row>
    <row r="2380" spans="1:65" s="2" customFormat="1" ht="19.5">
      <c r="A2380" s="28"/>
      <c r="B2380" s="29"/>
      <c r="C2380" s="30"/>
      <c r="D2380" s="171" t="s">
        <v>128</v>
      </c>
      <c r="E2380" s="30"/>
      <c r="F2380" s="172" t="s">
        <v>4651</v>
      </c>
      <c r="G2380" s="30"/>
      <c r="H2380" s="30"/>
      <c r="I2380" s="173"/>
      <c r="J2380" s="30"/>
      <c r="K2380" s="30"/>
      <c r="L2380" s="33"/>
      <c r="M2380" s="174"/>
      <c r="N2380" s="175"/>
      <c r="O2380" s="65"/>
      <c r="P2380" s="65"/>
      <c r="Q2380" s="65"/>
      <c r="R2380" s="65"/>
      <c r="S2380" s="65"/>
      <c r="T2380" s="66"/>
      <c r="U2380" s="28"/>
      <c r="V2380" s="28"/>
      <c r="W2380" s="28"/>
      <c r="X2380" s="28"/>
      <c r="Y2380" s="28"/>
      <c r="Z2380" s="28"/>
      <c r="AA2380" s="28"/>
      <c r="AB2380" s="28"/>
      <c r="AC2380" s="28"/>
      <c r="AD2380" s="28"/>
      <c r="AE2380" s="28"/>
      <c r="AT2380" s="11" t="s">
        <v>128</v>
      </c>
      <c r="AU2380" s="11" t="s">
        <v>73</v>
      </c>
    </row>
    <row r="2381" spans="1:65" s="2" customFormat="1" ht="24.2" customHeight="1">
      <c r="A2381" s="28"/>
      <c r="B2381" s="29"/>
      <c r="C2381" s="158" t="s">
        <v>4653</v>
      </c>
      <c r="D2381" s="158" t="s">
        <v>121</v>
      </c>
      <c r="E2381" s="159" t="s">
        <v>4654</v>
      </c>
      <c r="F2381" s="160" t="s">
        <v>4655</v>
      </c>
      <c r="G2381" s="161" t="s">
        <v>145</v>
      </c>
      <c r="H2381" s="162">
        <v>100</v>
      </c>
      <c r="I2381" s="163"/>
      <c r="J2381" s="164">
        <f>ROUND(I2381*H2381,2)</f>
        <v>0</v>
      </c>
      <c r="K2381" s="160" t="s">
        <v>1</v>
      </c>
      <c r="L2381" s="33"/>
      <c r="M2381" s="165" t="s">
        <v>1</v>
      </c>
      <c r="N2381" s="166" t="s">
        <v>38</v>
      </c>
      <c r="O2381" s="65"/>
      <c r="P2381" s="167">
        <f>O2381*H2381</f>
        <v>0</v>
      </c>
      <c r="Q2381" s="167">
        <v>0</v>
      </c>
      <c r="R2381" s="167">
        <f>Q2381*H2381</f>
        <v>0</v>
      </c>
      <c r="S2381" s="167">
        <v>0</v>
      </c>
      <c r="T2381" s="168">
        <f>S2381*H2381</f>
        <v>0</v>
      </c>
      <c r="U2381" s="28"/>
      <c r="V2381" s="28"/>
      <c r="W2381" s="28"/>
      <c r="X2381" s="28"/>
      <c r="Y2381" s="28"/>
      <c r="Z2381" s="28"/>
      <c r="AA2381" s="28"/>
      <c r="AB2381" s="28"/>
      <c r="AC2381" s="28"/>
      <c r="AD2381" s="28"/>
      <c r="AE2381" s="28"/>
      <c r="AR2381" s="169" t="s">
        <v>125</v>
      </c>
      <c r="AT2381" s="169" t="s">
        <v>121</v>
      </c>
      <c r="AU2381" s="169" t="s">
        <v>73</v>
      </c>
      <c r="AY2381" s="11" t="s">
        <v>126</v>
      </c>
      <c r="BE2381" s="170">
        <f>IF(N2381="základní",J2381,0)</f>
        <v>0</v>
      </c>
      <c r="BF2381" s="170">
        <f>IF(N2381="snížená",J2381,0)</f>
        <v>0</v>
      </c>
      <c r="BG2381" s="170">
        <f>IF(N2381="zákl. přenesená",J2381,0)</f>
        <v>0</v>
      </c>
      <c r="BH2381" s="170">
        <f>IF(N2381="sníž. přenesená",J2381,0)</f>
        <v>0</v>
      </c>
      <c r="BI2381" s="170">
        <f>IF(N2381="nulová",J2381,0)</f>
        <v>0</v>
      </c>
      <c r="BJ2381" s="11" t="s">
        <v>80</v>
      </c>
      <c r="BK2381" s="170">
        <f>ROUND(I2381*H2381,2)</f>
        <v>0</v>
      </c>
      <c r="BL2381" s="11" t="s">
        <v>125</v>
      </c>
      <c r="BM2381" s="169" t="s">
        <v>4656</v>
      </c>
    </row>
    <row r="2382" spans="1:65" s="2" customFormat="1" ht="19.5">
      <c r="A2382" s="28"/>
      <c r="B2382" s="29"/>
      <c r="C2382" s="30"/>
      <c r="D2382" s="171" t="s">
        <v>128</v>
      </c>
      <c r="E2382" s="30"/>
      <c r="F2382" s="172" t="s">
        <v>4655</v>
      </c>
      <c r="G2382" s="30"/>
      <c r="H2382" s="30"/>
      <c r="I2382" s="173"/>
      <c r="J2382" s="30"/>
      <c r="K2382" s="30"/>
      <c r="L2382" s="33"/>
      <c r="M2382" s="174"/>
      <c r="N2382" s="175"/>
      <c r="O2382" s="65"/>
      <c r="P2382" s="65"/>
      <c r="Q2382" s="65"/>
      <c r="R2382" s="65"/>
      <c r="S2382" s="65"/>
      <c r="T2382" s="66"/>
      <c r="U2382" s="28"/>
      <c r="V2382" s="28"/>
      <c r="W2382" s="28"/>
      <c r="X2382" s="28"/>
      <c r="Y2382" s="28"/>
      <c r="Z2382" s="28"/>
      <c r="AA2382" s="28"/>
      <c r="AB2382" s="28"/>
      <c r="AC2382" s="28"/>
      <c r="AD2382" s="28"/>
      <c r="AE2382" s="28"/>
      <c r="AT2382" s="11" t="s">
        <v>128</v>
      </c>
      <c r="AU2382" s="11" t="s">
        <v>73</v>
      </c>
    </row>
    <row r="2383" spans="1:65" s="2" customFormat="1" ht="24.2" customHeight="1">
      <c r="A2383" s="28"/>
      <c r="B2383" s="29"/>
      <c r="C2383" s="158" t="s">
        <v>4657</v>
      </c>
      <c r="D2383" s="158" t="s">
        <v>121</v>
      </c>
      <c r="E2383" s="159" t="s">
        <v>4658</v>
      </c>
      <c r="F2383" s="160" t="s">
        <v>4659</v>
      </c>
      <c r="G2383" s="161" t="s">
        <v>145</v>
      </c>
      <c r="H2383" s="162">
        <v>100</v>
      </c>
      <c r="I2383" s="163"/>
      <c r="J2383" s="164">
        <f>ROUND(I2383*H2383,2)</f>
        <v>0</v>
      </c>
      <c r="K2383" s="160" t="s">
        <v>1</v>
      </c>
      <c r="L2383" s="33"/>
      <c r="M2383" s="165" t="s">
        <v>1</v>
      </c>
      <c r="N2383" s="166" t="s">
        <v>38</v>
      </c>
      <c r="O2383" s="65"/>
      <c r="P2383" s="167">
        <f>O2383*H2383</f>
        <v>0</v>
      </c>
      <c r="Q2383" s="167">
        <v>0</v>
      </c>
      <c r="R2383" s="167">
        <f>Q2383*H2383</f>
        <v>0</v>
      </c>
      <c r="S2383" s="167">
        <v>0</v>
      </c>
      <c r="T2383" s="168">
        <f>S2383*H2383</f>
        <v>0</v>
      </c>
      <c r="U2383" s="28"/>
      <c r="V2383" s="28"/>
      <c r="W2383" s="28"/>
      <c r="X2383" s="28"/>
      <c r="Y2383" s="28"/>
      <c r="Z2383" s="28"/>
      <c r="AA2383" s="28"/>
      <c r="AB2383" s="28"/>
      <c r="AC2383" s="28"/>
      <c r="AD2383" s="28"/>
      <c r="AE2383" s="28"/>
      <c r="AR2383" s="169" t="s">
        <v>125</v>
      </c>
      <c r="AT2383" s="169" t="s">
        <v>121</v>
      </c>
      <c r="AU2383" s="169" t="s">
        <v>73</v>
      </c>
      <c r="AY2383" s="11" t="s">
        <v>126</v>
      </c>
      <c r="BE2383" s="170">
        <f>IF(N2383="základní",J2383,0)</f>
        <v>0</v>
      </c>
      <c r="BF2383" s="170">
        <f>IF(N2383="snížená",J2383,0)</f>
        <v>0</v>
      </c>
      <c r="BG2383" s="170">
        <f>IF(N2383="zákl. přenesená",J2383,0)</f>
        <v>0</v>
      </c>
      <c r="BH2383" s="170">
        <f>IF(N2383="sníž. přenesená",J2383,0)</f>
        <v>0</v>
      </c>
      <c r="BI2383" s="170">
        <f>IF(N2383="nulová",J2383,0)</f>
        <v>0</v>
      </c>
      <c r="BJ2383" s="11" t="s">
        <v>80</v>
      </c>
      <c r="BK2383" s="170">
        <f>ROUND(I2383*H2383,2)</f>
        <v>0</v>
      </c>
      <c r="BL2383" s="11" t="s">
        <v>125</v>
      </c>
      <c r="BM2383" s="169" t="s">
        <v>4660</v>
      </c>
    </row>
    <row r="2384" spans="1:65" s="2" customFormat="1" ht="19.5">
      <c r="A2384" s="28"/>
      <c r="B2384" s="29"/>
      <c r="C2384" s="30"/>
      <c r="D2384" s="171" t="s">
        <v>128</v>
      </c>
      <c r="E2384" s="30"/>
      <c r="F2384" s="172" t="s">
        <v>4659</v>
      </c>
      <c r="G2384" s="30"/>
      <c r="H2384" s="30"/>
      <c r="I2384" s="173"/>
      <c r="J2384" s="30"/>
      <c r="K2384" s="30"/>
      <c r="L2384" s="33"/>
      <c r="M2384" s="174"/>
      <c r="N2384" s="175"/>
      <c r="O2384" s="65"/>
      <c r="P2384" s="65"/>
      <c r="Q2384" s="65"/>
      <c r="R2384" s="65"/>
      <c r="S2384" s="65"/>
      <c r="T2384" s="66"/>
      <c r="U2384" s="28"/>
      <c r="V2384" s="28"/>
      <c r="W2384" s="28"/>
      <c r="X2384" s="28"/>
      <c r="Y2384" s="28"/>
      <c r="Z2384" s="28"/>
      <c r="AA2384" s="28"/>
      <c r="AB2384" s="28"/>
      <c r="AC2384" s="28"/>
      <c r="AD2384" s="28"/>
      <c r="AE2384" s="28"/>
      <c r="AT2384" s="11" t="s">
        <v>128</v>
      </c>
      <c r="AU2384" s="11" t="s">
        <v>73</v>
      </c>
    </row>
    <row r="2385" spans="1:65" s="2" customFormat="1" ht="24.2" customHeight="1">
      <c r="A2385" s="28"/>
      <c r="B2385" s="29"/>
      <c r="C2385" s="158" t="s">
        <v>4661</v>
      </c>
      <c r="D2385" s="158" t="s">
        <v>121</v>
      </c>
      <c r="E2385" s="159" t="s">
        <v>4662</v>
      </c>
      <c r="F2385" s="160" t="s">
        <v>4663</v>
      </c>
      <c r="G2385" s="161" t="s">
        <v>145</v>
      </c>
      <c r="H2385" s="162">
        <v>100</v>
      </c>
      <c r="I2385" s="163"/>
      <c r="J2385" s="164">
        <f>ROUND(I2385*H2385,2)</f>
        <v>0</v>
      </c>
      <c r="K2385" s="160" t="s">
        <v>1</v>
      </c>
      <c r="L2385" s="33"/>
      <c r="M2385" s="165" t="s">
        <v>1</v>
      </c>
      <c r="N2385" s="166" t="s">
        <v>38</v>
      </c>
      <c r="O2385" s="65"/>
      <c r="P2385" s="167">
        <f>O2385*H2385</f>
        <v>0</v>
      </c>
      <c r="Q2385" s="167">
        <v>0</v>
      </c>
      <c r="R2385" s="167">
        <f>Q2385*H2385</f>
        <v>0</v>
      </c>
      <c r="S2385" s="167">
        <v>0</v>
      </c>
      <c r="T2385" s="168">
        <f>S2385*H2385</f>
        <v>0</v>
      </c>
      <c r="U2385" s="28"/>
      <c r="V2385" s="28"/>
      <c r="W2385" s="28"/>
      <c r="X2385" s="28"/>
      <c r="Y2385" s="28"/>
      <c r="Z2385" s="28"/>
      <c r="AA2385" s="28"/>
      <c r="AB2385" s="28"/>
      <c r="AC2385" s="28"/>
      <c r="AD2385" s="28"/>
      <c r="AE2385" s="28"/>
      <c r="AR2385" s="169" t="s">
        <v>125</v>
      </c>
      <c r="AT2385" s="169" t="s">
        <v>121</v>
      </c>
      <c r="AU2385" s="169" t="s">
        <v>73</v>
      </c>
      <c r="AY2385" s="11" t="s">
        <v>126</v>
      </c>
      <c r="BE2385" s="170">
        <f>IF(N2385="základní",J2385,0)</f>
        <v>0</v>
      </c>
      <c r="BF2385" s="170">
        <f>IF(N2385="snížená",J2385,0)</f>
        <v>0</v>
      </c>
      <c r="BG2385" s="170">
        <f>IF(N2385="zákl. přenesená",J2385,0)</f>
        <v>0</v>
      </c>
      <c r="BH2385" s="170">
        <f>IF(N2385="sníž. přenesená",J2385,0)</f>
        <v>0</v>
      </c>
      <c r="BI2385" s="170">
        <f>IF(N2385="nulová",J2385,0)</f>
        <v>0</v>
      </c>
      <c r="BJ2385" s="11" t="s">
        <v>80</v>
      </c>
      <c r="BK2385" s="170">
        <f>ROUND(I2385*H2385,2)</f>
        <v>0</v>
      </c>
      <c r="BL2385" s="11" t="s">
        <v>125</v>
      </c>
      <c r="BM2385" s="169" t="s">
        <v>4664</v>
      </c>
    </row>
    <row r="2386" spans="1:65" s="2" customFormat="1" ht="19.5">
      <c r="A2386" s="28"/>
      <c r="B2386" s="29"/>
      <c r="C2386" s="30"/>
      <c r="D2386" s="171" t="s">
        <v>128</v>
      </c>
      <c r="E2386" s="30"/>
      <c r="F2386" s="172" t="s">
        <v>4663</v>
      </c>
      <c r="G2386" s="30"/>
      <c r="H2386" s="30"/>
      <c r="I2386" s="173"/>
      <c r="J2386" s="30"/>
      <c r="K2386" s="30"/>
      <c r="L2386" s="33"/>
      <c r="M2386" s="174"/>
      <c r="N2386" s="175"/>
      <c r="O2386" s="65"/>
      <c r="P2386" s="65"/>
      <c r="Q2386" s="65"/>
      <c r="R2386" s="65"/>
      <c r="S2386" s="65"/>
      <c r="T2386" s="66"/>
      <c r="U2386" s="28"/>
      <c r="V2386" s="28"/>
      <c r="W2386" s="28"/>
      <c r="X2386" s="28"/>
      <c r="Y2386" s="28"/>
      <c r="Z2386" s="28"/>
      <c r="AA2386" s="28"/>
      <c r="AB2386" s="28"/>
      <c r="AC2386" s="28"/>
      <c r="AD2386" s="28"/>
      <c r="AE2386" s="28"/>
      <c r="AT2386" s="11" t="s">
        <v>128</v>
      </c>
      <c r="AU2386" s="11" t="s">
        <v>73</v>
      </c>
    </row>
    <row r="2387" spans="1:65" s="2" customFormat="1" ht="24.2" customHeight="1">
      <c r="A2387" s="28"/>
      <c r="B2387" s="29"/>
      <c r="C2387" s="158" t="s">
        <v>4665</v>
      </c>
      <c r="D2387" s="158" t="s">
        <v>121</v>
      </c>
      <c r="E2387" s="159" t="s">
        <v>4666</v>
      </c>
      <c r="F2387" s="160" t="s">
        <v>4667</v>
      </c>
      <c r="G2387" s="161" t="s">
        <v>145</v>
      </c>
      <c r="H2387" s="162">
        <v>100</v>
      </c>
      <c r="I2387" s="163"/>
      <c r="J2387" s="164">
        <f>ROUND(I2387*H2387,2)</f>
        <v>0</v>
      </c>
      <c r="K2387" s="160" t="s">
        <v>1</v>
      </c>
      <c r="L2387" s="33"/>
      <c r="M2387" s="165" t="s">
        <v>1</v>
      </c>
      <c r="N2387" s="166" t="s">
        <v>38</v>
      </c>
      <c r="O2387" s="65"/>
      <c r="P2387" s="167">
        <f>O2387*H2387</f>
        <v>0</v>
      </c>
      <c r="Q2387" s="167">
        <v>0</v>
      </c>
      <c r="R2387" s="167">
        <f>Q2387*H2387</f>
        <v>0</v>
      </c>
      <c r="S2387" s="167">
        <v>0</v>
      </c>
      <c r="T2387" s="168">
        <f>S2387*H2387</f>
        <v>0</v>
      </c>
      <c r="U2387" s="28"/>
      <c r="V2387" s="28"/>
      <c r="W2387" s="28"/>
      <c r="X2387" s="28"/>
      <c r="Y2387" s="28"/>
      <c r="Z2387" s="28"/>
      <c r="AA2387" s="28"/>
      <c r="AB2387" s="28"/>
      <c r="AC2387" s="28"/>
      <c r="AD2387" s="28"/>
      <c r="AE2387" s="28"/>
      <c r="AR2387" s="169" t="s">
        <v>125</v>
      </c>
      <c r="AT2387" s="169" t="s">
        <v>121</v>
      </c>
      <c r="AU2387" s="169" t="s">
        <v>73</v>
      </c>
      <c r="AY2387" s="11" t="s">
        <v>126</v>
      </c>
      <c r="BE2387" s="170">
        <f>IF(N2387="základní",J2387,0)</f>
        <v>0</v>
      </c>
      <c r="BF2387" s="170">
        <f>IF(N2387="snížená",J2387,0)</f>
        <v>0</v>
      </c>
      <c r="BG2387" s="170">
        <f>IF(N2387="zákl. přenesená",J2387,0)</f>
        <v>0</v>
      </c>
      <c r="BH2387" s="170">
        <f>IF(N2387="sníž. přenesená",J2387,0)</f>
        <v>0</v>
      </c>
      <c r="BI2387" s="170">
        <f>IF(N2387="nulová",J2387,0)</f>
        <v>0</v>
      </c>
      <c r="BJ2387" s="11" t="s">
        <v>80</v>
      </c>
      <c r="BK2387" s="170">
        <f>ROUND(I2387*H2387,2)</f>
        <v>0</v>
      </c>
      <c r="BL2387" s="11" t="s">
        <v>125</v>
      </c>
      <c r="BM2387" s="169" t="s">
        <v>4668</v>
      </c>
    </row>
    <row r="2388" spans="1:65" s="2" customFormat="1" ht="19.5">
      <c r="A2388" s="28"/>
      <c r="B2388" s="29"/>
      <c r="C2388" s="30"/>
      <c r="D2388" s="171" t="s">
        <v>128</v>
      </c>
      <c r="E2388" s="30"/>
      <c r="F2388" s="172" t="s">
        <v>4667</v>
      </c>
      <c r="G2388" s="30"/>
      <c r="H2388" s="30"/>
      <c r="I2388" s="173"/>
      <c r="J2388" s="30"/>
      <c r="K2388" s="30"/>
      <c r="L2388" s="33"/>
      <c r="M2388" s="174"/>
      <c r="N2388" s="175"/>
      <c r="O2388" s="65"/>
      <c r="P2388" s="65"/>
      <c r="Q2388" s="65"/>
      <c r="R2388" s="65"/>
      <c r="S2388" s="65"/>
      <c r="T2388" s="66"/>
      <c r="U2388" s="28"/>
      <c r="V2388" s="28"/>
      <c r="W2388" s="28"/>
      <c r="X2388" s="28"/>
      <c r="Y2388" s="28"/>
      <c r="Z2388" s="28"/>
      <c r="AA2388" s="28"/>
      <c r="AB2388" s="28"/>
      <c r="AC2388" s="28"/>
      <c r="AD2388" s="28"/>
      <c r="AE2388" s="28"/>
      <c r="AT2388" s="11" t="s">
        <v>128</v>
      </c>
      <c r="AU2388" s="11" t="s">
        <v>73</v>
      </c>
    </row>
    <row r="2389" spans="1:65" s="2" customFormat="1" ht="24.2" customHeight="1">
      <c r="A2389" s="28"/>
      <c r="B2389" s="29"/>
      <c r="C2389" s="158" t="s">
        <v>4669</v>
      </c>
      <c r="D2389" s="158" t="s">
        <v>121</v>
      </c>
      <c r="E2389" s="159" t="s">
        <v>4670</v>
      </c>
      <c r="F2389" s="160" t="s">
        <v>4671</v>
      </c>
      <c r="G2389" s="161" t="s">
        <v>131</v>
      </c>
      <c r="H2389" s="162">
        <v>20</v>
      </c>
      <c r="I2389" s="163"/>
      <c r="J2389" s="164">
        <f>ROUND(I2389*H2389,2)</f>
        <v>0</v>
      </c>
      <c r="K2389" s="160" t="s">
        <v>1</v>
      </c>
      <c r="L2389" s="33"/>
      <c r="M2389" s="165" t="s">
        <v>1</v>
      </c>
      <c r="N2389" s="166" t="s">
        <v>38</v>
      </c>
      <c r="O2389" s="65"/>
      <c r="P2389" s="167">
        <f>O2389*H2389</f>
        <v>0</v>
      </c>
      <c r="Q2389" s="167">
        <v>0</v>
      </c>
      <c r="R2389" s="167">
        <f>Q2389*H2389</f>
        <v>0</v>
      </c>
      <c r="S2389" s="167">
        <v>0</v>
      </c>
      <c r="T2389" s="168">
        <f>S2389*H2389</f>
        <v>0</v>
      </c>
      <c r="U2389" s="28"/>
      <c r="V2389" s="28"/>
      <c r="W2389" s="28"/>
      <c r="X2389" s="28"/>
      <c r="Y2389" s="28"/>
      <c r="Z2389" s="28"/>
      <c r="AA2389" s="28"/>
      <c r="AB2389" s="28"/>
      <c r="AC2389" s="28"/>
      <c r="AD2389" s="28"/>
      <c r="AE2389" s="28"/>
      <c r="AR2389" s="169" t="s">
        <v>125</v>
      </c>
      <c r="AT2389" s="169" t="s">
        <v>121</v>
      </c>
      <c r="AU2389" s="169" t="s">
        <v>73</v>
      </c>
      <c r="AY2389" s="11" t="s">
        <v>126</v>
      </c>
      <c r="BE2389" s="170">
        <f>IF(N2389="základní",J2389,0)</f>
        <v>0</v>
      </c>
      <c r="BF2389" s="170">
        <f>IF(N2389="snížená",J2389,0)</f>
        <v>0</v>
      </c>
      <c r="BG2389" s="170">
        <f>IF(N2389="zákl. přenesená",J2389,0)</f>
        <v>0</v>
      </c>
      <c r="BH2389" s="170">
        <f>IF(N2389="sníž. přenesená",J2389,0)</f>
        <v>0</v>
      </c>
      <c r="BI2389" s="170">
        <f>IF(N2389="nulová",J2389,0)</f>
        <v>0</v>
      </c>
      <c r="BJ2389" s="11" t="s">
        <v>80</v>
      </c>
      <c r="BK2389" s="170">
        <f>ROUND(I2389*H2389,2)</f>
        <v>0</v>
      </c>
      <c r="BL2389" s="11" t="s">
        <v>125</v>
      </c>
      <c r="BM2389" s="169" t="s">
        <v>4672</v>
      </c>
    </row>
    <row r="2390" spans="1:65" s="2" customFormat="1" ht="11.25">
      <c r="A2390" s="28"/>
      <c r="B2390" s="29"/>
      <c r="C2390" s="30"/>
      <c r="D2390" s="171" t="s">
        <v>128</v>
      </c>
      <c r="E2390" s="30"/>
      <c r="F2390" s="172" t="s">
        <v>4671</v>
      </c>
      <c r="G2390" s="30"/>
      <c r="H2390" s="30"/>
      <c r="I2390" s="173"/>
      <c r="J2390" s="30"/>
      <c r="K2390" s="30"/>
      <c r="L2390" s="33"/>
      <c r="M2390" s="174"/>
      <c r="N2390" s="175"/>
      <c r="O2390" s="65"/>
      <c r="P2390" s="65"/>
      <c r="Q2390" s="65"/>
      <c r="R2390" s="65"/>
      <c r="S2390" s="65"/>
      <c r="T2390" s="66"/>
      <c r="U2390" s="28"/>
      <c r="V2390" s="28"/>
      <c r="W2390" s="28"/>
      <c r="X2390" s="28"/>
      <c r="Y2390" s="28"/>
      <c r="Z2390" s="28"/>
      <c r="AA2390" s="28"/>
      <c r="AB2390" s="28"/>
      <c r="AC2390" s="28"/>
      <c r="AD2390" s="28"/>
      <c r="AE2390" s="28"/>
      <c r="AT2390" s="11" t="s">
        <v>128</v>
      </c>
      <c r="AU2390" s="11" t="s">
        <v>73</v>
      </c>
    </row>
    <row r="2391" spans="1:65" s="2" customFormat="1" ht="24.2" customHeight="1">
      <c r="A2391" s="28"/>
      <c r="B2391" s="29"/>
      <c r="C2391" s="158" t="s">
        <v>4673</v>
      </c>
      <c r="D2391" s="158" t="s">
        <v>121</v>
      </c>
      <c r="E2391" s="159" t="s">
        <v>4674</v>
      </c>
      <c r="F2391" s="160" t="s">
        <v>4675</v>
      </c>
      <c r="G2391" s="161" t="s">
        <v>131</v>
      </c>
      <c r="H2391" s="162">
        <v>20</v>
      </c>
      <c r="I2391" s="163"/>
      <c r="J2391" s="164">
        <f>ROUND(I2391*H2391,2)</f>
        <v>0</v>
      </c>
      <c r="K2391" s="160" t="s">
        <v>1</v>
      </c>
      <c r="L2391" s="33"/>
      <c r="M2391" s="165" t="s">
        <v>1</v>
      </c>
      <c r="N2391" s="166" t="s">
        <v>38</v>
      </c>
      <c r="O2391" s="65"/>
      <c r="P2391" s="167">
        <f>O2391*H2391</f>
        <v>0</v>
      </c>
      <c r="Q2391" s="167">
        <v>0</v>
      </c>
      <c r="R2391" s="167">
        <f>Q2391*H2391</f>
        <v>0</v>
      </c>
      <c r="S2391" s="167">
        <v>0</v>
      </c>
      <c r="T2391" s="168">
        <f>S2391*H2391</f>
        <v>0</v>
      </c>
      <c r="U2391" s="28"/>
      <c r="V2391" s="28"/>
      <c r="W2391" s="28"/>
      <c r="X2391" s="28"/>
      <c r="Y2391" s="28"/>
      <c r="Z2391" s="28"/>
      <c r="AA2391" s="28"/>
      <c r="AB2391" s="28"/>
      <c r="AC2391" s="28"/>
      <c r="AD2391" s="28"/>
      <c r="AE2391" s="28"/>
      <c r="AR2391" s="169" t="s">
        <v>125</v>
      </c>
      <c r="AT2391" s="169" t="s">
        <v>121</v>
      </c>
      <c r="AU2391" s="169" t="s">
        <v>73</v>
      </c>
      <c r="AY2391" s="11" t="s">
        <v>126</v>
      </c>
      <c r="BE2391" s="170">
        <f>IF(N2391="základní",J2391,0)</f>
        <v>0</v>
      </c>
      <c r="BF2391" s="170">
        <f>IF(N2391="snížená",J2391,0)</f>
        <v>0</v>
      </c>
      <c r="BG2391" s="170">
        <f>IF(N2391="zákl. přenesená",J2391,0)</f>
        <v>0</v>
      </c>
      <c r="BH2391" s="170">
        <f>IF(N2391="sníž. přenesená",J2391,0)</f>
        <v>0</v>
      </c>
      <c r="BI2391" s="170">
        <f>IF(N2391="nulová",J2391,0)</f>
        <v>0</v>
      </c>
      <c r="BJ2391" s="11" t="s">
        <v>80</v>
      </c>
      <c r="BK2391" s="170">
        <f>ROUND(I2391*H2391,2)</f>
        <v>0</v>
      </c>
      <c r="BL2391" s="11" t="s">
        <v>125</v>
      </c>
      <c r="BM2391" s="169" t="s">
        <v>4676</v>
      </c>
    </row>
    <row r="2392" spans="1:65" s="2" customFormat="1" ht="11.25">
      <c r="A2392" s="28"/>
      <c r="B2392" s="29"/>
      <c r="C2392" s="30"/>
      <c r="D2392" s="171" t="s">
        <v>128</v>
      </c>
      <c r="E2392" s="30"/>
      <c r="F2392" s="172" t="s">
        <v>4675</v>
      </c>
      <c r="G2392" s="30"/>
      <c r="H2392" s="30"/>
      <c r="I2392" s="173"/>
      <c r="J2392" s="30"/>
      <c r="K2392" s="30"/>
      <c r="L2392" s="33"/>
      <c r="M2392" s="174"/>
      <c r="N2392" s="175"/>
      <c r="O2392" s="65"/>
      <c r="P2392" s="65"/>
      <c r="Q2392" s="65"/>
      <c r="R2392" s="65"/>
      <c r="S2392" s="65"/>
      <c r="T2392" s="66"/>
      <c r="U2392" s="28"/>
      <c r="V2392" s="28"/>
      <c r="W2392" s="28"/>
      <c r="X2392" s="28"/>
      <c r="Y2392" s="28"/>
      <c r="Z2392" s="28"/>
      <c r="AA2392" s="28"/>
      <c r="AB2392" s="28"/>
      <c r="AC2392" s="28"/>
      <c r="AD2392" s="28"/>
      <c r="AE2392" s="28"/>
      <c r="AT2392" s="11" t="s">
        <v>128</v>
      </c>
      <c r="AU2392" s="11" t="s">
        <v>73</v>
      </c>
    </row>
    <row r="2393" spans="1:65" s="2" customFormat="1" ht="16.5" customHeight="1">
      <c r="A2393" s="28"/>
      <c r="B2393" s="29"/>
      <c r="C2393" s="158" t="s">
        <v>4677</v>
      </c>
      <c r="D2393" s="158" t="s">
        <v>121</v>
      </c>
      <c r="E2393" s="159" t="s">
        <v>4678</v>
      </c>
      <c r="F2393" s="160" t="s">
        <v>4679</v>
      </c>
      <c r="G2393" s="161" t="s">
        <v>136</v>
      </c>
      <c r="H2393" s="162">
        <v>20</v>
      </c>
      <c r="I2393" s="163"/>
      <c r="J2393" s="164">
        <f>ROUND(I2393*H2393,2)</f>
        <v>0</v>
      </c>
      <c r="K2393" s="160" t="s">
        <v>1</v>
      </c>
      <c r="L2393" s="33"/>
      <c r="M2393" s="165" t="s">
        <v>1</v>
      </c>
      <c r="N2393" s="166" t="s">
        <v>38</v>
      </c>
      <c r="O2393" s="65"/>
      <c r="P2393" s="167">
        <f>O2393*H2393</f>
        <v>0</v>
      </c>
      <c r="Q2393" s="167">
        <v>0</v>
      </c>
      <c r="R2393" s="167">
        <f>Q2393*H2393</f>
        <v>0</v>
      </c>
      <c r="S2393" s="167">
        <v>0</v>
      </c>
      <c r="T2393" s="168">
        <f>S2393*H2393</f>
        <v>0</v>
      </c>
      <c r="U2393" s="28"/>
      <c r="V2393" s="28"/>
      <c r="W2393" s="28"/>
      <c r="X2393" s="28"/>
      <c r="Y2393" s="28"/>
      <c r="Z2393" s="28"/>
      <c r="AA2393" s="28"/>
      <c r="AB2393" s="28"/>
      <c r="AC2393" s="28"/>
      <c r="AD2393" s="28"/>
      <c r="AE2393" s="28"/>
      <c r="AR2393" s="169" t="s">
        <v>125</v>
      </c>
      <c r="AT2393" s="169" t="s">
        <v>121</v>
      </c>
      <c r="AU2393" s="169" t="s">
        <v>73</v>
      </c>
      <c r="AY2393" s="11" t="s">
        <v>126</v>
      </c>
      <c r="BE2393" s="170">
        <f>IF(N2393="základní",J2393,0)</f>
        <v>0</v>
      </c>
      <c r="BF2393" s="170">
        <f>IF(N2393="snížená",J2393,0)</f>
        <v>0</v>
      </c>
      <c r="BG2393" s="170">
        <f>IF(N2393="zákl. přenesená",J2393,0)</f>
        <v>0</v>
      </c>
      <c r="BH2393" s="170">
        <f>IF(N2393="sníž. přenesená",J2393,0)</f>
        <v>0</v>
      </c>
      <c r="BI2393" s="170">
        <f>IF(N2393="nulová",J2393,0)</f>
        <v>0</v>
      </c>
      <c r="BJ2393" s="11" t="s">
        <v>80</v>
      </c>
      <c r="BK2393" s="170">
        <f>ROUND(I2393*H2393,2)</f>
        <v>0</v>
      </c>
      <c r="BL2393" s="11" t="s">
        <v>125</v>
      </c>
      <c r="BM2393" s="169" t="s">
        <v>4680</v>
      </c>
    </row>
    <row r="2394" spans="1:65" s="2" customFormat="1" ht="11.25">
      <c r="A2394" s="28"/>
      <c r="B2394" s="29"/>
      <c r="C2394" s="30"/>
      <c r="D2394" s="171" t="s">
        <v>128</v>
      </c>
      <c r="E2394" s="30"/>
      <c r="F2394" s="172" t="s">
        <v>4679</v>
      </c>
      <c r="G2394" s="30"/>
      <c r="H2394" s="30"/>
      <c r="I2394" s="173"/>
      <c r="J2394" s="30"/>
      <c r="K2394" s="30"/>
      <c r="L2394" s="33"/>
      <c r="M2394" s="174"/>
      <c r="N2394" s="175"/>
      <c r="O2394" s="65"/>
      <c r="P2394" s="65"/>
      <c r="Q2394" s="65"/>
      <c r="R2394" s="65"/>
      <c r="S2394" s="65"/>
      <c r="T2394" s="66"/>
      <c r="U2394" s="28"/>
      <c r="V2394" s="28"/>
      <c r="W2394" s="28"/>
      <c r="X2394" s="28"/>
      <c r="Y2394" s="28"/>
      <c r="Z2394" s="28"/>
      <c r="AA2394" s="28"/>
      <c r="AB2394" s="28"/>
      <c r="AC2394" s="28"/>
      <c r="AD2394" s="28"/>
      <c r="AE2394" s="28"/>
      <c r="AT2394" s="11" t="s">
        <v>128</v>
      </c>
      <c r="AU2394" s="11" t="s">
        <v>73</v>
      </c>
    </row>
    <row r="2395" spans="1:65" s="2" customFormat="1" ht="16.5" customHeight="1">
      <c r="A2395" s="28"/>
      <c r="B2395" s="29"/>
      <c r="C2395" s="158" t="s">
        <v>4681</v>
      </c>
      <c r="D2395" s="158" t="s">
        <v>121</v>
      </c>
      <c r="E2395" s="159" t="s">
        <v>4682</v>
      </c>
      <c r="F2395" s="160" t="s">
        <v>4683</v>
      </c>
      <c r="G2395" s="161" t="s">
        <v>131</v>
      </c>
      <c r="H2395" s="162">
        <v>20</v>
      </c>
      <c r="I2395" s="163"/>
      <c r="J2395" s="164">
        <f>ROUND(I2395*H2395,2)</f>
        <v>0</v>
      </c>
      <c r="K2395" s="160" t="s">
        <v>1</v>
      </c>
      <c r="L2395" s="33"/>
      <c r="M2395" s="165" t="s">
        <v>1</v>
      </c>
      <c r="N2395" s="166" t="s">
        <v>38</v>
      </c>
      <c r="O2395" s="65"/>
      <c r="P2395" s="167">
        <f>O2395*H2395</f>
        <v>0</v>
      </c>
      <c r="Q2395" s="167">
        <v>0</v>
      </c>
      <c r="R2395" s="167">
        <f>Q2395*H2395</f>
        <v>0</v>
      </c>
      <c r="S2395" s="167">
        <v>0</v>
      </c>
      <c r="T2395" s="168">
        <f>S2395*H2395</f>
        <v>0</v>
      </c>
      <c r="U2395" s="28"/>
      <c r="V2395" s="28"/>
      <c r="W2395" s="28"/>
      <c r="X2395" s="28"/>
      <c r="Y2395" s="28"/>
      <c r="Z2395" s="28"/>
      <c r="AA2395" s="28"/>
      <c r="AB2395" s="28"/>
      <c r="AC2395" s="28"/>
      <c r="AD2395" s="28"/>
      <c r="AE2395" s="28"/>
      <c r="AR2395" s="169" t="s">
        <v>125</v>
      </c>
      <c r="AT2395" s="169" t="s">
        <v>121</v>
      </c>
      <c r="AU2395" s="169" t="s">
        <v>73</v>
      </c>
      <c r="AY2395" s="11" t="s">
        <v>126</v>
      </c>
      <c r="BE2395" s="170">
        <f>IF(N2395="základní",J2395,0)</f>
        <v>0</v>
      </c>
      <c r="BF2395" s="170">
        <f>IF(N2395="snížená",J2395,0)</f>
        <v>0</v>
      </c>
      <c r="BG2395" s="170">
        <f>IF(N2395="zákl. přenesená",J2395,0)</f>
        <v>0</v>
      </c>
      <c r="BH2395" s="170">
        <f>IF(N2395="sníž. přenesená",J2395,0)</f>
        <v>0</v>
      </c>
      <c r="BI2395" s="170">
        <f>IF(N2395="nulová",J2395,0)</f>
        <v>0</v>
      </c>
      <c r="BJ2395" s="11" t="s">
        <v>80</v>
      </c>
      <c r="BK2395" s="170">
        <f>ROUND(I2395*H2395,2)</f>
        <v>0</v>
      </c>
      <c r="BL2395" s="11" t="s">
        <v>125</v>
      </c>
      <c r="BM2395" s="169" t="s">
        <v>4684</v>
      </c>
    </row>
    <row r="2396" spans="1:65" s="2" customFormat="1" ht="11.25">
      <c r="A2396" s="28"/>
      <c r="B2396" s="29"/>
      <c r="C2396" s="30"/>
      <c r="D2396" s="171" t="s">
        <v>128</v>
      </c>
      <c r="E2396" s="30"/>
      <c r="F2396" s="172" t="s">
        <v>4683</v>
      </c>
      <c r="G2396" s="30"/>
      <c r="H2396" s="30"/>
      <c r="I2396" s="173"/>
      <c r="J2396" s="30"/>
      <c r="K2396" s="30"/>
      <c r="L2396" s="33"/>
      <c r="M2396" s="174"/>
      <c r="N2396" s="175"/>
      <c r="O2396" s="65"/>
      <c r="P2396" s="65"/>
      <c r="Q2396" s="65"/>
      <c r="R2396" s="65"/>
      <c r="S2396" s="65"/>
      <c r="T2396" s="66"/>
      <c r="U2396" s="28"/>
      <c r="V2396" s="28"/>
      <c r="W2396" s="28"/>
      <c r="X2396" s="28"/>
      <c r="Y2396" s="28"/>
      <c r="Z2396" s="28"/>
      <c r="AA2396" s="28"/>
      <c r="AB2396" s="28"/>
      <c r="AC2396" s="28"/>
      <c r="AD2396" s="28"/>
      <c r="AE2396" s="28"/>
      <c r="AT2396" s="11" t="s">
        <v>128</v>
      </c>
      <c r="AU2396" s="11" t="s">
        <v>73</v>
      </c>
    </row>
    <row r="2397" spans="1:65" s="2" customFormat="1" ht="16.5" customHeight="1">
      <c r="A2397" s="28"/>
      <c r="B2397" s="29"/>
      <c r="C2397" s="158" t="s">
        <v>4685</v>
      </c>
      <c r="D2397" s="158" t="s">
        <v>121</v>
      </c>
      <c r="E2397" s="159" t="s">
        <v>4686</v>
      </c>
      <c r="F2397" s="160" t="s">
        <v>4687</v>
      </c>
      <c r="G2397" s="161" t="s">
        <v>145</v>
      </c>
      <c r="H2397" s="162">
        <v>20</v>
      </c>
      <c r="I2397" s="163"/>
      <c r="J2397" s="164">
        <f>ROUND(I2397*H2397,2)</f>
        <v>0</v>
      </c>
      <c r="K2397" s="160" t="s">
        <v>1</v>
      </c>
      <c r="L2397" s="33"/>
      <c r="M2397" s="165" t="s">
        <v>1</v>
      </c>
      <c r="N2397" s="166" t="s">
        <v>38</v>
      </c>
      <c r="O2397" s="65"/>
      <c r="P2397" s="167">
        <f>O2397*H2397</f>
        <v>0</v>
      </c>
      <c r="Q2397" s="167">
        <v>0</v>
      </c>
      <c r="R2397" s="167">
        <f>Q2397*H2397</f>
        <v>0</v>
      </c>
      <c r="S2397" s="167">
        <v>0</v>
      </c>
      <c r="T2397" s="168">
        <f>S2397*H2397</f>
        <v>0</v>
      </c>
      <c r="U2397" s="28"/>
      <c r="V2397" s="28"/>
      <c r="W2397" s="28"/>
      <c r="X2397" s="28"/>
      <c r="Y2397" s="28"/>
      <c r="Z2397" s="28"/>
      <c r="AA2397" s="28"/>
      <c r="AB2397" s="28"/>
      <c r="AC2397" s="28"/>
      <c r="AD2397" s="28"/>
      <c r="AE2397" s="28"/>
      <c r="AR2397" s="169" t="s">
        <v>125</v>
      </c>
      <c r="AT2397" s="169" t="s">
        <v>121</v>
      </c>
      <c r="AU2397" s="169" t="s">
        <v>73</v>
      </c>
      <c r="AY2397" s="11" t="s">
        <v>126</v>
      </c>
      <c r="BE2397" s="170">
        <f>IF(N2397="základní",J2397,0)</f>
        <v>0</v>
      </c>
      <c r="BF2397" s="170">
        <f>IF(N2397="snížená",J2397,0)</f>
        <v>0</v>
      </c>
      <c r="BG2397" s="170">
        <f>IF(N2397="zákl. přenesená",J2397,0)</f>
        <v>0</v>
      </c>
      <c r="BH2397" s="170">
        <f>IF(N2397="sníž. přenesená",J2397,0)</f>
        <v>0</v>
      </c>
      <c r="BI2397" s="170">
        <f>IF(N2397="nulová",J2397,0)</f>
        <v>0</v>
      </c>
      <c r="BJ2397" s="11" t="s">
        <v>80</v>
      </c>
      <c r="BK2397" s="170">
        <f>ROUND(I2397*H2397,2)</f>
        <v>0</v>
      </c>
      <c r="BL2397" s="11" t="s">
        <v>125</v>
      </c>
      <c r="BM2397" s="169" t="s">
        <v>4688</v>
      </c>
    </row>
    <row r="2398" spans="1:65" s="2" customFormat="1" ht="11.25">
      <c r="A2398" s="28"/>
      <c r="B2398" s="29"/>
      <c r="C2398" s="30"/>
      <c r="D2398" s="171" t="s">
        <v>128</v>
      </c>
      <c r="E2398" s="30"/>
      <c r="F2398" s="172" t="s">
        <v>4687</v>
      </c>
      <c r="G2398" s="30"/>
      <c r="H2398" s="30"/>
      <c r="I2398" s="173"/>
      <c r="J2398" s="30"/>
      <c r="K2398" s="30"/>
      <c r="L2398" s="33"/>
      <c r="M2398" s="174"/>
      <c r="N2398" s="175"/>
      <c r="O2398" s="65"/>
      <c r="P2398" s="65"/>
      <c r="Q2398" s="65"/>
      <c r="R2398" s="65"/>
      <c r="S2398" s="65"/>
      <c r="T2398" s="66"/>
      <c r="U2398" s="28"/>
      <c r="V2398" s="28"/>
      <c r="W2398" s="28"/>
      <c r="X2398" s="28"/>
      <c r="Y2398" s="28"/>
      <c r="Z2398" s="28"/>
      <c r="AA2398" s="28"/>
      <c r="AB2398" s="28"/>
      <c r="AC2398" s="28"/>
      <c r="AD2398" s="28"/>
      <c r="AE2398" s="28"/>
      <c r="AT2398" s="11" t="s">
        <v>128</v>
      </c>
      <c r="AU2398" s="11" t="s">
        <v>73</v>
      </c>
    </row>
    <row r="2399" spans="1:65" s="2" customFormat="1" ht="16.5" customHeight="1">
      <c r="A2399" s="28"/>
      <c r="B2399" s="29"/>
      <c r="C2399" s="158" t="s">
        <v>4689</v>
      </c>
      <c r="D2399" s="158" t="s">
        <v>121</v>
      </c>
      <c r="E2399" s="159" t="s">
        <v>4690</v>
      </c>
      <c r="F2399" s="160" t="s">
        <v>4691</v>
      </c>
      <c r="G2399" s="161" t="s">
        <v>136</v>
      </c>
      <c r="H2399" s="162">
        <v>20</v>
      </c>
      <c r="I2399" s="163"/>
      <c r="J2399" s="164">
        <f>ROUND(I2399*H2399,2)</f>
        <v>0</v>
      </c>
      <c r="K2399" s="160" t="s">
        <v>1</v>
      </c>
      <c r="L2399" s="33"/>
      <c r="M2399" s="165" t="s">
        <v>1</v>
      </c>
      <c r="N2399" s="166" t="s">
        <v>38</v>
      </c>
      <c r="O2399" s="65"/>
      <c r="P2399" s="167">
        <f>O2399*H2399</f>
        <v>0</v>
      </c>
      <c r="Q2399" s="167">
        <v>0</v>
      </c>
      <c r="R2399" s="167">
        <f>Q2399*H2399</f>
        <v>0</v>
      </c>
      <c r="S2399" s="167">
        <v>0</v>
      </c>
      <c r="T2399" s="168">
        <f>S2399*H2399</f>
        <v>0</v>
      </c>
      <c r="U2399" s="28"/>
      <c r="V2399" s="28"/>
      <c r="W2399" s="28"/>
      <c r="X2399" s="28"/>
      <c r="Y2399" s="28"/>
      <c r="Z2399" s="28"/>
      <c r="AA2399" s="28"/>
      <c r="AB2399" s="28"/>
      <c r="AC2399" s="28"/>
      <c r="AD2399" s="28"/>
      <c r="AE2399" s="28"/>
      <c r="AR2399" s="169" t="s">
        <v>125</v>
      </c>
      <c r="AT2399" s="169" t="s">
        <v>121</v>
      </c>
      <c r="AU2399" s="169" t="s">
        <v>73</v>
      </c>
      <c r="AY2399" s="11" t="s">
        <v>126</v>
      </c>
      <c r="BE2399" s="170">
        <f>IF(N2399="základní",J2399,0)</f>
        <v>0</v>
      </c>
      <c r="BF2399" s="170">
        <f>IF(N2399="snížená",J2399,0)</f>
        <v>0</v>
      </c>
      <c r="BG2399" s="170">
        <f>IF(N2399="zákl. přenesená",J2399,0)</f>
        <v>0</v>
      </c>
      <c r="BH2399" s="170">
        <f>IF(N2399="sníž. přenesená",J2399,0)</f>
        <v>0</v>
      </c>
      <c r="BI2399" s="170">
        <f>IF(N2399="nulová",J2399,0)</f>
        <v>0</v>
      </c>
      <c r="BJ2399" s="11" t="s">
        <v>80</v>
      </c>
      <c r="BK2399" s="170">
        <f>ROUND(I2399*H2399,2)</f>
        <v>0</v>
      </c>
      <c r="BL2399" s="11" t="s">
        <v>125</v>
      </c>
      <c r="BM2399" s="169" t="s">
        <v>4692</v>
      </c>
    </row>
    <row r="2400" spans="1:65" s="2" customFormat="1" ht="11.25">
      <c r="A2400" s="28"/>
      <c r="B2400" s="29"/>
      <c r="C2400" s="30"/>
      <c r="D2400" s="171" t="s">
        <v>128</v>
      </c>
      <c r="E2400" s="30"/>
      <c r="F2400" s="172" t="s">
        <v>4691</v>
      </c>
      <c r="G2400" s="30"/>
      <c r="H2400" s="30"/>
      <c r="I2400" s="173"/>
      <c r="J2400" s="30"/>
      <c r="K2400" s="30"/>
      <c r="L2400" s="33"/>
      <c r="M2400" s="174"/>
      <c r="N2400" s="175"/>
      <c r="O2400" s="65"/>
      <c r="P2400" s="65"/>
      <c r="Q2400" s="65"/>
      <c r="R2400" s="65"/>
      <c r="S2400" s="65"/>
      <c r="T2400" s="66"/>
      <c r="U2400" s="28"/>
      <c r="V2400" s="28"/>
      <c r="W2400" s="28"/>
      <c r="X2400" s="28"/>
      <c r="Y2400" s="28"/>
      <c r="Z2400" s="28"/>
      <c r="AA2400" s="28"/>
      <c r="AB2400" s="28"/>
      <c r="AC2400" s="28"/>
      <c r="AD2400" s="28"/>
      <c r="AE2400" s="28"/>
      <c r="AT2400" s="11" t="s">
        <v>128</v>
      </c>
      <c r="AU2400" s="11" t="s">
        <v>73</v>
      </c>
    </row>
    <row r="2401" spans="1:65" s="2" customFormat="1" ht="21.75" customHeight="1">
      <c r="A2401" s="28"/>
      <c r="B2401" s="29"/>
      <c r="C2401" s="158" t="s">
        <v>4693</v>
      </c>
      <c r="D2401" s="158" t="s">
        <v>121</v>
      </c>
      <c r="E2401" s="159" t="s">
        <v>4694</v>
      </c>
      <c r="F2401" s="160" t="s">
        <v>4695</v>
      </c>
      <c r="G2401" s="161" t="s">
        <v>136</v>
      </c>
      <c r="H2401" s="162">
        <v>40</v>
      </c>
      <c r="I2401" s="163"/>
      <c r="J2401" s="164">
        <f>ROUND(I2401*H2401,2)</f>
        <v>0</v>
      </c>
      <c r="K2401" s="160" t="s">
        <v>1</v>
      </c>
      <c r="L2401" s="33"/>
      <c r="M2401" s="165" t="s">
        <v>1</v>
      </c>
      <c r="N2401" s="166" t="s">
        <v>38</v>
      </c>
      <c r="O2401" s="65"/>
      <c r="P2401" s="167">
        <f>O2401*H2401</f>
        <v>0</v>
      </c>
      <c r="Q2401" s="167">
        <v>0</v>
      </c>
      <c r="R2401" s="167">
        <f>Q2401*H2401</f>
        <v>0</v>
      </c>
      <c r="S2401" s="167">
        <v>0</v>
      </c>
      <c r="T2401" s="168">
        <f>S2401*H2401</f>
        <v>0</v>
      </c>
      <c r="U2401" s="28"/>
      <c r="V2401" s="28"/>
      <c r="W2401" s="28"/>
      <c r="X2401" s="28"/>
      <c r="Y2401" s="28"/>
      <c r="Z2401" s="28"/>
      <c r="AA2401" s="28"/>
      <c r="AB2401" s="28"/>
      <c r="AC2401" s="28"/>
      <c r="AD2401" s="28"/>
      <c r="AE2401" s="28"/>
      <c r="AR2401" s="169" t="s">
        <v>125</v>
      </c>
      <c r="AT2401" s="169" t="s">
        <v>121</v>
      </c>
      <c r="AU2401" s="169" t="s">
        <v>73</v>
      </c>
      <c r="AY2401" s="11" t="s">
        <v>126</v>
      </c>
      <c r="BE2401" s="170">
        <f>IF(N2401="základní",J2401,0)</f>
        <v>0</v>
      </c>
      <c r="BF2401" s="170">
        <f>IF(N2401="snížená",J2401,0)</f>
        <v>0</v>
      </c>
      <c r="BG2401" s="170">
        <f>IF(N2401="zákl. přenesená",J2401,0)</f>
        <v>0</v>
      </c>
      <c r="BH2401" s="170">
        <f>IF(N2401="sníž. přenesená",J2401,0)</f>
        <v>0</v>
      </c>
      <c r="BI2401" s="170">
        <f>IF(N2401="nulová",J2401,0)</f>
        <v>0</v>
      </c>
      <c r="BJ2401" s="11" t="s">
        <v>80</v>
      </c>
      <c r="BK2401" s="170">
        <f>ROUND(I2401*H2401,2)</f>
        <v>0</v>
      </c>
      <c r="BL2401" s="11" t="s">
        <v>125</v>
      </c>
      <c r="BM2401" s="169" t="s">
        <v>4696</v>
      </c>
    </row>
    <row r="2402" spans="1:65" s="2" customFormat="1" ht="11.25">
      <c r="A2402" s="28"/>
      <c r="B2402" s="29"/>
      <c r="C2402" s="30"/>
      <c r="D2402" s="171" t="s">
        <v>128</v>
      </c>
      <c r="E2402" s="30"/>
      <c r="F2402" s="172" t="s">
        <v>4695</v>
      </c>
      <c r="G2402" s="30"/>
      <c r="H2402" s="30"/>
      <c r="I2402" s="173"/>
      <c r="J2402" s="30"/>
      <c r="K2402" s="30"/>
      <c r="L2402" s="33"/>
      <c r="M2402" s="174"/>
      <c r="N2402" s="175"/>
      <c r="O2402" s="65"/>
      <c r="P2402" s="65"/>
      <c r="Q2402" s="65"/>
      <c r="R2402" s="65"/>
      <c r="S2402" s="65"/>
      <c r="T2402" s="66"/>
      <c r="U2402" s="28"/>
      <c r="V2402" s="28"/>
      <c r="W2402" s="28"/>
      <c r="X2402" s="28"/>
      <c r="Y2402" s="28"/>
      <c r="Z2402" s="28"/>
      <c r="AA2402" s="28"/>
      <c r="AB2402" s="28"/>
      <c r="AC2402" s="28"/>
      <c r="AD2402" s="28"/>
      <c r="AE2402" s="28"/>
      <c r="AT2402" s="11" t="s">
        <v>128</v>
      </c>
      <c r="AU2402" s="11" t="s">
        <v>73</v>
      </c>
    </row>
    <row r="2403" spans="1:65" s="2" customFormat="1" ht="21.75" customHeight="1">
      <c r="A2403" s="28"/>
      <c r="B2403" s="29"/>
      <c r="C2403" s="158" t="s">
        <v>4697</v>
      </c>
      <c r="D2403" s="158" t="s">
        <v>121</v>
      </c>
      <c r="E2403" s="159" t="s">
        <v>4698</v>
      </c>
      <c r="F2403" s="160" t="s">
        <v>4699</v>
      </c>
      <c r="G2403" s="161" t="s">
        <v>136</v>
      </c>
      <c r="H2403" s="162">
        <v>40</v>
      </c>
      <c r="I2403" s="163"/>
      <c r="J2403" s="164">
        <f>ROUND(I2403*H2403,2)</f>
        <v>0</v>
      </c>
      <c r="K2403" s="160" t="s">
        <v>1</v>
      </c>
      <c r="L2403" s="33"/>
      <c r="M2403" s="165" t="s">
        <v>1</v>
      </c>
      <c r="N2403" s="166" t="s">
        <v>38</v>
      </c>
      <c r="O2403" s="65"/>
      <c r="P2403" s="167">
        <f>O2403*H2403</f>
        <v>0</v>
      </c>
      <c r="Q2403" s="167">
        <v>0</v>
      </c>
      <c r="R2403" s="167">
        <f>Q2403*H2403</f>
        <v>0</v>
      </c>
      <c r="S2403" s="167">
        <v>0</v>
      </c>
      <c r="T2403" s="168">
        <f>S2403*H2403</f>
        <v>0</v>
      </c>
      <c r="U2403" s="28"/>
      <c r="V2403" s="28"/>
      <c r="W2403" s="28"/>
      <c r="X2403" s="28"/>
      <c r="Y2403" s="28"/>
      <c r="Z2403" s="28"/>
      <c r="AA2403" s="28"/>
      <c r="AB2403" s="28"/>
      <c r="AC2403" s="28"/>
      <c r="AD2403" s="28"/>
      <c r="AE2403" s="28"/>
      <c r="AR2403" s="169" t="s">
        <v>125</v>
      </c>
      <c r="AT2403" s="169" t="s">
        <v>121</v>
      </c>
      <c r="AU2403" s="169" t="s">
        <v>73</v>
      </c>
      <c r="AY2403" s="11" t="s">
        <v>126</v>
      </c>
      <c r="BE2403" s="170">
        <f>IF(N2403="základní",J2403,0)</f>
        <v>0</v>
      </c>
      <c r="BF2403" s="170">
        <f>IF(N2403="snížená",J2403,0)</f>
        <v>0</v>
      </c>
      <c r="BG2403" s="170">
        <f>IF(N2403="zákl. přenesená",J2403,0)</f>
        <v>0</v>
      </c>
      <c r="BH2403" s="170">
        <f>IF(N2403="sníž. přenesená",J2403,0)</f>
        <v>0</v>
      </c>
      <c r="BI2403" s="170">
        <f>IF(N2403="nulová",J2403,0)</f>
        <v>0</v>
      </c>
      <c r="BJ2403" s="11" t="s">
        <v>80</v>
      </c>
      <c r="BK2403" s="170">
        <f>ROUND(I2403*H2403,2)</f>
        <v>0</v>
      </c>
      <c r="BL2403" s="11" t="s">
        <v>125</v>
      </c>
      <c r="BM2403" s="169" t="s">
        <v>4700</v>
      </c>
    </row>
    <row r="2404" spans="1:65" s="2" customFormat="1" ht="11.25">
      <c r="A2404" s="28"/>
      <c r="B2404" s="29"/>
      <c r="C2404" s="30"/>
      <c r="D2404" s="171" t="s">
        <v>128</v>
      </c>
      <c r="E2404" s="30"/>
      <c r="F2404" s="172" t="s">
        <v>4699</v>
      </c>
      <c r="G2404" s="30"/>
      <c r="H2404" s="30"/>
      <c r="I2404" s="173"/>
      <c r="J2404" s="30"/>
      <c r="K2404" s="30"/>
      <c r="L2404" s="33"/>
      <c r="M2404" s="174"/>
      <c r="N2404" s="175"/>
      <c r="O2404" s="65"/>
      <c r="P2404" s="65"/>
      <c r="Q2404" s="65"/>
      <c r="R2404" s="65"/>
      <c r="S2404" s="65"/>
      <c r="T2404" s="66"/>
      <c r="U2404" s="28"/>
      <c r="V2404" s="28"/>
      <c r="W2404" s="28"/>
      <c r="X2404" s="28"/>
      <c r="Y2404" s="28"/>
      <c r="Z2404" s="28"/>
      <c r="AA2404" s="28"/>
      <c r="AB2404" s="28"/>
      <c r="AC2404" s="28"/>
      <c r="AD2404" s="28"/>
      <c r="AE2404" s="28"/>
      <c r="AT2404" s="11" t="s">
        <v>128</v>
      </c>
      <c r="AU2404" s="11" t="s">
        <v>73</v>
      </c>
    </row>
    <row r="2405" spans="1:65" s="2" customFormat="1" ht="21.75" customHeight="1">
      <c r="A2405" s="28"/>
      <c r="B2405" s="29"/>
      <c r="C2405" s="158" t="s">
        <v>4701</v>
      </c>
      <c r="D2405" s="158" t="s">
        <v>121</v>
      </c>
      <c r="E2405" s="159" t="s">
        <v>4702</v>
      </c>
      <c r="F2405" s="160" t="s">
        <v>4703</v>
      </c>
      <c r="G2405" s="161" t="s">
        <v>136</v>
      </c>
      <c r="H2405" s="162">
        <v>40</v>
      </c>
      <c r="I2405" s="163"/>
      <c r="J2405" s="164">
        <f>ROUND(I2405*H2405,2)</f>
        <v>0</v>
      </c>
      <c r="K2405" s="160" t="s">
        <v>1</v>
      </c>
      <c r="L2405" s="33"/>
      <c r="M2405" s="165" t="s">
        <v>1</v>
      </c>
      <c r="N2405" s="166" t="s">
        <v>38</v>
      </c>
      <c r="O2405" s="65"/>
      <c r="P2405" s="167">
        <f>O2405*H2405</f>
        <v>0</v>
      </c>
      <c r="Q2405" s="167">
        <v>0</v>
      </c>
      <c r="R2405" s="167">
        <f>Q2405*H2405</f>
        <v>0</v>
      </c>
      <c r="S2405" s="167">
        <v>0</v>
      </c>
      <c r="T2405" s="168">
        <f>S2405*H2405</f>
        <v>0</v>
      </c>
      <c r="U2405" s="28"/>
      <c r="V2405" s="28"/>
      <c r="W2405" s="28"/>
      <c r="X2405" s="28"/>
      <c r="Y2405" s="28"/>
      <c r="Z2405" s="28"/>
      <c r="AA2405" s="28"/>
      <c r="AB2405" s="28"/>
      <c r="AC2405" s="28"/>
      <c r="AD2405" s="28"/>
      <c r="AE2405" s="28"/>
      <c r="AR2405" s="169" t="s">
        <v>125</v>
      </c>
      <c r="AT2405" s="169" t="s">
        <v>121</v>
      </c>
      <c r="AU2405" s="169" t="s">
        <v>73</v>
      </c>
      <c r="AY2405" s="11" t="s">
        <v>126</v>
      </c>
      <c r="BE2405" s="170">
        <f>IF(N2405="základní",J2405,0)</f>
        <v>0</v>
      </c>
      <c r="BF2405" s="170">
        <f>IF(N2405="snížená",J2405,0)</f>
        <v>0</v>
      </c>
      <c r="BG2405" s="170">
        <f>IF(N2405="zákl. přenesená",J2405,0)</f>
        <v>0</v>
      </c>
      <c r="BH2405" s="170">
        <f>IF(N2405="sníž. přenesená",J2405,0)</f>
        <v>0</v>
      </c>
      <c r="BI2405" s="170">
        <f>IF(N2405="nulová",J2405,0)</f>
        <v>0</v>
      </c>
      <c r="BJ2405" s="11" t="s">
        <v>80</v>
      </c>
      <c r="BK2405" s="170">
        <f>ROUND(I2405*H2405,2)</f>
        <v>0</v>
      </c>
      <c r="BL2405" s="11" t="s">
        <v>125</v>
      </c>
      <c r="BM2405" s="169" t="s">
        <v>4704</v>
      </c>
    </row>
    <row r="2406" spans="1:65" s="2" customFormat="1" ht="11.25">
      <c r="A2406" s="28"/>
      <c r="B2406" s="29"/>
      <c r="C2406" s="30"/>
      <c r="D2406" s="171" t="s">
        <v>128</v>
      </c>
      <c r="E2406" s="30"/>
      <c r="F2406" s="172" t="s">
        <v>4703</v>
      </c>
      <c r="G2406" s="30"/>
      <c r="H2406" s="30"/>
      <c r="I2406" s="173"/>
      <c r="J2406" s="30"/>
      <c r="K2406" s="30"/>
      <c r="L2406" s="33"/>
      <c r="M2406" s="174"/>
      <c r="N2406" s="175"/>
      <c r="O2406" s="65"/>
      <c r="P2406" s="65"/>
      <c r="Q2406" s="65"/>
      <c r="R2406" s="65"/>
      <c r="S2406" s="65"/>
      <c r="T2406" s="66"/>
      <c r="U2406" s="28"/>
      <c r="V2406" s="28"/>
      <c r="W2406" s="28"/>
      <c r="X2406" s="28"/>
      <c r="Y2406" s="28"/>
      <c r="Z2406" s="28"/>
      <c r="AA2406" s="28"/>
      <c r="AB2406" s="28"/>
      <c r="AC2406" s="28"/>
      <c r="AD2406" s="28"/>
      <c r="AE2406" s="28"/>
      <c r="AT2406" s="11" t="s">
        <v>128</v>
      </c>
      <c r="AU2406" s="11" t="s">
        <v>73</v>
      </c>
    </row>
    <row r="2407" spans="1:65" s="2" customFormat="1" ht="21.75" customHeight="1">
      <c r="A2407" s="28"/>
      <c r="B2407" s="29"/>
      <c r="C2407" s="158" t="s">
        <v>4705</v>
      </c>
      <c r="D2407" s="158" t="s">
        <v>121</v>
      </c>
      <c r="E2407" s="159" t="s">
        <v>4706</v>
      </c>
      <c r="F2407" s="160" t="s">
        <v>4707</v>
      </c>
      <c r="G2407" s="161" t="s">
        <v>136</v>
      </c>
      <c r="H2407" s="162">
        <v>40</v>
      </c>
      <c r="I2407" s="163"/>
      <c r="J2407" s="164">
        <f>ROUND(I2407*H2407,2)</f>
        <v>0</v>
      </c>
      <c r="K2407" s="160" t="s">
        <v>1</v>
      </c>
      <c r="L2407" s="33"/>
      <c r="M2407" s="165" t="s">
        <v>1</v>
      </c>
      <c r="N2407" s="166" t="s">
        <v>38</v>
      </c>
      <c r="O2407" s="65"/>
      <c r="P2407" s="167">
        <f>O2407*H2407</f>
        <v>0</v>
      </c>
      <c r="Q2407" s="167">
        <v>0</v>
      </c>
      <c r="R2407" s="167">
        <f>Q2407*H2407</f>
        <v>0</v>
      </c>
      <c r="S2407" s="167">
        <v>0</v>
      </c>
      <c r="T2407" s="168">
        <f>S2407*H2407</f>
        <v>0</v>
      </c>
      <c r="U2407" s="28"/>
      <c r="V2407" s="28"/>
      <c r="W2407" s="28"/>
      <c r="X2407" s="28"/>
      <c r="Y2407" s="28"/>
      <c r="Z2407" s="28"/>
      <c r="AA2407" s="28"/>
      <c r="AB2407" s="28"/>
      <c r="AC2407" s="28"/>
      <c r="AD2407" s="28"/>
      <c r="AE2407" s="28"/>
      <c r="AR2407" s="169" t="s">
        <v>125</v>
      </c>
      <c r="AT2407" s="169" t="s">
        <v>121</v>
      </c>
      <c r="AU2407" s="169" t="s">
        <v>73</v>
      </c>
      <c r="AY2407" s="11" t="s">
        <v>126</v>
      </c>
      <c r="BE2407" s="170">
        <f>IF(N2407="základní",J2407,0)</f>
        <v>0</v>
      </c>
      <c r="BF2407" s="170">
        <f>IF(N2407="snížená",J2407,0)</f>
        <v>0</v>
      </c>
      <c r="BG2407" s="170">
        <f>IF(N2407="zákl. přenesená",J2407,0)</f>
        <v>0</v>
      </c>
      <c r="BH2407" s="170">
        <f>IF(N2407="sníž. přenesená",J2407,0)</f>
        <v>0</v>
      </c>
      <c r="BI2407" s="170">
        <f>IF(N2407="nulová",J2407,0)</f>
        <v>0</v>
      </c>
      <c r="BJ2407" s="11" t="s">
        <v>80</v>
      </c>
      <c r="BK2407" s="170">
        <f>ROUND(I2407*H2407,2)</f>
        <v>0</v>
      </c>
      <c r="BL2407" s="11" t="s">
        <v>125</v>
      </c>
      <c r="BM2407" s="169" t="s">
        <v>4708</v>
      </c>
    </row>
    <row r="2408" spans="1:65" s="2" customFormat="1" ht="11.25">
      <c r="A2408" s="28"/>
      <c r="B2408" s="29"/>
      <c r="C2408" s="30"/>
      <c r="D2408" s="171" t="s">
        <v>128</v>
      </c>
      <c r="E2408" s="30"/>
      <c r="F2408" s="172" t="s">
        <v>4707</v>
      </c>
      <c r="G2408" s="30"/>
      <c r="H2408" s="30"/>
      <c r="I2408" s="173"/>
      <c r="J2408" s="30"/>
      <c r="K2408" s="30"/>
      <c r="L2408" s="33"/>
      <c r="M2408" s="174"/>
      <c r="N2408" s="175"/>
      <c r="O2408" s="65"/>
      <c r="P2408" s="65"/>
      <c r="Q2408" s="65"/>
      <c r="R2408" s="65"/>
      <c r="S2408" s="65"/>
      <c r="T2408" s="66"/>
      <c r="U2408" s="28"/>
      <c r="V2408" s="28"/>
      <c r="W2408" s="28"/>
      <c r="X2408" s="28"/>
      <c r="Y2408" s="28"/>
      <c r="Z2408" s="28"/>
      <c r="AA2408" s="28"/>
      <c r="AB2408" s="28"/>
      <c r="AC2408" s="28"/>
      <c r="AD2408" s="28"/>
      <c r="AE2408" s="28"/>
      <c r="AT2408" s="11" t="s">
        <v>128</v>
      </c>
      <c r="AU2408" s="11" t="s">
        <v>73</v>
      </c>
    </row>
    <row r="2409" spans="1:65" s="2" customFormat="1" ht="21.75" customHeight="1">
      <c r="A2409" s="28"/>
      <c r="B2409" s="29"/>
      <c r="C2409" s="158" t="s">
        <v>4709</v>
      </c>
      <c r="D2409" s="158" t="s">
        <v>121</v>
      </c>
      <c r="E2409" s="159" t="s">
        <v>4710</v>
      </c>
      <c r="F2409" s="160" t="s">
        <v>4711</v>
      </c>
      <c r="G2409" s="161" t="s">
        <v>136</v>
      </c>
      <c r="H2409" s="162">
        <v>40</v>
      </c>
      <c r="I2409" s="163"/>
      <c r="J2409" s="164">
        <f>ROUND(I2409*H2409,2)</f>
        <v>0</v>
      </c>
      <c r="K2409" s="160" t="s">
        <v>1</v>
      </c>
      <c r="L2409" s="33"/>
      <c r="M2409" s="165" t="s">
        <v>1</v>
      </c>
      <c r="N2409" s="166" t="s">
        <v>38</v>
      </c>
      <c r="O2409" s="65"/>
      <c r="P2409" s="167">
        <f>O2409*H2409</f>
        <v>0</v>
      </c>
      <c r="Q2409" s="167">
        <v>0</v>
      </c>
      <c r="R2409" s="167">
        <f>Q2409*H2409</f>
        <v>0</v>
      </c>
      <c r="S2409" s="167">
        <v>0</v>
      </c>
      <c r="T2409" s="168">
        <f>S2409*H2409</f>
        <v>0</v>
      </c>
      <c r="U2409" s="28"/>
      <c r="V2409" s="28"/>
      <c r="W2409" s="28"/>
      <c r="X2409" s="28"/>
      <c r="Y2409" s="28"/>
      <c r="Z2409" s="28"/>
      <c r="AA2409" s="28"/>
      <c r="AB2409" s="28"/>
      <c r="AC2409" s="28"/>
      <c r="AD2409" s="28"/>
      <c r="AE2409" s="28"/>
      <c r="AR2409" s="169" t="s">
        <v>125</v>
      </c>
      <c r="AT2409" s="169" t="s">
        <v>121</v>
      </c>
      <c r="AU2409" s="169" t="s">
        <v>73</v>
      </c>
      <c r="AY2409" s="11" t="s">
        <v>126</v>
      </c>
      <c r="BE2409" s="170">
        <f>IF(N2409="základní",J2409,0)</f>
        <v>0</v>
      </c>
      <c r="BF2409" s="170">
        <f>IF(N2409="snížená",J2409,0)</f>
        <v>0</v>
      </c>
      <c r="BG2409" s="170">
        <f>IF(N2409="zákl. přenesená",J2409,0)</f>
        <v>0</v>
      </c>
      <c r="BH2409" s="170">
        <f>IF(N2409="sníž. přenesená",J2409,0)</f>
        <v>0</v>
      </c>
      <c r="BI2409" s="170">
        <f>IF(N2409="nulová",J2409,0)</f>
        <v>0</v>
      </c>
      <c r="BJ2409" s="11" t="s">
        <v>80</v>
      </c>
      <c r="BK2409" s="170">
        <f>ROUND(I2409*H2409,2)</f>
        <v>0</v>
      </c>
      <c r="BL2409" s="11" t="s">
        <v>125</v>
      </c>
      <c r="BM2409" s="169" t="s">
        <v>4712</v>
      </c>
    </row>
    <row r="2410" spans="1:65" s="2" customFormat="1" ht="11.25">
      <c r="A2410" s="28"/>
      <c r="B2410" s="29"/>
      <c r="C2410" s="30"/>
      <c r="D2410" s="171" t="s">
        <v>128</v>
      </c>
      <c r="E2410" s="30"/>
      <c r="F2410" s="172" t="s">
        <v>4711</v>
      </c>
      <c r="G2410" s="30"/>
      <c r="H2410" s="30"/>
      <c r="I2410" s="173"/>
      <c r="J2410" s="30"/>
      <c r="K2410" s="30"/>
      <c r="L2410" s="33"/>
      <c r="M2410" s="174"/>
      <c r="N2410" s="175"/>
      <c r="O2410" s="65"/>
      <c r="P2410" s="65"/>
      <c r="Q2410" s="65"/>
      <c r="R2410" s="65"/>
      <c r="S2410" s="65"/>
      <c r="T2410" s="66"/>
      <c r="U2410" s="28"/>
      <c r="V2410" s="28"/>
      <c r="W2410" s="28"/>
      <c r="X2410" s="28"/>
      <c r="Y2410" s="28"/>
      <c r="Z2410" s="28"/>
      <c r="AA2410" s="28"/>
      <c r="AB2410" s="28"/>
      <c r="AC2410" s="28"/>
      <c r="AD2410" s="28"/>
      <c r="AE2410" s="28"/>
      <c r="AT2410" s="11" t="s">
        <v>128</v>
      </c>
      <c r="AU2410" s="11" t="s">
        <v>73</v>
      </c>
    </row>
    <row r="2411" spans="1:65" s="2" customFormat="1" ht="16.5" customHeight="1">
      <c r="A2411" s="28"/>
      <c r="B2411" s="29"/>
      <c r="C2411" s="158" t="s">
        <v>4713</v>
      </c>
      <c r="D2411" s="158" t="s">
        <v>121</v>
      </c>
      <c r="E2411" s="159" t="s">
        <v>4714</v>
      </c>
      <c r="F2411" s="160" t="s">
        <v>4715</v>
      </c>
      <c r="G2411" s="161" t="s">
        <v>136</v>
      </c>
      <c r="H2411" s="162">
        <v>40</v>
      </c>
      <c r="I2411" s="163"/>
      <c r="J2411" s="164">
        <f>ROUND(I2411*H2411,2)</f>
        <v>0</v>
      </c>
      <c r="K2411" s="160" t="s">
        <v>1</v>
      </c>
      <c r="L2411" s="33"/>
      <c r="M2411" s="165" t="s">
        <v>1</v>
      </c>
      <c r="N2411" s="166" t="s">
        <v>38</v>
      </c>
      <c r="O2411" s="65"/>
      <c r="P2411" s="167">
        <f>O2411*H2411</f>
        <v>0</v>
      </c>
      <c r="Q2411" s="167">
        <v>0</v>
      </c>
      <c r="R2411" s="167">
        <f>Q2411*H2411</f>
        <v>0</v>
      </c>
      <c r="S2411" s="167">
        <v>0</v>
      </c>
      <c r="T2411" s="168">
        <f>S2411*H2411</f>
        <v>0</v>
      </c>
      <c r="U2411" s="28"/>
      <c r="V2411" s="28"/>
      <c r="W2411" s="28"/>
      <c r="X2411" s="28"/>
      <c r="Y2411" s="28"/>
      <c r="Z2411" s="28"/>
      <c r="AA2411" s="28"/>
      <c r="AB2411" s="28"/>
      <c r="AC2411" s="28"/>
      <c r="AD2411" s="28"/>
      <c r="AE2411" s="28"/>
      <c r="AR2411" s="169" t="s">
        <v>125</v>
      </c>
      <c r="AT2411" s="169" t="s">
        <v>121</v>
      </c>
      <c r="AU2411" s="169" t="s">
        <v>73</v>
      </c>
      <c r="AY2411" s="11" t="s">
        <v>126</v>
      </c>
      <c r="BE2411" s="170">
        <f>IF(N2411="základní",J2411,0)</f>
        <v>0</v>
      </c>
      <c r="BF2411" s="170">
        <f>IF(N2411="snížená",J2411,0)</f>
        <v>0</v>
      </c>
      <c r="BG2411" s="170">
        <f>IF(N2411="zákl. přenesená",J2411,0)</f>
        <v>0</v>
      </c>
      <c r="BH2411" s="170">
        <f>IF(N2411="sníž. přenesená",J2411,0)</f>
        <v>0</v>
      </c>
      <c r="BI2411" s="170">
        <f>IF(N2411="nulová",J2411,0)</f>
        <v>0</v>
      </c>
      <c r="BJ2411" s="11" t="s">
        <v>80</v>
      </c>
      <c r="BK2411" s="170">
        <f>ROUND(I2411*H2411,2)</f>
        <v>0</v>
      </c>
      <c r="BL2411" s="11" t="s">
        <v>125</v>
      </c>
      <c r="BM2411" s="169" t="s">
        <v>4716</v>
      </c>
    </row>
    <row r="2412" spans="1:65" s="2" customFormat="1" ht="11.25">
      <c r="A2412" s="28"/>
      <c r="B2412" s="29"/>
      <c r="C2412" s="30"/>
      <c r="D2412" s="171" t="s">
        <v>128</v>
      </c>
      <c r="E2412" s="30"/>
      <c r="F2412" s="172" t="s">
        <v>4715</v>
      </c>
      <c r="G2412" s="30"/>
      <c r="H2412" s="30"/>
      <c r="I2412" s="173"/>
      <c r="J2412" s="30"/>
      <c r="K2412" s="30"/>
      <c r="L2412" s="33"/>
      <c r="M2412" s="174"/>
      <c r="N2412" s="175"/>
      <c r="O2412" s="65"/>
      <c r="P2412" s="65"/>
      <c r="Q2412" s="65"/>
      <c r="R2412" s="65"/>
      <c r="S2412" s="65"/>
      <c r="T2412" s="66"/>
      <c r="U2412" s="28"/>
      <c r="V2412" s="28"/>
      <c r="W2412" s="28"/>
      <c r="X2412" s="28"/>
      <c r="Y2412" s="28"/>
      <c r="Z2412" s="28"/>
      <c r="AA2412" s="28"/>
      <c r="AB2412" s="28"/>
      <c r="AC2412" s="28"/>
      <c r="AD2412" s="28"/>
      <c r="AE2412" s="28"/>
      <c r="AT2412" s="11" t="s">
        <v>128</v>
      </c>
      <c r="AU2412" s="11" t="s">
        <v>73</v>
      </c>
    </row>
    <row r="2413" spans="1:65" s="2" customFormat="1" ht="21.75" customHeight="1">
      <c r="A2413" s="28"/>
      <c r="B2413" s="29"/>
      <c r="C2413" s="158" t="s">
        <v>4717</v>
      </c>
      <c r="D2413" s="158" t="s">
        <v>121</v>
      </c>
      <c r="E2413" s="159" t="s">
        <v>4718</v>
      </c>
      <c r="F2413" s="160" t="s">
        <v>4719</v>
      </c>
      <c r="G2413" s="161" t="s">
        <v>131</v>
      </c>
      <c r="H2413" s="162">
        <v>40</v>
      </c>
      <c r="I2413" s="163"/>
      <c r="J2413" s="164">
        <f>ROUND(I2413*H2413,2)</f>
        <v>0</v>
      </c>
      <c r="K2413" s="160" t="s">
        <v>1</v>
      </c>
      <c r="L2413" s="33"/>
      <c r="M2413" s="165" t="s">
        <v>1</v>
      </c>
      <c r="N2413" s="166" t="s">
        <v>38</v>
      </c>
      <c r="O2413" s="65"/>
      <c r="P2413" s="167">
        <f>O2413*H2413</f>
        <v>0</v>
      </c>
      <c r="Q2413" s="167">
        <v>0</v>
      </c>
      <c r="R2413" s="167">
        <f>Q2413*H2413</f>
        <v>0</v>
      </c>
      <c r="S2413" s="167">
        <v>0</v>
      </c>
      <c r="T2413" s="168">
        <f>S2413*H2413</f>
        <v>0</v>
      </c>
      <c r="U2413" s="28"/>
      <c r="V2413" s="28"/>
      <c r="W2413" s="28"/>
      <c r="X2413" s="28"/>
      <c r="Y2413" s="28"/>
      <c r="Z2413" s="28"/>
      <c r="AA2413" s="28"/>
      <c r="AB2413" s="28"/>
      <c r="AC2413" s="28"/>
      <c r="AD2413" s="28"/>
      <c r="AE2413" s="28"/>
      <c r="AR2413" s="169" t="s">
        <v>125</v>
      </c>
      <c r="AT2413" s="169" t="s">
        <v>121</v>
      </c>
      <c r="AU2413" s="169" t="s">
        <v>73</v>
      </c>
      <c r="AY2413" s="11" t="s">
        <v>126</v>
      </c>
      <c r="BE2413" s="170">
        <f>IF(N2413="základní",J2413,0)</f>
        <v>0</v>
      </c>
      <c r="BF2413" s="170">
        <f>IF(N2413="snížená",J2413,0)</f>
        <v>0</v>
      </c>
      <c r="BG2413" s="170">
        <f>IF(N2413="zákl. přenesená",J2413,0)</f>
        <v>0</v>
      </c>
      <c r="BH2413" s="170">
        <f>IF(N2413="sníž. přenesená",J2413,0)</f>
        <v>0</v>
      </c>
      <c r="BI2413" s="170">
        <f>IF(N2413="nulová",J2413,0)</f>
        <v>0</v>
      </c>
      <c r="BJ2413" s="11" t="s">
        <v>80</v>
      </c>
      <c r="BK2413" s="170">
        <f>ROUND(I2413*H2413,2)</f>
        <v>0</v>
      </c>
      <c r="BL2413" s="11" t="s">
        <v>125</v>
      </c>
      <c r="BM2413" s="169" t="s">
        <v>4720</v>
      </c>
    </row>
    <row r="2414" spans="1:65" s="2" customFormat="1" ht="11.25">
      <c r="A2414" s="28"/>
      <c r="B2414" s="29"/>
      <c r="C2414" s="30"/>
      <c r="D2414" s="171" t="s">
        <v>128</v>
      </c>
      <c r="E2414" s="30"/>
      <c r="F2414" s="172" t="s">
        <v>4719</v>
      </c>
      <c r="G2414" s="30"/>
      <c r="H2414" s="30"/>
      <c r="I2414" s="173"/>
      <c r="J2414" s="30"/>
      <c r="K2414" s="30"/>
      <c r="L2414" s="33"/>
      <c r="M2414" s="174"/>
      <c r="N2414" s="175"/>
      <c r="O2414" s="65"/>
      <c r="P2414" s="65"/>
      <c r="Q2414" s="65"/>
      <c r="R2414" s="65"/>
      <c r="S2414" s="65"/>
      <c r="T2414" s="66"/>
      <c r="U2414" s="28"/>
      <c r="V2414" s="28"/>
      <c r="W2414" s="28"/>
      <c r="X2414" s="28"/>
      <c r="Y2414" s="28"/>
      <c r="Z2414" s="28"/>
      <c r="AA2414" s="28"/>
      <c r="AB2414" s="28"/>
      <c r="AC2414" s="28"/>
      <c r="AD2414" s="28"/>
      <c r="AE2414" s="28"/>
      <c r="AT2414" s="11" t="s">
        <v>128</v>
      </c>
      <c r="AU2414" s="11" t="s">
        <v>73</v>
      </c>
    </row>
    <row r="2415" spans="1:65" s="2" customFormat="1" ht="16.5" customHeight="1">
      <c r="A2415" s="28"/>
      <c r="B2415" s="29"/>
      <c r="C2415" s="158" t="s">
        <v>4721</v>
      </c>
      <c r="D2415" s="158" t="s">
        <v>121</v>
      </c>
      <c r="E2415" s="159" t="s">
        <v>4722</v>
      </c>
      <c r="F2415" s="160" t="s">
        <v>4723</v>
      </c>
      <c r="G2415" s="161" t="s">
        <v>131</v>
      </c>
      <c r="H2415" s="162">
        <v>40</v>
      </c>
      <c r="I2415" s="163"/>
      <c r="J2415" s="164">
        <f>ROUND(I2415*H2415,2)</f>
        <v>0</v>
      </c>
      <c r="K2415" s="160" t="s">
        <v>1</v>
      </c>
      <c r="L2415" s="33"/>
      <c r="M2415" s="165" t="s">
        <v>1</v>
      </c>
      <c r="N2415" s="166" t="s">
        <v>38</v>
      </c>
      <c r="O2415" s="65"/>
      <c r="P2415" s="167">
        <f>O2415*H2415</f>
        <v>0</v>
      </c>
      <c r="Q2415" s="167">
        <v>0</v>
      </c>
      <c r="R2415" s="167">
        <f>Q2415*H2415</f>
        <v>0</v>
      </c>
      <c r="S2415" s="167">
        <v>0</v>
      </c>
      <c r="T2415" s="168">
        <f>S2415*H2415</f>
        <v>0</v>
      </c>
      <c r="U2415" s="28"/>
      <c r="V2415" s="28"/>
      <c r="W2415" s="28"/>
      <c r="X2415" s="28"/>
      <c r="Y2415" s="28"/>
      <c r="Z2415" s="28"/>
      <c r="AA2415" s="28"/>
      <c r="AB2415" s="28"/>
      <c r="AC2415" s="28"/>
      <c r="AD2415" s="28"/>
      <c r="AE2415" s="28"/>
      <c r="AR2415" s="169" t="s">
        <v>125</v>
      </c>
      <c r="AT2415" s="169" t="s">
        <v>121</v>
      </c>
      <c r="AU2415" s="169" t="s">
        <v>73</v>
      </c>
      <c r="AY2415" s="11" t="s">
        <v>126</v>
      </c>
      <c r="BE2415" s="170">
        <f>IF(N2415="základní",J2415,0)</f>
        <v>0</v>
      </c>
      <c r="BF2415" s="170">
        <f>IF(N2415="snížená",J2415,0)</f>
        <v>0</v>
      </c>
      <c r="BG2415" s="170">
        <f>IF(N2415="zákl. přenesená",J2415,0)</f>
        <v>0</v>
      </c>
      <c r="BH2415" s="170">
        <f>IF(N2415="sníž. přenesená",J2415,0)</f>
        <v>0</v>
      </c>
      <c r="BI2415" s="170">
        <f>IF(N2415="nulová",J2415,0)</f>
        <v>0</v>
      </c>
      <c r="BJ2415" s="11" t="s">
        <v>80</v>
      </c>
      <c r="BK2415" s="170">
        <f>ROUND(I2415*H2415,2)</f>
        <v>0</v>
      </c>
      <c r="BL2415" s="11" t="s">
        <v>125</v>
      </c>
      <c r="BM2415" s="169" t="s">
        <v>4724</v>
      </c>
    </row>
    <row r="2416" spans="1:65" s="2" customFormat="1" ht="11.25">
      <c r="A2416" s="28"/>
      <c r="B2416" s="29"/>
      <c r="C2416" s="30"/>
      <c r="D2416" s="171" t="s">
        <v>128</v>
      </c>
      <c r="E2416" s="30"/>
      <c r="F2416" s="172" t="s">
        <v>4723</v>
      </c>
      <c r="G2416" s="30"/>
      <c r="H2416" s="30"/>
      <c r="I2416" s="173"/>
      <c r="J2416" s="30"/>
      <c r="K2416" s="30"/>
      <c r="L2416" s="33"/>
      <c r="M2416" s="174"/>
      <c r="N2416" s="175"/>
      <c r="O2416" s="65"/>
      <c r="P2416" s="65"/>
      <c r="Q2416" s="65"/>
      <c r="R2416" s="65"/>
      <c r="S2416" s="65"/>
      <c r="T2416" s="66"/>
      <c r="U2416" s="28"/>
      <c r="V2416" s="28"/>
      <c r="W2416" s="28"/>
      <c r="X2416" s="28"/>
      <c r="Y2416" s="28"/>
      <c r="Z2416" s="28"/>
      <c r="AA2416" s="28"/>
      <c r="AB2416" s="28"/>
      <c r="AC2416" s="28"/>
      <c r="AD2416" s="28"/>
      <c r="AE2416" s="28"/>
      <c r="AT2416" s="11" t="s">
        <v>128</v>
      </c>
      <c r="AU2416" s="11" t="s">
        <v>73</v>
      </c>
    </row>
    <row r="2417" spans="1:65" s="2" customFormat="1" ht="24.2" customHeight="1">
      <c r="A2417" s="28"/>
      <c r="B2417" s="29"/>
      <c r="C2417" s="158" t="s">
        <v>4725</v>
      </c>
      <c r="D2417" s="158" t="s">
        <v>121</v>
      </c>
      <c r="E2417" s="159" t="s">
        <v>4726</v>
      </c>
      <c r="F2417" s="160" t="s">
        <v>4727</v>
      </c>
      <c r="G2417" s="161" t="s">
        <v>131</v>
      </c>
      <c r="H2417" s="162">
        <v>40</v>
      </c>
      <c r="I2417" s="163"/>
      <c r="J2417" s="164">
        <f>ROUND(I2417*H2417,2)</f>
        <v>0</v>
      </c>
      <c r="K2417" s="160" t="s">
        <v>1</v>
      </c>
      <c r="L2417" s="33"/>
      <c r="M2417" s="165" t="s">
        <v>1</v>
      </c>
      <c r="N2417" s="166" t="s">
        <v>38</v>
      </c>
      <c r="O2417" s="65"/>
      <c r="P2417" s="167">
        <f>O2417*H2417</f>
        <v>0</v>
      </c>
      <c r="Q2417" s="167">
        <v>0</v>
      </c>
      <c r="R2417" s="167">
        <f>Q2417*H2417</f>
        <v>0</v>
      </c>
      <c r="S2417" s="167">
        <v>0</v>
      </c>
      <c r="T2417" s="168">
        <f>S2417*H2417</f>
        <v>0</v>
      </c>
      <c r="U2417" s="28"/>
      <c r="V2417" s="28"/>
      <c r="W2417" s="28"/>
      <c r="X2417" s="28"/>
      <c r="Y2417" s="28"/>
      <c r="Z2417" s="28"/>
      <c r="AA2417" s="28"/>
      <c r="AB2417" s="28"/>
      <c r="AC2417" s="28"/>
      <c r="AD2417" s="28"/>
      <c r="AE2417" s="28"/>
      <c r="AR2417" s="169" t="s">
        <v>125</v>
      </c>
      <c r="AT2417" s="169" t="s">
        <v>121</v>
      </c>
      <c r="AU2417" s="169" t="s">
        <v>73</v>
      </c>
      <c r="AY2417" s="11" t="s">
        <v>126</v>
      </c>
      <c r="BE2417" s="170">
        <f>IF(N2417="základní",J2417,0)</f>
        <v>0</v>
      </c>
      <c r="BF2417" s="170">
        <f>IF(N2417="snížená",J2417,0)</f>
        <v>0</v>
      </c>
      <c r="BG2417" s="170">
        <f>IF(N2417="zákl. přenesená",J2417,0)</f>
        <v>0</v>
      </c>
      <c r="BH2417" s="170">
        <f>IF(N2417="sníž. přenesená",J2417,0)</f>
        <v>0</v>
      </c>
      <c r="BI2417" s="170">
        <f>IF(N2417="nulová",J2417,0)</f>
        <v>0</v>
      </c>
      <c r="BJ2417" s="11" t="s">
        <v>80</v>
      </c>
      <c r="BK2417" s="170">
        <f>ROUND(I2417*H2417,2)</f>
        <v>0</v>
      </c>
      <c r="BL2417" s="11" t="s">
        <v>125</v>
      </c>
      <c r="BM2417" s="169" t="s">
        <v>4728</v>
      </c>
    </row>
    <row r="2418" spans="1:65" s="2" customFormat="1" ht="19.5">
      <c r="A2418" s="28"/>
      <c r="B2418" s="29"/>
      <c r="C2418" s="30"/>
      <c r="D2418" s="171" t="s">
        <v>128</v>
      </c>
      <c r="E2418" s="30"/>
      <c r="F2418" s="172" t="s">
        <v>4727</v>
      </c>
      <c r="G2418" s="30"/>
      <c r="H2418" s="30"/>
      <c r="I2418" s="173"/>
      <c r="J2418" s="30"/>
      <c r="K2418" s="30"/>
      <c r="L2418" s="33"/>
      <c r="M2418" s="174"/>
      <c r="N2418" s="175"/>
      <c r="O2418" s="65"/>
      <c r="P2418" s="65"/>
      <c r="Q2418" s="65"/>
      <c r="R2418" s="65"/>
      <c r="S2418" s="65"/>
      <c r="T2418" s="66"/>
      <c r="U2418" s="28"/>
      <c r="V2418" s="28"/>
      <c r="W2418" s="28"/>
      <c r="X2418" s="28"/>
      <c r="Y2418" s="28"/>
      <c r="Z2418" s="28"/>
      <c r="AA2418" s="28"/>
      <c r="AB2418" s="28"/>
      <c r="AC2418" s="28"/>
      <c r="AD2418" s="28"/>
      <c r="AE2418" s="28"/>
      <c r="AT2418" s="11" t="s">
        <v>128</v>
      </c>
      <c r="AU2418" s="11" t="s">
        <v>73</v>
      </c>
    </row>
    <row r="2419" spans="1:65" s="2" customFormat="1" ht="24.2" customHeight="1">
      <c r="A2419" s="28"/>
      <c r="B2419" s="29"/>
      <c r="C2419" s="158" t="s">
        <v>4729</v>
      </c>
      <c r="D2419" s="158" t="s">
        <v>121</v>
      </c>
      <c r="E2419" s="159" t="s">
        <v>4730</v>
      </c>
      <c r="F2419" s="160" t="s">
        <v>4731</v>
      </c>
      <c r="G2419" s="161" t="s">
        <v>131</v>
      </c>
      <c r="H2419" s="162">
        <v>40</v>
      </c>
      <c r="I2419" s="163"/>
      <c r="J2419" s="164">
        <f>ROUND(I2419*H2419,2)</f>
        <v>0</v>
      </c>
      <c r="K2419" s="160" t="s">
        <v>1</v>
      </c>
      <c r="L2419" s="33"/>
      <c r="M2419" s="165" t="s">
        <v>1</v>
      </c>
      <c r="N2419" s="166" t="s">
        <v>38</v>
      </c>
      <c r="O2419" s="65"/>
      <c r="P2419" s="167">
        <f>O2419*H2419</f>
        <v>0</v>
      </c>
      <c r="Q2419" s="167">
        <v>0</v>
      </c>
      <c r="R2419" s="167">
        <f>Q2419*H2419</f>
        <v>0</v>
      </c>
      <c r="S2419" s="167">
        <v>0</v>
      </c>
      <c r="T2419" s="168">
        <f>S2419*H2419</f>
        <v>0</v>
      </c>
      <c r="U2419" s="28"/>
      <c r="V2419" s="28"/>
      <c r="W2419" s="28"/>
      <c r="X2419" s="28"/>
      <c r="Y2419" s="28"/>
      <c r="Z2419" s="28"/>
      <c r="AA2419" s="28"/>
      <c r="AB2419" s="28"/>
      <c r="AC2419" s="28"/>
      <c r="AD2419" s="28"/>
      <c r="AE2419" s="28"/>
      <c r="AR2419" s="169" t="s">
        <v>125</v>
      </c>
      <c r="AT2419" s="169" t="s">
        <v>121</v>
      </c>
      <c r="AU2419" s="169" t="s">
        <v>73</v>
      </c>
      <c r="AY2419" s="11" t="s">
        <v>126</v>
      </c>
      <c r="BE2419" s="170">
        <f>IF(N2419="základní",J2419,0)</f>
        <v>0</v>
      </c>
      <c r="BF2419" s="170">
        <f>IF(N2419="snížená",J2419,0)</f>
        <v>0</v>
      </c>
      <c r="BG2419" s="170">
        <f>IF(N2419="zákl. přenesená",J2419,0)</f>
        <v>0</v>
      </c>
      <c r="BH2419" s="170">
        <f>IF(N2419="sníž. přenesená",J2419,0)</f>
        <v>0</v>
      </c>
      <c r="BI2419" s="170">
        <f>IF(N2419="nulová",J2419,0)</f>
        <v>0</v>
      </c>
      <c r="BJ2419" s="11" t="s">
        <v>80</v>
      </c>
      <c r="BK2419" s="170">
        <f>ROUND(I2419*H2419,2)</f>
        <v>0</v>
      </c>
      <c r="BL2419" s="11" t="s">
        <v>125</v>
      </c>
      <c r="BM2419" s="169" t="s">
        <v>4732</v>
      </c>
    </row>
    <row r="2420" spans="1:65" s="2" customFormat="1" ht="19.5">
      <c r="A2420" s="28"/>
      <c r="B2420" s="29"/>
      <c r="C2420" s="30"/>
      <c r="D2420" s="171" t="s">
        <v>128</v>
      </c>
      <c r="E2420" s="30"/>
      <c r="F2420" s="172" t="s">
        <v>4731</v>
      </c>
      <c r="G2420" s="30"/>
      <c r="H2420" s="30"/>
      <c r="I2420" s="173"/>
      <c r="J2420" s="30"/>
      <c r="K2420" s="30"/>
      <c r="L2420" s="33"/>
      <c r="M2420" s="174"/>
      <c r="N2420" s="175"/>
      <c r="O2420" s="65"/>
      <c r="P2420" s="65"/>
      <c r="Q2420" s="65"/>
      <c r="R2420" s="65"/>
      <c r="S2420" s="65"/>
      <c r="T2420" s="66"/>
      <c r="U2420" s="28"/>
      <c r="V2420" s="28"/>
      <c r="W2420" s="28"/>
      <c r="X2420" s="28"/>
      <c r="Y2420" s="28"/>
      <c r="Z2420" s="28"/>
      <c r="AA2420" s="28"/>
      <c r="AB2420" s="28"/>
      <c r="AC2420" s="28"/>
      <c r="AD2420" s="28"/>
      <c r="AE2420" s="28"/>
      <c r="AT2420" s="11" t="s">
        <v>128</v>
      </c>
      <c r="AU2420" s="11" t="s">
        <v>73</v>
      </c>
    </row>
    <row r="2421" spans="1:65" s="2" customFormat="1" ht="24.2" customHeight="1">
      <c r="A2421" s="28"/>
      <c r="B2421" s="29"/>
      <c r="C2421" s="158" t="s">
        <v>4733</v>
      </c>
      <c r="D2421" s="158" t="s">
        <v>121</v>
      </c>
      <c r="E2421" s="159" t="s">
        <v>4734</v>
      </c>
      <c r="F2421" s="160" t="s">
        <v>4735</v>
      </c>
      <c r="G2421" s="161" t="s">
        <v>131</v>
      </c>
      <c r="H2421" s="162">
        <v>40</v>
      </c>
      <c r="I2421" s="163"/>
      <c r="J2421" s="164">
        <f>ROUND(I2421*H2421,2)</f>
        <v>0</v>
      </c>
      <c r="K2421" s="160" t="s">
        <v>1</v>
      </c>
      <c r="L2421" s="33"/>
      <c r="M2421" s="165" t="s">
        <v>1</v>
      </c>
      <c r="N2421" s="166" t="s">
        <v>38</v>
      </c>
      <c r="O2421" s="65"/>
      <c r="P2421" s="167">
        <f>O2421*H2421</f>
        <v>0</v>
      </c>
      <c r="Q2421" s="167">
        <v>0</v>
      </c>
      <c r="R2421" s="167">
        <f>Q2421*H2421</f>
        <v>0</v>
      </c>
      <c r="S2421" s="167">
        <v>0</v>
      </c>
      <c r="T2421" s="168">
        <f>S2421*H2421</f>
        <v>0</v>
      </c>
      <c r="U2421" s="28"/>
      <c r="V2421" s="28"/>
      <c r="W2421" s="28"/>
      <c r="X2421" s="28"/>
      <c r="Y2421" s="28"/>
      <c r="Z2421" s="28"/>
      <c r="AA2421" s="28"/>
      <c r="AB2421" s="28"/>
      <c r="AC2421" s="28"/>
      <c r="AD2421" s="28"/>
      <c r="AE2421" s="28"/>
      <c r="AR2421" s="169" t="s">
        <v>125</v>
      </c>
      <c r="AT2421" s="169" t="s">
        <v>121</v>
      </c>
      <c r="AU2421" s="169" t="s">
        <v>73</v>
      </c>
      <c r="AY2421" s="11" t="s">
        <v>126</v>
      </c>
      <c r="BE2421" s="170">
        <f>IF(N2421="základní",J2421,0)</f>
        <v>0</v>
      </c>
      <c r="BF2421" s="170">
        <f>IF(N2421="snížená",J2421,0)</f>
        <v>0</v>
      </c>
      <c r="BG2421" s="170">
        <f>IF(N2421="zákl. přenesená",J2421,0)</f>
        <v>0</v>
      </c>
      <c r="BH2421" s="170">
        <f>IF(N2421="sníž. přenesená",J2421,0)</f>
        <v>0</v>
      </c>
      <c r="BI2421" s="170">
        <f>IF(N2421="nulová",J2421,0)</f>
        <v>0</v>
      </c>
      <c r="BJ2421" s="11" t="s">
        <v>80</v>
      </c>
      <c r="BK2421" s="170">
        <f>ROUND(I2421*H2421,2)</f>
        <v>0</v>
      </c>
      <c r="BL2421" s="11" t="s">
        <v>125</v>
      </c>
      <c r="BM2421" s="169" t="s">
        <v>4736</v>
      </c>
    </row>
    <row r="2422" spans="1:65" s="2" customFormat="1" ht="11.25">
      <c r="A2422" s="28"/>
      <c r="B2422" s="29"/>
      <c r="C2422" s="30"/>
      <c r="D2422" s="171" t="s">
        <v>128</v>
      </c>
      <c r="E2422" s="30"/>
      <c r="F2422" s="172" t="s">
        <v>4735</v>
      </c>
      <c r="G2422" s="30"/>
      <c r="H2422" s="30"/>
      <c r="I2422" s="173"/>
      <c r="J2422" s="30"/>
      <c r="K2422" s="30"/>
      <c r="L2422" s="33"/>
      <c r="M2422" s="174"/>
      <c r="N2422" s="175"/>
      <c r="O2422" s="65"/>
      <c r="P2422" s="65"/>
      <c r="Q2422" s="65"/>
      <c r="R2422" s="65"/>
      <c r="S2422" s="65"/>
      <c r="T2422" s="66"/>
      <c r="U2422" s="28"/>
      <c r="V2422" s="28"/>
      <c r="W2422" s="28"/>
      <c r="X2422" s="28"/>
      <c r="Y2422" s="28"/>
      <c r="Z2422" s="28"/>
      <c r="AA2422" s="28"/>
      <c r="AB2422" s="28"/>
      <c r="AC2422" s="28"/>
      <c r="AD2422" s="28"/>
      <c r="AE2422" s="28"/>
      <c r="AT2422" s="11" t="s">
        <v>128</v>
      </c>
      <c r="AU2422" s="11" t="s">
        <v>73</v>
      </c>
    </row>
    <row r="2423" spans="1:65" s="2" customFormat="1" ht="24.2" customHeight="1">
      <c r="A2423" s="28"/>
      <c r="B2423" s="29"/>
      <c r="C2423" s="158" t="s">
        <v>4737</v>
      </c>
      <c r="D2423" s="158" t="s">
        <v>121</v>
      </c>
      <c r="E2423" s="159" t="s">
        <v>4738</v>
      </c>
      <c r="F2423" s="160" t="s">
        <v>4739</v>
      </c>
      <c r="G2423" s="161" t="s">
        <v>131</v>
      </c>
      <c r="H2423" s="162">
        <v>40</v>
      </c>
      <c r="I2423" s="163"/>
      <c r="J2423" s="164">
        <f>ROUND(I2423*H2423,2)</f>
        <v>0</v>
      </c>
      <c r="K2423" s="160" t="s">
        <v>1</v>
      </c>
      <c r="L2423" s="33"/>
      <c r="M2423" s="165" t="s">
        <v>1</v>
      </c>
      <c r="N2423" s="166" t="s">
        <v>38</v>
      </c>
      <c r="O2423" s="65"/>
      <c r="P2423" s="167">
        <f>O2423*H2423</f>
        <v>0</v>
      </c>
      <c r="Q2423" s="167">
        <v>0</v>
      </c>
      <c r="R2423" s="167">
        <f>Q2423*H2423</f>
        <v>0</v>
      </c>
      <c r="S2423" s="167">
        <v>0</v>
      </c>
      <c r="T2423" s="168">
        <f>S2423*H2423</f>
        <v>0</v>
      </c>
      <c r="U2423" s="28"/>
      <c r="V2423" s="28"/>
      <c r="W2423" s="28"/>
      <c r="X2423" s="28"/>
      <c r="Y2423" s="28"/>
      <c r="Z2423" s="28"/>
      <c r="AA2423" s="28"/>
      <c r="AB2423" s="28"/>
      <c r="AC2423" s="28"/>
      <c r="AD2423" s="28"/>
      <c r="AE2423" s="28"/>
      <c r="AR2423" s="169" t="s">
        <v>125</v>
      </c>
      <c r="AT2423" s="169" t="s">
        <v>121</v>
      </c>
      <c r="AU2423" s="169" t="s">
        <v>73</v>
      </c>
      <c r="AY2423" s="11" t="s">
        <v>126</v>
      </c>
      <c r="BE2423" s="170">
        <f>IF(N2423="základní",J2423,0)</f>
        <v>0</v>
      </c>
      <c r="BF2423" s="170">
        <f>IF(N2423="snížená",J2423,0)</f>
        <v>0</v>
      </c>
      <c r="BG2423" s="170">
        <f>IF(N2423="zákl. přenesená",J2423,0)</f>
        <v>0</v>
      </c>
      <c r="BH2423" s="170">
        <f>IF(N2423="sníž. přenesená",J2423,0)</f>
        <v>0</v>
      </c>
      <c r="BI2423" s="170">
        <f>IF(N2423="nulová",J2423,0)</f>
        <v>0</v>
      </c>
      <c r="BJ2423" s="11" t="s">
        <v>80</v>
      </c>
      <c r="BK2423" s="170">
        <f>ROUND(I2423*H2423,2)</f>
        <v>0</v>
      </c>
      <c r="BL2423" s="11" t="s">
        <v>125</v>
      </c>
      <c r="BM2423" s="169" t="s">
        <v>4740</v>
      </c>
    </row>
    <row r="2424" spans="1:65" s="2" customFormat="1" ht="11.25">
      <c r="A2424" s="28"/>
      <c r="B2424" s="29"/>
      <c r="C2424" s="30"/>
      <c r="D2424" s="171" t="s">
        <v>128</v>
      </c>
      <c r="E2424" s="30"/>
      <c r="F2424" s="172" t="s">
        <v>4739</v>
      </c>
      <c r="G2424" s="30"/>
      <c r="H2424" s="30"/>
      <c r="I2424" s="173"/>
      <c r="J2424" s="30"/>
      <c r="K2424" s="30"/>
      <c r="L2424" s="33"/>
      <c r="M2424" s="174"/>
      <c r="N2424" s="175"/>
      <c r="O2424" s="65"/>
      <c r="P2424" s="65"/>
      <c r="Q2424" s="65"/>
      <c r="R2424" s="65"/>
      <c r="S2424" s="65"/>
      <c r="T2424" s="66"/>
      <c r="U2424" s="28"/>
      <c r="V2424" s="28"/>
      <c r="W2424" s="28"/>
      <c r="X2424" s="28"/>
      <c r="Y2424" s="28"/>
      <c r="Z2424" s="28"/>
      <c r="AA2424" s="28"/>
      <c r="AB2424" s="28"/>
      <c r="AC2424" s="28"/>
      <c r="AD2424" s="28"/>
      <c r="AE2424" s="28"/>
      <c r="AT2424" s="11" t="s">
        <v>128</v>
      </c>
      <c r="AU2424" s="11" t="s">
        <v>73</v>
      </c>
    </row>
    <row r="2425" spans="1:65" s="2" customFormat="1" ht="24.2" customHeight="1">
      <c r="A2425" s="28"/>
      <c r="B2425" s="29"/>
      <c r="C2425" s="158" t="s">
        <v>4741</v>
      </c>
      <c r="D2425" s="158" t="s">
        <v>121</v>
      </c>
      <c r="E2425" s="159" t="s">
        <v>4742</v>
      </c>
      <c r="F2425" s="160" t="s">
        <v>4743</v>
      </c>
      <c r="G2425" s="161" t="s">
        <v>131</v>
      </c>
      <c r="H2425" s="162">
        <v>40</v>
      </c>
      <c r="I2425" s="163"/>
      <c r="J2425" s="164">
        <f>ROUND(I2425*H2425,2)</f>
        <v>0</v>
      </c>
      <c r="K2425" s="160" t="s">
        <v>1</v>
      </c>
      <c r="L2425" s="33"/>
      <c r="M2425" s="165" t="s">
        <v>1</v>
      </c>
      <c r="N2425" s="166" t="s">
        <v>38</v>
      </c>
      <c r="O2425" s="65"/>
      <c r="P2425" s="167">
        <f>O2425*H2425</f>
        <v>0</v>
      </c>
      <c r="Q2425" s="167">
        <v>0</v>
      </c>
      <c r="R2425" s="167">
        <f>Q2425*H2425</f>
        <v>0</v>
      </c>
      <c r="S2425" s="167">
        <v>0</v>
      </c>
      <c r="T2425" s="168">
        <f>S2425*H2425</f>
        <v>0</v>
      </c>
      <c r="U2425" s="28"/>
      <c r="V2425" s="28"/>
      <c r="W2425" s="28"/>
      <c r="X2425" s="28"/>
      <c r="Y2425" s="28"/>
      <c r="Z2425" s="28"/>
      <c r="AA2425" s="28"/>
      <c r="AB2425" s="28"/>
      <c r="AC2425" s="28"/>
      <c r="AD2425" s="28"/>
      <c r="AE2425" s="28"/>
      <c r="AR2425" s="169" t="s">
        <v>125</v>
      </c>
      <c r="AT2425" s="169" t="s">
        <v>121</v>
      </c>
      <c r="AU2425" s="169" t="s">
        <v>73</v>
      </c>
      <c r="AY2425" s="11" t="s">
        <v>126</v>
      </c>
      <c r="BE2425" s="170">
        <f>IF(N2425="základní",J2425,0)</f>
        <v>0</v>
      </c>
      <c r="BF2425" s="170">
        <f>IF(N2425="snížená",J2425,0)</f>
        <v>0</v>
      </c>
      <c r="BG2425" s="170">
        <f>IF(N2425="zákl. přenesená",J2425,0)</f>
        <v>0</v>
      </c>
      <c r="BH2425" s="170">
        <f>IF(N2425="sníž. přenesená",J2425,0)</f>
        <v>0</v>
      </c>
      <c r="BI2425" s="170">
        <f>IF(N2425="nulová",J2425,0)</f>
        <v>0</v>
      </c>
      <c r="BJ2425" s="11" t="s">
        <v>80</v>
      </c>
      <c r="BK2425" s="170">
        <f>ROUND(I2425*H2425,2)</f>
        <v>0</v>
      </c>
      <c r="BL2425" s="11" t="s">
        <v>125</v>
      </c>
      <c r="BM2425" s="169" t="s">
        <v>4744</v>
      </c>
    </row>
    <row r="2426" spans="1:65" s="2" customFormat="1" ht="11.25">
      <c r="A2426" s="28"/>
      <c r="B2426" s="29"/>
      <c r="C2426" s="30"/>
      <c r="D2426" s="171" t="s">
        <v>128</v>
      </c>
      <c r="E2426" s="30"/>
      <c r="F2426" s="172" t="s">
        <v>4743</v>
      </c>
      <c r="G2426" s="30"/>
      <c r="H2426" s="30"/>
      <c r="I2426" s="173"/>
      <c r="J2426" s="30"/>
      <c r="K2426" s="30"/>
      <c r="L2426" s="33"/>
      <c r="M2426" s="174"/>
      <c r="N2426" s="175"/>
      <c r="O2426" s="65"/>
      <c r="P2426" s="65"/>
      <c r="Q2426" s="65"/>
      <c r="R2426" s="65"/>
      <c r="S2426" s="65"/>
      <c r="T2426" s="66"/>
      <c r="U2426" s="28"/>
      <c r="V2426" s="28"/>
      <c r="W2426" s="28"/>
      <c r="X2426" s="28"/>
      <c r="Y2426" s="28"/>
      <c r="Z2426" s="28"/>
      <c r="AA2426" s="28"/>
      <c r="AB2426" s="28"/>
      <c r="AC2426" s="28"/>
      <c r="AD2426" s="28"/>
      <c r="AE2426" s="28"/>
      <c r="AT2426" s="11" t="s">
        <v>128</v>
      </c>
      <c r="AU2426" s="11" t="s">
        <v>73</v>
      </c>
    </row>
    <row r="2427" spans="1:65" s="2" customFormat="1" ht="16.5" customHeight="1">
      <c r="A2427" s="28"/>
      <c r="B2427" s="29"/>
      <c r="C2427" s="158" t="s">
        <v>4745</v>
      </c>
      <c r="D2427" s="158" t="s">
        <v>121</v>
      </c>
      <c r="E2427" s="159" t="s">
        <v>4746</v>
      </c>
      <c r="F2427" s="160" t="s">
        <v>4747</v>
      </c>
      <c r="G2427" s="161" t="s">
        <v>131</v>
      </c>
      <c r="H2427" s="162">
        <v>40</v>
      </c>
      <c r="I2427" s="163"/>
      <c r="J2427" s="164">
        <f>ROUND(I2427*H2427,2)</f>
        <v>0</v>
      </c>
      <c r="K2427" s="160" t="s">
        <v>1</v>
      </c>
      <c r="L2427" s="33"/>
      <c r="M2427" s="165" t="s">
        <v>1</v>
      </c>
      <c r="N2427" s="166" t="s">
        <v>38</v>
      </c>
      <c r="O2427" s="65"/>
      <c r="P2427" s="167">
        <f>O2427*H2427</f>
        <v>0</v>
      </c>
      <c r="Q2427" s="167">
        <v>0</v>
      </c>
      <c r="R2427" s="167">
        <f>Q2427*H2427</f>
        <v>0</v>
      </c>
      <c r="S2427" s="167">
        <v>0</v>
      </c>
      <c r="T2427" s="168">
        <f>S2427*H2427</f>
        <v>0</v>
      </c>
      <c r="U2427" s="28"/>
      <c r="V2427" s="28"/>
      <c r="W2427" s="28"/>
      <c r="X2427" s="28"/>
      <c r="Y2427" s="28"/>
      <c r="Z2427" s="28"/>
      <c r="AA2427" s="28"/>
      <c r="AB2427" s="28"/>
      <c r="AC2427" s="28"/>
      <c r="AD2427" s="28"/>
      <c r="AE2427" s="28"/>
      <c r="AR2427" s="169" t="s">
        <v>125</v>
      </c>
      <c r="AT2427" s="169" t="s">
        <v>121</v>
      </c>
      <c r="AU2427" s="169" t="s">
        <v>73</v>
      </c>
      <c r="AY2427" s="11" t="s">
        <v>126</v>
      </c>
      <c r="BE2427" s="170">
        <f>IF(N2427="základní",J2427,0)</f>
        <v>0</v>
      </c>
      <c r="BF2427" s="170">
        <f>IF(N2427="snížená",J2427,0)</f>
        <v>0</v>
      </c>
      <c r="BG2427" s="170">
        <f>IF(N2427="zákl. přenesená",J2427,0)</f>
        <v>0</v>
      </c>
      <c r="BH2427" s="170">
        <f>IF(N2427="sníž. přenesená",J2427,0)</f>
        <v>0</v>
      </c>
      <c r="BI2427" s="170">
        <f>IF(N2427="nulová",J2427,0)</f>
        <v>0</v>
      </c>
      <c r="BJ2427" s="11" t="s">
        <v>80</v>
      </c>
      <c r="BK2427" s="170">
        <f>ROUND(I2427*H2427,2)</f>
        <v>0</v>
      </c>
      <c r="BL2427" s="11" t="s">
        <v>125</v>
      </c>
      <c r="BM2427" s="169" t="s">
        <v>4748</v>
      </c>
    </row>
    <row r="2428" spans="1:65" s="2" customFormat="1" ht="11.25">
      <c r="A2428" s="28"/>
      <c r="B2428" s="29"/>
      <c r="C2428" s="30"/>
      <c r="D2428" s="171" t="s">
        <v>128</v>
      </c>
      <c r="E2428" s="30"/>
      <c r="F2428" s="172" t="s">
        <v>4747</v>
      </c>
      <c r="G2428" s="30"/>
      <c r="H2428" s="30"/>
      <c r="I2428" s="173"/>
      <c r="J2428" s="30"/>
      <c r="K2428" s="30"/>
      <c r="L2428" s="33"/>
      <c r="M2428" s="174"/>
      <c r="N2428" s="175"/>
      <c r="O2428" s="65"/>
      <c r="P2428" s="65"/>
      <c r="Q2428" s="65"/>
      <c r="R2428" s="65"/>
      <c r="S2428" s="65"/>
      <c r="T2428" s="66"/>
      <c r="U2428" s="28"/>
      <c r="V2428" s="28"/>
      <c r="W2428" s="28"/>
      <c r="X2428" s="28"/>
      <c r="Y2428" s="28"/>
      <c r="Z2428" s="28"/>
      <c r="AA2428" s="28"/>
      <c r="AB2428" s="28"/>
      <c r="AC2428" s="28"/>
      <c r="AD2428" s="28"/>
      <c r="AE2428" s="28"/>
      <c r="AT2428" s="11" t="s">
        <v>128</v>
      </c>
      <c r="AU2428" s="11" t="s">
        <v>73</v>
      </c>
    </row>
    <row r="2429" spans="1:65" s="2" customFormat="1" ht="16.5" customHeight="1">
      <c r="A2429" s="28"/>
      <c r="B2429" s="29"/>
      <c r="C2429" s="158" t="s">
        <v>4749</v>
      </c>
      <c r="D2429" s="158" t="s">
        <v>121</v>
      </c>
      <c r="E2429" s="159" t="s">
        <v>4750</v>
      </c>
      <c r="F2429" s="160" t="s">
        <v>4751</v>
      </c>
      <c r="G2429" s="161" t="s">
        <v>131</v>
      </c>
      <c r="H2429" s="162">
        <v>40</v>
      </c>
      <c r="I2429" s="163"/>
      <c r="J2429" s="164">
        <f>ROUND(I2429*H2429,2)</f>
        <v>0</v>
      </c>
      <c r="K2429" s="160" t="s">
        <v>1</v>
      </c>
      <c r="L2429" s="33"/>
      <c r="M2429" s="165" t="s">
        <v>1</v>
      </c>
      <c r="N2429" s="166" t="s">
        <v>38</v>
      </c>
      <c r="O2429" s="65"/>
      <c r="P2429" s="167">
        <f>O2429*H2429</f>
        <v>0</v>
      </c>
      <c r="Q2429" s="167">
        <v>0</v>
      </c>
      <c r="R2429" s="167">
        <f>Q2429*H2429</f>
        <v>0</v>
      </c>
      <c r="S2429" s="167">
        <v>0</v>
      </c>
      <c r="T2429" s="168">
        <f>S2429*H2429</f>
        <v>0</v>
      </c>
      <c r="U2429" s="28"/>
      <c r="V2429" s="28"/>
      <c r="W2429" s="28"/>
      <c r="X2429" s="28"/>
      <c r="Y2429" s="28"/>
      <c r="Z2429" s="28"/>
      <c r="AA2429" s="28"/>
      <c r="AB2429" s="28"/>
      <c r="AC2429" s="28"/>
      <c r="AD2429" s="28"/>
      <c r="AE2429" s="28"/>
      <c r="AR2429" s="169" t="s">
        <v>125</v>
      </c>
      <c r="AT2429" s="169" t="s">
        <v>121</v>
      </c>
      <c r="AU2429" s="169" t="s">
        <v>73</v>
      </c>
      <c r="AY2429" s="11" t="s">
        <v>126</v>
      </c>
      <c r="BE2429" s="170">
        <f>IF(N2429="základní",J2429,0)</f>
        <v>0</v>
      </c>
      <c r="BF2429" s="170">
        <f>IF(N2429="snížená",J2429,0)</f>
        <v>0</v>
      </c>
      <c r="BG2429" s="170">
        <f>IF(N2429="zákl. přenesená",J2429,0)</f>
        <v>0</v>
      </c>
      <c r="BH2429" s="170">
        <f>IF(N2429="sníž. přenesená",J2429,0)</f>
        <v>0</v>
      </c>
      <c r="BI2429" s="170">
        <f>IF(N2429="nulová",J2429,0)</f>
        <v>0</v>
      </c>
      <c r="BJ2429" s="11" t="s">
        <v>80</v>
      </c>
      <c r="BK2429" s="170">
        <f>ROUND(I2429*H2429,2)</f>
        <v>0</v>
      </c>
      <c r="BL2429" s="11" t="s">
        <v>125</v>
      </c>
      <c r="BM2429" s="169" t="s">
        <v>4752</v>
      </c>
    </row>
    <row r="2430" spans="1:65" s="2" customFormat="1" ht="11.25">
      <c r="A2430" s="28"/>
      <c r="B2430" s="29"/>
      <c r="C2430" s="30"/>
      <c r="D2430" s="171" t="s">
        <v>128</v>
      </c>
      <c r="E2430" s="30"/>
      <c r="F2430" s="172" t="s">
        <v>4751</v>
      </c>
      <c r="G2430" s="30"/>
      <c r="H2430" s="30"/>
      <c r="I2430" s="173"/>
      <c r="J2430" s="30"/>
      <c r="K2430" s="30"/>
      <c r="L2430" s="33"/>
      <c r="M2430" s="174"/>
      <c r="N2430" s="175"/>
      <c r="O2430" s="65"/>
      <c r="P2430" s="65"/>
      <c r="Q2430" s="65"/>
      <c r="R2430" s="65"/>
      <c r="S2430" s="65"/>
      <c r="T2430" s="66"/>
      <c r="U2430" s="28"/>
      <c r="V2430" s="28"/>
      <c r="W2430" s="28"/>
      <c r="X2430" s="28"/>
      <c r="Y2430" s="28"/>
      <c r="Z2430" s="28"/>
      <c r="AA2430" s="28"/>
      <c r="AB2430" s="28"/>
      <c r="AC2430" s="28"/>
      <c r="AD2430" s="28"/>
      <c r="AE2430" s="28"/>
      <c r="AT2430" s="11" t="s">
        <v>128</v>
      </c>
      <c r="AU2430" s="11" t="s">
        <v>73</v>
      </c>
    </row>
    <row r="2431" spans="1:65" s="2" customFormat="1" ht="16.5" customHeight="1">
      <c r="A2431" s="28"/>
      <c r="B2431" s="29"/>
      <c r="C2431" s="158" t="s">
        <v>4753</v>
      </c>
      <c r="D2431" s="158" t="s">
        <v>121</v>
      </c>
      <c r="E2431" s="159" t="s">
        <v>4754</v>
      </c>
      <c r="F2431" s="160" t="s">
        <v>4755</v>
      </c>
      <c r="G2431" s="161" t="s">
        <v>131</v>
      </c>
      <c r="H2431" s="162">
        <v>40</v>
      </c>
      <c r="I2431" s="163"/>
      <c r="J2431" s="164">
        <f>ROUND(I2431*H2431,2)</f>
        <v>0</v>
      </c>
      <c r="K2431" s="160" t="s">
        <v>1</v>
      </c>
      <c r="L2431" s="33"/>
      <c r="M2431" s="165" t="s">
        <v>1</v>
      </c>
      <c r="N2431" s="166" t="s">
        <v>38</v>
      </c>
      <c r="O2431" s="65"/>
      <c r="P2431" s="167">
        <f>O2431*H2431</f>
        <v>0</v>
      </c>
      <c r="Q2431" s="167">
        <v>0</v>
      </c>
      <c r="R2431" s="167">
        <f>Q2431*H2431</f>
        <v>0</v>
      </c>
      <c r="S2431" s="167">
        <v>0</v>
      </c>
      <c r="T2431" s="168">
        <f>S2431*H2431</f>
        <v>0</v>
      </c>
      <c r="U2431" s="28"/>
      <c r="V2431" s="28"/>
      <c r="W2431" s="28"/>
      <c r="X2431" s="28"/>
      <c r="Y2431" s="28"/>
      <c r="Z2431" s="28"/>
      <c r="AA2431" s="28"/>
      <c r="AB2431" s="28"/>
      <c r="AC2431" s="28"/>
      <c r="AD2431" s="28"/>
      <c r="AE2431" s="28"/>
      <c r="AR2431" s="169" t="s">
        <v>125</v>
      </c>
      <c r="AT2431" s="169" t="s">
        <v>121</v>
      </c>
      <c r="AU2431" s="169" t="s">
        <v>73</v>
      </c>
      <c r="AY2431" s="11" t="s">
        <v>126</v>
      </c>
      <c r="BE2431" s="170">
        <f>IF(N2431="základní",J2431,0)</f>
        <v>0</v>
      </c>
      <c r="BF2431" s="170">
        <f>IF(N2431="snížená",J2431,0)</f>
        <v>0</v>
      </c>
      <c r="BG2431" s="170">
        <f>IF(N2431="zákl. přenesená",J2431,0)</f>
        <v>0</v>
      </c>
      <c r="BH2431" s="170">
        <f>IF(N2431="sníž. přenesená",J2431,0)</f>
        <v>0</v>
      </c>
      <c r="BI2431" s="170">
        <f>IF(N2431="nulová",J2431,0)</f>
        <v>0</v>
      </c>
      <c r="BJ2431" s="11" t="s">
        <v>80</v>
      </c>
      <c r="BK2431" s="170">
        <f>ROUND(I2431*H2431,2)</f>
        <v>0</v>
      </c>
      <c r="BL2431" s="11" t="s">
        <v>125</v>
      </c>
      <c r="BM2431" s="169" t="s">
        <v>4756</v>
      </c>
    </row>
    <row r="2432" spans="1:65" s="2" customFormat="1" ht="11.25">
      <c r="A2432" s="28"/>
      <c r="B2432" s="29"/>
      <c r="C2432" s="30"/>
      <c r="D2432" s="171" t="s">
        <v>128</v>
      </c>
      <c r="E2432" s="30"/>
      <c r="F2432" s="172" t="s">
        <v>4755</v>
      </c>
      <c r="G2432" s="30"/>
      <c r="H2432" s="30"/>
      <c r="I2432" s="173"/>
      <c r="J2432" s="30"/>
      <c r="K2432" s="30"/>
      <c r="L2432" s="33"/>
      <c r="M2432" s="174"/>
      <c r="N2432" s="175"/>
      <c r="O2432" s="65"/>
      <c r="P2432" s="65"/>
      <c r="Q2432" s="65"/>
      <c r="R2432" s="65"/>
      <c r="S2432" s="65"/>
      <c r="T2432" s="66"/>
      <c r="U2432" s="28"/>
      <c r="V2432" s="28"/>
      <c r="W2432" s="28"/>
      <c r="X2432" s="28"/>
      <c r="Y2432" s="28"/>
      <c r="Z2432" s="28"/>
      <c r="AA2432" s="28"/>
      <c r="AB2432" s="28"/>
      <c r="AC2432" s="28"/>
      <c r="AD2432" s="28"/>
      <c r="AE2432" s="28"/>
      <c r="AT2432" s="11" t="s">
        <v>128</v>
      </c>
      <c r="AU2432" s="11" t="s">
        <v>73</v>
      </c>
    </row>
    <row r="2433" spans="1:65" s="2" customFormat="1" ht="21.75" customHeight="1">
      <c r="A2433" s="28"/>
      <c r="B2433" s="29"/>
      <c r="C2433" s="158" t="s">
        <v>4757</v>
      </c>
      <c r="D2433" s="158" t="s">
        <v>121</v>
      </c>
      <c r="E2433" s="159" t="s">
        <v>4758</v>
      </c>
      <c r="F2433" s="160" t="s">
        <v>4759</v>
      </c>
      <c r="G2433" s="161" t="s">
        <v>131</v>
      </c>
      <c r="H2433" s="162">
        <v>40</v>
      </c>
      <c r="I2433" s="163"/>
      <c r="J2433" s="164">
        <f>ROUND(I2433*H2433,2)</f>
        <v>0</v>
      </c>
      <c r="K2433" s="160" t="s">
        <v>1</v>
      </c>
      <c r="L2433" s="33"/>
      <c r="M2433" s="165" t="s">
        <v>1</v>
      </c>
      <c r="N2433" s="166" t="s">
        <v>38</v>
      </c>
      <c r="O2433" s="65"/>
      <c r="P2433" s="167">
        <f>O2433*H2433</f>
        <v>0</v>
      </c>
      <c r="Q2433" s="167">
        <v>0</v>
      </c>
      <c r="R2433" s="167">
        <f>Q2433*H2433</f>
        <v>0</v>
      </c>
      <c r="S2433" s="167">
        <v>0</v>
      </c>
      <c r="T2433" s="168">
        <f>S2433*H2433</f>
        <v>0</v>
      </c>
      <c r="U2433" s="28"/>
      <c r="V2433" s="28"/>
      <c r="W2433" s="28"/>
      <c r="X2433" s="28"/>
      <c r="Y2433" s="28"/>
      <c r="Z2433" s="28"/>
      <c r="AA2433" s="28"/>
      <c r="AB2433" s="28"/>
      <c r="AC2433" s="28"/>
      <c r="AD2433" s="28"/>
      <c r="AE2433" s="28"/>
      <c r="AR2433" s="169" t="s">
        <v>125</v>
      </c>
      <c r="AT2433" s="169" t="s">
        <v>121</v>
      </c>
      <c r="AU2433" s="169" t="s">
        <v>73</v>
      </c>
      <c r="AY2433" s="11" t="s">
        <v>126</v>
      </c>
      <c r="BE2433" s="170">
        <f>IF(N2433="základní",J2433,0)</f>
        <v>0</v>
      </c>
      <c r="BF2433" s="170">
        <f>IF(N2433="snížená",J2433,0)</f>
        <v>0</v>
      </c>
      <c r="BG2433" s="170">
        <f>IF(N2433="zákl. přenesená",J2433,0)</f>
        <v>0</v>
      </c>
      <c r="BH2433" s="170">
        <f>IF(N2433="sníž. přenesená",J2433,0)</f>
        <v>0</v>
      </c>
      <c r="BI2433" s="170">
        <f>IF(N2433="nulová",J2433,0)</f>
        <v>0</v>
      </c>
      <c r="BJ2433" s="11" t="s">
        <v>80</v>
      </c>
      <c r="BK2433" s="170">
        <f>ROUND(I2433*H2433,2)</f>
        <v>0</v>
      </c>
      <c r="BL2433" s="11" t="s">
        <v>125</v>
      </c>
      <c r="BM2433" s="169" t="s">
        <v>4760</v>
      </c>
    </row>
    <row r="2434" spans="1:65" s="2" customFormat="1" ht="11.25">
      <c r="A2434" s="28"/>
      <c r="B2434" s="29"/>
      <c r="C2434" s="30"/>
      <c r="D2434" s="171" t="s">
        <v>128</v>
      </c>
      <c r="E2434" s="30"/>
      <c r="F2434" s="172" t="s">
        <v>4759</v>
      </c>
      <c r="G2434" s="30"/>
      <c r="H2434" s="30"/>
      <c r="I2434" s="173"/>
      <c r="J2434" s="30"/>
      <c r="K2434" s="30"/>
      <c r="L2434" s="33"/>
      <c r="M2434" s="174"/>
      <c r="N2434" s="175"/>
      <c r="O2434" s="65"/>
      <c r="P2434" s="65"/>
      <c r="Q2434" s="65"/>
      <c r="R2434" s="65"/>
      <c r="S2434" s="65"/>
      <c r="T2434" s="66"/>
      <c r="U2434" s="28"/>
      <c r="V2434" s="28"/>
      <c r="W2434" s="28"/>
      <c r="X2434" s="28"/>
      <c r="Y2434" s="28"/>
      <c r="Z2434" s="28"/>
      <c r="AA2434" s="28"/>
      <c r="AB2434" s="28"/>
      <c r="AC2434" s="28"/>
      <c r="AD2434" s="28"/>
      <c r="AE2434" s="28"/>
      <c r="AT2434" s="11" t="s">
        <v>128</v>
      </c>
      <c r="AU2434" s="11" t="s">
        <v>73</v>
      </c>
    </row>
    <row r="2435" spans="1:65" s="2" customFormat="1" ht="21.75" customHeight="1">
      <c r="A2435" s="28"/>
      <c r="B2435" s="29"/>
      <c r="C2435" s="158" t="s">
        <v>4761</v>
      </c>
      <c r="D2435" s="158" t="s">
        <v>121</v>
      </c>
      <c r="E2435" s="159" t="s">
        <v>4762</v>
      </c>
      <c r="F2435" s="160" t="s">
        <v>4763</v>
      </c>
      <c r="G2435" s="161" t="s">
        <v>131</v>
      </c>
      <c r="H2435" s="162">
        <v>40</v>
      </c>
      <c r="I2435" s="163"/>
      <c r="J2435" s="164">
        <f>ROUND(I2435*H2435,2)</f>
        <v>0</v>
      </c>
      <c r="K2435" s="160" t="s">
        <v>1</v>
      </c>
      <c r="L2435" s="33"/>
      <c r="M2435" s="165" t="s">
        <v>1</v>
      </c>
      <c r="N2435" s="166" t="s">
        <v>38</v>
      </c>
      <c r="O2435" s="65"/>
      <c r="P2435" s="167">
        <f>O2435*H2435</f>
        <v>0</v>
      </c>
      <c r="Q2435" s="167">
        <v>0</v>
      </c>
      <c r="R2435" s="167">
        <f>Q2435*H2435</f>
        <v>0</v>
      </c>
      <c r="S2435" s="167">
        <v>0</v>
      </c>
      <c r="T2435" s="168">
        <f>S2435*H2435</f>
        <v>0</v>
      </c>
      <c r="U2435" s="28"/>
      <c r="V2435" s="28"/>
      <c r="W2435" s="28"/>
      <c r="X2435" s="28"/>
      <c r="Y2435" s="28"/>
      <c r="Z2435" s="28"/>
      <c r="AA2435" s="28"/>
      <c r="AB2435" s="28"/>
      <c r="AC2435" s="28"/>
      <c r="AD2435" s="28"/>
      <c r="AE2435" s="28"/>
      <c r="AR2435" s="169" t="s">
        <v>125</v>
      </c>
      <c r="AT2435" s="169" t="s">
        <v>121</v>
      </c>
      <c r="AU2435" s="169" t="s">
        <v>73</v>
      </c>
      <c r="AY2435" s="11" t="s">
        <v>126</v>
      </c>
      <c r="BE2435" s="170">
        <f>IF(N2435="základní",J2435,0)</f>
        <v>0</v>
      </c>
      <c r="BF2435" s="170">
        <f>IF(N2435="snížená",J2435,0)</f>
        <v>0</v>
      </c>
      <c r="BG2435" s="170">
        <f>IF(N2435="zákl. přenesená",J2435,0)</f>
        <v>0</v>
      </c>
      <c r="BH2435" s="170">
        <f>IF(N2435="sníž. přenesená",J2435,0)</f>
        <v>0</v>
      </c>
      <c r="BI2435" s="170">
        <f>IF(N2435="nulová",J2435,0)</f>
        <v>0</v>
      </c>
      <c r="BJ2435" s="11" t="s">
        <v>80</v>
      </c>
      <c r="BK2435" s="170">
        <f>ROUND(I2435*H2435,2)</f>
        <v>0</v>
      </c>
      <c r="BL2435" s="11" t="s">
        <v>125</v>
      </c>
      <c r="BM2435" s="169" t="s">
        <v>4764</v>
      </c>
    </row>
    <row r="2436" spans="1:65" s="2" customFormat="1" ht="11.25">
      <c r="A2436" s="28"/>
      <c r="B2436" s="29"/>
      <c r="C2436" s="30"/>
      <c r="D2436" s="171" t="s">
        <v>128</v>
      </c>
      <c r="E2436" s="30"/>
      <c r="F2436" s="172" t="s">
        <v>4763</v>
      </c>
      <c r="G2436" s="30"/>
      <c r="H2436" s="30"/>
      <c r="I2436" s="173"/>
      <c r="J2436" s="30"/>
      <c r="K2436" s="30"/>
      <c r="L2436" s="33"/>
      <c r="M2436" s="174"/>
      <c r="N2436" s="175"/>
      <c r="O2436" s="65"/>
      <c r="P2436" s="65"/>
      <c r="Q2436" s="65"/>
      <c r="R2436" s="65"/>
      <c r="S2436" s="65"/>
      <c r="T2436" s="66"/>
      <c r="U2436" s="28"/>
      <c r="V2436" s="28"/>
      <c r="W2436" s="28"/>
      <c r="X2436" s="28"/>
      <c r="Y2436" s="28"/>
      <c r="Z2436" s="28"/>
      <c r="AA2436" s="28"/>
      <c r="AB2436" s="28"/>
      <c r="AC2436" s="28"/>
      <c r="AD2436" s="28"/>
      <c r="AE2436" s="28"/>
      <c r="AT2436" s="11" t="s">
        <v>128</v>
      </c>
      <c r="AU2436" s="11" t="s">
        <v>73</v>
      </c>
    </row>
    <row r="2437" spans="1:65" s="2" customFormat="1" ht="21.75" customHeight="1">
      <c r="A2437" s="28"/>
      <c r="B2437" s="29"/>
      <c r="C2437" s="158" t="s">
        <v>4765</v>
      </c>
      <c r="D2437" s="158" t="s">
        <v>121</v>
      </c>
      <c r="E2437" s="159" t="s">
        <v>4766</v>
      </c>
      <c r="F2437" s="160" t="s">
        <v>4767</v>
      </c>
      <c r="G2437" s="161" t="s">
        <v>131</v>
      </c>
      <c r="H2437" s="162">
        <v>40</v>
      </c>
      <c r="I2437" s="163"/>
      <c r="J2437" s="164">
        <f>ROUND(I2437*H2437,2)</f>
        <v>0</v>
      </c>
      <c r="K2437" s="160" t="s">
        <v>1</v>
      </c>
      <c r="L2437" s="33"/>
      <c r="M2437" s="165" t="s">
        <v>1</v>
      </c>
      <c r="N2437" s="166" t="s">
        <v>38</v>
      </c>
      <c r="O2437" s="65"/>
      <c r="P2437" s="167">
        <f>O2437*H2437</f>
        <v>0</v>
      </c>
      <c r="Q2437" s="167">
        <v>0</v>
      </c>
      <c r="R2437" s="167">
        <f>Q2437*H2437</f>
        <v>0</v>
      </c>
      <c r="S2437" s="167">
        <v>0</v>
      </c>
      <c r="T2437" s="168">
        <f>S2437*H2437</f>
        <v>0</v>
      </c>
      <c r="U2437" s="28"/>
      <c r="V2437" s="28"/>
      <c r="W2437" s="28"/>
      <c r="X2437" s="28"/>
      <c r="Y2437" s="28"/>
      <c r="Z2437" s="28"/>
      <c r="AA2437" s="28"/>
      <c r="AB2437" s="28"/>
      <c r="AC2437" s="28"/>
      <c r="AD2437" s="28"/>
      <c r="AE2437" s="28"/>
      <c r="AR2437" s="169" t="s">
        <v>125</v>
      </c>
      <c r="AT2437" s="169" t="s">
        <v>121</v>
      </c>
      <c r="AU2437" s="169" t="s">
        <v>73</v>
      </c>
      <c r="AY2437" s="11" t="s">
        <v>126</v>
      </c>
      <c r="BE2437" s="170">
        <f>IF(N2437="základní",J2437,0)</f>
        <v>0</v>
      </c>
      <c r="BF2437" s="170">
        <f>IF(N2437="snížená",J2437,0)</f>
        <v>0</v>
      </c>
      <c r="BG2437" s="170">
        <f>IF(N2437="zákl. přenesená",J2437,0)</f>
        <v>0</v>
      </c>
      <c r="BH2437" s="170">
        <f>IF(N2437="sníž. přenesená",J2437,0)</f>
        <v>0</v>
      </c>
      <c r="BI2437" s="170">
        <f>IF(N2437="nulová",J2437,0)</f>
        <v>0</v>
      </c>
      <c r="BJ2437" s="11" t="s">
        <v>80</v>
      </c>
      <c r="BK2437" s="170">
        <f>ROUND(I2437*H2437,2)</f>
        <v>0</v>
      </c>
      <c r="BL2437" s="11" t="s">
        <v>125</v>
      </c>
      <c r="BM2437" s="169" t="s">
        <v>4768</v>
      </c>
    </row>
    <row r="2438" spans="1:65" s="2" customFormat="1" ht="11.25">
      <c r="A2438" s="28"/>
      <c r="B2438" s="29"/>
      <c r="C2438" s="30"/>
      <c r="D2438" s="171" t="s">
        <v>128</v>
      </c>
      <c r="E2438" s="30"/>
      <c r="F2438" s="172" t="s">
        <v>4767</v>
      </c>
      <c r="G2438" s="30"/>
      <c r="H2438" s="30"/>
      <c r="I2438" s="173"/>
      <c r="J2438" s="30"/>
      <c r="K2438" s="30"/>
      <c r="L2438" s="33"/>
      <c r="M2438" s="174"/>
      <c r="N2438" s="175"/>
      <c r="O2438" s="65"/>
      <c r="P2438" s="65"/>
      <c r="Q2438" s="65"/>
      <c r="R2438" s="65"/>
      <c r="S2438" s="65"/>
      <c r="T2438" s="66"/>
      <c r="U2438" s="28"/>
      <c r="V2438" s="28"/>
      <c r="W2438" s="28"/>
      <c r="X2438" s="28"/>
      <c r="Y2438" s="28"/>
      <c r="Z2438" s="28"/>
      <c r="AA2438" s="28"/>
      <c r="AB2438" s="28"/>
      <c r="AC2438" s="28"/>
      <c r="AD2438" s="28"/>
      <c r="AE2438" s="28"/>
      <c r="AT2438" s="11" t="s">
        <v>128</v>
      </c>
      <c r="AU2438" s="11" t="s">
        <v>73</v>
      </c>
    </row>
    <row r="2439" spans="1:65" s="2" customFormat="1" ht="16.5" customHeight="1">
      <c r="A2439" s="28"/>
      <c r="B2439" s="29"/>
      <c r="C2439" s="158" t="s">
        <v>4769</v>
      </c>
      <c r="D2439" s="158" t="s">
        <v>121</v>
      </c>
      <c r="E2439" s="159" t="s">
        <v>4770</v>
      </c>
      <c r="F2439" s="160" t="s">
        <v>4771</v>
      </c>
      <c r="G2439" s="161" t="s">
        <v>131</v>
      </c>
      <c r="H2439" s="162">
        <v>40</v>
      </c>
      <c r="I2439" s="163"/>
      <c r="J2439" s="164">
        <f>ROUND(I2439*H2439,2)</f>
        <v>0</v>
      </c>
      <c r="K2439" s="160" t="s">
        <v>1</v>
      </c>
      <c r="L2439" s="33"/>
      <c r="M2439" s="165" t="s">
        <v>1</v>
      </c>
      <c r="N2439" s="166" t="s">
        <v>38</v>
      </c>
      <c r="O2439" s="65"/>
      <c r="P2439" s="167">
        <f>O2439*H2439</f>
        <v>0</v>
      </c>
      <c r="Q2439" s="167">
        <v>0</v>
      </c>
      <c r="R2439" s="167">
        <f>Q2439*H2439</f>
        <v>0</v>
      </c>
      <c r="S2439" s="167">
        <v>0</v>
      </c>
      <c r="T2439" s="168">
        <f>S2439*H2439</f>
        <v>0</v>
      </c>
      <c r="U2439" s="28"/>
      <c r="V2439" s="28"/>
      <c r="W2439" s="28"/>
      <c r="X2439" s="28"/>
      <c r="Y2439" s="28"/>
      <c r="Z2439" s="28"/>
      <c r="AA2439" s="28"/>
      <c r="AB2439" s="28"/>
      <c r="AC2439" s="28"/>
      <c r="AD2439" s="28"/>
      <c r="AE2439" s="28"/>
      <c r="AR2439" s="169" t="s">
        <v>125</v>
      </c>
      <c r="AT2439" s="169" t="s">
        <v>121</v>
      </c>
      <c r="AU2439" s="169" t="s">
        <v>73</v>
      </c>
      <c r="AY2439" s="11" t="s">
        <v>126</v>
      </c>
      <c r="BE2439" s="170">
        <f>IF(N2439="základní",J2439,0)</f>
        <v>0</v>
      </c>
      <c r="BF2439" s="170">
        <f>IF(N2439="snížená",J2439,0)</f>
        <v>0</v>
      </c>
      <c r="BG2439" s="170">
        <f>IF(N2439="zákl. přenesená",J2439,0)</f>
        <v>0</v>
      </c>
      <c r="BH2439" s="170">
        <f>IF(N2439="sníž. přenesená",J2439,0)</f>
        <v>0</v>
      </c>
      <c r="BI2439" s="170">
        <f>IF(N2439="nulová",J2439,0)</f>
        <v>0</v>
      </c>
      <c r="BJ2439" s="11" t="s">
        <v>80</v>
      </c>
      <c r="BK2439" s="170">
        <f>ROUND(I2439*H2439,2)</f>
        <v>0</v>
      </c>
      <c r="BL2439" s="11" t="s">
        <v>125</v>
      </c>
      <c r="BM2439" s="169" t="s">
        <v>4772</v>
      </c>
    </row>
    <row r="2440" spans="1:65" s="2" customFormat="1" ht="11.25">
      <c r="A2440" s="28"/>
      <c r="B2440" s="29"/>
      <c r="C2440" s="30"/>
      <c r="D2440" s="171" t="s">
        <v>128</v>
      </c>
      <c r="E2440" s="30"/>
      <c r="F2440" s="172" t="s">
        <v>4771</v>
      </c>
      <c r="G2440" s="30"/>
      <c r="H2440" s="30"/>
      <c r="I2440" s="173"/>
      <c r="J2440" s="30"/>
      <c r="K2440" s="30"/>
      <c r="L2440" s="33"/>
      <c r="M2440" s="174"/>
      <c r="N2440" s="175"/>
      <c r="O2440" s="65"/>
      <c r="P2440" s="65"/>
      <c r="Q2440" s="65"/>
      <c r="R2440" s="65"/>
      <c r="S2440" s="65"/>
      <c r="T2440" s="66"/>
      <c r="U2440" s="28"/>
      <c r="V2440" s="28"/>
      <c r="W2440" s="28"/>
      <c r="X2440" s="28"/>
      <c r="Y2440" s="28"/>
      <c r="Z2440" s="28"/>
      <c r="AA2440" s="28"/>
      <c r="AB2440" s="28"/>
      <c r="AC2440" s="28"/>
      <c r="AD2440" s="28"/>
      <c r="AE2440" s="28"/>
      <c r="AT2440" s="11" t="s">
        <v>128</v>
      </c>
      <c r="AU2440" s="11" t="s">
        <v>73</v>
      </c>
    </row>
    <row r="2441" spans="1:65" s="2" customFormat="1" ht="16.5" customHeight="1">
      <c r="A2441" s="28"/>
      <c r="B2441" s="29"/>
      <c r="C2441" s="158" t="s">
        <v>4773</v>
      </c>
      <c r="D2441" s="158" t="s">
        <v>121</v>
      </c>
      <c r="E2441" s="159" t="s">
        <v>4774</v>
      </c>
      <c r="F2441" s="160" t="s">
        <v>4775</v>
      </c>
      <c r="G2441" s="161" t="s">
        <v>131</v>
      </c>
      <c r="H2441" s="162">
        <v>40</v>
      </c>
      <c r="I2441" s="163"/>
      <c r="J2441" s="164">
        <f>ROUND(I2441*H2441,2)</f>
        <v>0</v>
      </c>
      <c r="K2441" s="160" t="s">
        <v>1</v>
      </c>
      <c r="L2441" s="33"/>
      <c r="M2441" s="165" t="s">
        <v>1</v>
      </c>
      <c r="N2441" s="166" t="s">
        <v>38</v>
      </c>
      <c r="O2441" s="65"/>
      <c r="P2441" s="167">
        <f>O2441*H2441</f>
        <v>0</v>
      </c>
      <c r="Q2441" s="167">
        <v>0</v>
      </c>
      <c r="R2441" s="167">
        <f>Q2441*H2441</f>
        <v>0</v>
      </c>
      <c r="S2441" s="167">
        <v>0</v>
      </c>
      <c r="T2441" s="168">
        <f>S2441*H2441</f>
        <v>0</v>
      </c>
      <c r="U2441" s="28"/>
      <c r="V2441" s="28"/>
      <c r="W2441" s="28"/>
      <c r="X2441" s="28"/>
      <c r="Y2441" s="28"/>
      <c r="Z2441" s="28"/>
      <c r="AA2441" s="28"/>
      <c r="AB2441" s="28"/>
      <c r="AC2441" s="28"/>
      <c r="AD2441" s="28"/>
      <c r="AE2441" s="28"/>
      <c r="AR2441" s="169" t="s">
        <v>125</v>
      </c>
      <c r="AT2441" s="169" t="s">
        <v>121</v>
      </c>
      <c r="AU2441" s="169" t="s">
        <v>73</v>
      </c>
      <c r="AY2441" s="11" t="s">
        <v>126</v>
      </c>
      <c r="BE2441" s="170">
        <f>IF(N2441="základní",J2441,0)</f>
        <v>0</v>
      </c>
      <c r="BF2441" s="170">
        <f>IF(N2441="snížená",J2441,0)</f>
        <v>0</v>
      </c>
      <c r="BG2441" s="170">
        <f>IF(N2441="zákl. přenesená",J2441,0)</f>
        <v>0</v>
      </c>
      <c r="BH2441" s="170">
        <f>IF(N2441="sníž. přenesená",J2441,0)</f>
        <v>0</v>
      </c>
      <c r="BI2441" s="170">
        <f>IF(N2441="nulová",J2441,0)</f>
        <v>0</v>
      </c>
      <c r="BJ2441" s="11" t="s">
        <v>80</v>
      </c>
      <c r="BK2441" s="170">
        <f>ROUND(I2441*H2441,2)</f>
        <v>0</v>
      </c>
      <c r="BL2441" s="11" t="s">
        <v>125</v>
      </c>
      <c r="BM2441" s="169" t="s">
        <v>4776</v>
      </c>
    </row>
    <row r="2442" spans="1:65" s="2" customFormat="1" ht="11.25">
      <c r="A2442" s="28"/>
      <c r="B2442" s="29"/>
      <c r="C2442" s="30"/>
      <c r="D2442" s="171" t="s">
        <v>128</v>
      </c>
      <c r="E2442" s="30"/>
      <c r="F2442" s="172" t="s">
        <v>4775</v>
      </c>
      <c r="G2442" s="30"/>
      <c r="H2442" s="30"/>
      <c r="I2442" s="173"/>
      <c r="J2442" s="30"/>
      <c r="K2442" s="30"/>
      <c r="L2442" s="33"/>
      <c r="M2442" s="174"/>
      <c r="N2442" s="175"/>
      <c r="O2442" s="65"/>
      <c r="P2442" s="65"/>
      <c r="Q2442" s="65"/>
      <c r="R2442" s="65"/>
      <c r="S2442" s="65"/>
      <c r="T2442" s="66"/>
      <c r="U2442" s="28"/>
      <c r="V2442" s="28"/>
      <c r="W2442" s="28"/>
      <c r="X2442" s="28"/>
      <c r="Y2442" s="28"/>
      <c r="Z2442" s="28"/>
      <c r="AA2442" s="28"/>
      <c r="AB2442" s="28"/>
      <c r="AC2442" s="28"/>
      <c r="AD2442" s="28"/>
      <c r="AE2442" s="28"/>
      <c r="AT2442" s="11" t="s">
        <v>128</v>
      </c>
      <c r="AU2442" s="11" t="s">
        <v>73</v>
      </c>
    </row>
    <row r="2443" spans="1:65" s="2" customFormat="1" ht="16.5" customHeight="1">
      <c r="A2443" s="28"/>
      <c r="B2443" s="29"/>
      <c r="C2443" s="158" t="s">
        <v>4777</v>
      </c>
      <c r="D2443" s="158" t="s">
        <v>121</v>
      </c>
      <c r="E2443" s="159" t="s">
        <v>4778</v>
      </c>
      <c r="F2443" s="160" t="s">
        <v>4779</v>
      </c>
      <c r="G2443" s="161" t="s">
        <v>131</v>
      </c>
      <c r="H2443" s="162">
        <v>40</v>
      </c>
      <c r="I2443" s="163"/>
      <c r="J2443" s="164">
        <f>ROUND(I2443*H2443,2)</f>
        <v>0</v>
      </c>
      <c r="K2443" s="160" t="s">
        <v>1</v>
      </c>
      <c r="L2443" s="33"/>
      <c r="M2443" s="165" t="s">
        <v>1</v>
      </c>
      <c r="N2443" s="166" t="s">
        <v>38</v>
      </c>
      <c r="O2443" s="65"/>
      <c r="P2443" s="167">
        <f>O2443*H2443</f>
        <v>0</v>
      </c>
      <c r="Q2443" s="167">
        <v>0</v>
      </c>
      <c r="R2443" s="167">
        <f>Q2443*H2443</f>
        <v>0</v>
      </c>
      <c r="S2443" s="167">
        <v>0</v>
      </c>
      <c r="T2443" s="168">
        <f>S2443*H2443</f>
        <v>0</v>
      </c>
      <c r="U2443" s="28"/>
      <c r="V2443" s="28"/>
      <c r="W2443" s="28"/>
      <c r="X2443" s="28"/>
      <c r="Y2443" s="28"/>
      <c r="Z2443" s="28"/>
      <c r="AA2443" s="28"/>
      <c r="AB2443" s="28"/>
      <c r="AC2443" s="28"/>
      <c r="AD2443" s="28"/>
      <c r="AE2443" s="28"/>
      <c r="AR2443" s="169" t="s">
        <v>125</v>
      </c>
      <c r="AT2443" s="169" t="s">
        <v>121</v>
      </c>
      <c r="AU2443" s="169" t="s">
        <v>73</v>
      </c>
      <c r="AY2443" s="11" t="s">
        <v>126</v>
      </c>
      <c r="BE2443" s="170">
        <f>IF(N2443="základní",J2443,0)</f>
        <v>0</v>
      </c>
      <c r="BF2443" s="170">
        <f>IF(N2443="snížená",J2443,0)</f>
        <v>0</v>
      </c>
      <c r="BG2443" s="170">
        <f>IF(N2443="zákl. přenesená",J2443,0)</f>
        <v>0</v>
      </c>
      <c r="BH2443" s="170">
        <f>IF(N2443="sníž. přenesená",J2443,0)</f>
        <v>0</v>
      </c>
      <c r="BI2443" s="170">
        <f>IF(N2443="nulová",J2443,0)</f>
        <v>0</v>
      </c>
      <c r="BJ2443" s="11" t="s">
        <v>80</v>
      </c>
      <c r="BK2443" s="170">
        <f>ROUND(I2443*H2443,2)</f>
        <v>0</v>
      </c>
      <c r="BL2443" s="11" t="s">
        <v>125</v>
      </c>
      <c r="BM2443" s="169" t="s">
        <v>4780</v>
      </c>
    </row>
    <row r="2444" spans="1:65" s="2" customFormat="1" ht="11.25">
      <c r="A2444" s="28"/>
      <c r="B2444" s="29"/>
      <c r="C2444" s="30"/>
      <c r="D2444" s="171" t="s">
        <v>128</v>
      </c>
      <c r="E2444" s="30"/>
      <c r="F2444" s="172" t="s">
        <v>4779</v>
      </c>
      <c r="G2444" s="30"/>
      <c r="H2444" s="30"/>
      <c r="I2444" s="173"/>
      <c r="J2444" s="30"/>
      <c r="K2444" s="30"/>
      <c r="L2444" s="33"/>
      <c r="M2444" s="174"/>
      <c r="N2444" s="175"/>
      <c r="O2444" s="65"/>
      <c r="P2444" s="65"/>
      <c r="Q2444" s="65"/>
      <c r="R2444" s="65"/>
      <c r="S2444" s="65"/>
      <c r="T2444" s="66"/>
      <c r="U2444" s="28"/>
      <c r="V2444" s="28"/>
      <c r="W2444" s="28"/>
      <c r="X2444" s="28"/>
      <c r="Y2444" s="28"/>
      <c r="Z2444" s="28"/>
      <c r="AA2444" s="28"/>
      <c r="AB2444" s="28"/>
      <c r="AC2444" s="28"/>
      <c r="AD2444" s="28"/>
      <c r="AE2444" s="28"/>
      <c r="AT2444" s="11" t="s">
        <v>128</v>
      </c>
      <c r="AU2444" s="11" t="s">
        <v>73</v>
      </c>
    </row>
    <row r="2445" spans="1:65" s="2" customFormat="1" ht="16.5" customHeight="1">
      <c r="A2445" s="28"/>
      <c r="B2445" s="29"/>
      <c r="C2445" s="158" t="s">
        <v>4781</v>
      </c>
      <c r="D2445" s="158" t="s">
        <v>121</v>
      </c>
      <c r="E2445" s="159" t="s">
        <v>4782</v>
      </c>
      <c r="F2445" s="160" t="s">
        <v>4783</v>
      </c>
      <c r="G2445" s="161" t="s">
        <v>131</v>
      </c>
      <c r="H2445" s="162">
        <v>40</v>
      </c>
      <c r="I2445" s="163"/>
      <c r="J2445" s="164">
        <f>ROUND(I2445*H2445,2)</f>
        <v>0</v>
      </c>
      <c r="K2445" s="160" t="s">
        <v>1</v>
      </c>
      <c r="L2445" s="33"/>
      <c r="M2445" s="165" t="s">
        <v>1</v>
      </c>
      <c r="N2445" s="166" t="s">
        <v>38</v>
      </c>
      <c r="O2445" s="65"/>
      <c r="P2445" s="167">
        <f>O2445*H2445</f>
        <v>0</v>
      </c>
      <c r="Q2445" s="167">
        <v>0</v>
      </c>
      <c r="R2445" s="167">
        <f>Q2445*H2445</f>
        <v>0</v>
      </c>
      <c r="S2445" s="167">
        <v>0</v>
      </c>
      <c r="T2445" s="168">
        <f>S2445*H2445</f>
        <v>0</v>
      </c>
      <c r="U2445" s="28"/>
      <c r="V2445" s="28"/>
      <c r="W2445" s="28"/>
      <c r="X2445" s="28"/>
      <c r="Y2445" s="28"/>
      <c r="Z2445" s="28"/>
      <c r="AA2445" s="28"/>
      <c r="AB2445" s="28"/>
      <c r="AC2445" s="28"/>
      <c r="AD2445" s="28"/>
      <c r="AE2445" s="28"/>
      <c r="AR2445" s="169" t="s">
        <v>125</v>
      </c>
      <c r="AT2445" s="169" t="s">
        <v>121</v>
      </c>
      <c r="AU2445" s="169" t="s">
        <v>73</v>
      </c>
      <c r="AY2445" s="11" t="s">
        <v>126</v>
      </c>
      <c r="BE2445" s="170">
        <f>IF(N2445="základní",J2445,0)</f>
        <v>0</v>
      </c>
      <c r="BF2445" s="170">
        <f>IF(N2445="snížená",J2445,0)</f>
        <v>0</v>
      </c>
      <c r="BG2445" s="170">
        <f>IF(N2445="zákl. přenesená",J2445,0)</f>
        <v>0</v>
      </c>
      <c r="BH2445" s="170">
        <f>IF(N2445="sníž. přenesená",J2445,0)</f>
        <v>0</v>
      </c>
      <c r="BI2445" s="170">
        <f>IF(N2445="nulová",J2445,0)</f>
        <v>0</v>
      </c>
      <c r="BJ2445" s="11" t="s">
        <v>80</v>
      </c>
      <c r="BK2445" s="170">
        <f>ROUND(I2445*H2445,2)</f>
        <v>0</v>
      </c>
      <c r="BL2445" s="11" t="s">
        <v>125</v>
      </c>
      <c r="BM2445" s="169" t="s">
        <v>4784</v>
      </c>
    </row>
    <row r="2446" spans="1:65" s="2" customFormat="1" ht="11.25">
      <c r="A2446" s="28"/>
      <c r="B2446" s="29"/>
      <c r="C2446" s="30"/>
      <c r="D2446" s="171" t="s">
        <v>128</v>
      </c>
      <c r="E2446" s="30"/>
      <c r="F2446" s="172" t="s">
        <v>4783</v>
      </c>
      <c r="G2446" s="30"/>
      <c r="H2446" s="30"/>
      <c r="I2446" s="173"/>
      <c r="J2446" s="30"/>
      <c r="K2446" s="30"/>
      <c r="L2446" s="33"/>
      <c r="M2446" s="174"/>
      <c r="N2446" s="175"/>
      <c r="O2446" s="65"/>
      <c r="P2446" s="65"/>
      <c r="Q2446" s="65"/>
      <c r="R2446" s="65"/>
      <c r="S2446" s="65"/>
      <c r="T2446" s="66"/>
      <c r="U2446" s="28"/>
      <c r="V2446" s="28"/>
      <c r="W2446" s="28"/>
      <c r="X2446" s="28"/>
      <c r="Y2446" s="28"/>
      <c r="Z2446" s="28"/>
      <c r="AA2446" s="28"/>
      <c r="AB2446" s="28"/>
      <c r="AC2446" s="28"/>
      <c r="AD2446" s="28"/>
      <c r="AE2446" s="28"/>
      <c r="AT2446" s="11" t="s">
        <v>128</v>
      </c>
      <c r="AU2446" s="11" t="s">
        <v>73</v>
      </c>
    </row>
    <row r="2447" spans="1:65" s="2" customFormat="1" ht="16.5" customHeight="1">
      <c r="A2447" s="28"/>
      <c r="B2447" s="29"/>
      <c r="C2447" s="158" t="s">
        <v>4785</v>
      </c>
      <c r="D2447" s="158" t="s">
        <v>121</v>
      </c>
      <c r="E2447" s="159" t="s">
        <v>4786</v>
      </c>
      <c r="F2447" s="160" t="s">
        <v>4787</v>
      </c>
      <c r="G2447" s="161" t="s">
        <v>131</v>
      </c>
      <c r="H2447" s="162">
        <v>40</v>
      </c>
      <c r="I2447" s="163"/>
      <c r="J2447" s="164">
        <f>ROUND(I2447*H2447,2)</f>
        <v>0</v>
      </c>
      <c r="K2447" s="160" t="s">
        <v>1</v>
      </c>
      <c r="L2447" s="33"/>
      <c r="M2447" s="165" t="s">
        <v>1</v>
      </c>
      <c r="N2447" s="166" t="s">
        <v>38</v>
      </c>
      <c r="O2447" s="65"/>
      <c r="P2447" s="167">
        <f>O2447*H2447</f>
        <v>0</v>
      </c>
      <c r="Q2447" s="167">
        <v>0</v>
      </c>
      <c r="R2447" s="167">
        <f>Q2447*H2447</f>
        <v>0</v>
      </c>
      <c r="S2447" s="167">
        <v>0</v>
      </c>
      <c r="T2447" s="168">
        <f>S2447*H2447</f>
        <v>0</v>
      </c>
      <c r="U2447" s="28"/>
      <c r="V2447" s="28"/>
      <c r="W2447" s="28"/>
      <c r="X2447" s="28"/>
      <c r="Y2447" s="28"/>
      <c r="Z2447" s="28"/>
      <c r="AA2447" s="28"/>
      <c r="AB2447" s="28"/>
      <c r="AC2447" s="28"/>
      <c r="AD2447" s="28"/>
      <c r="AE2447" s="28"/>
      <c r="AR2447" s="169" t="s">
        <v>125</v>
      </c>
      <c r="AT2447" s="169" t="s">
        <v>121</v>
      </c>
      <c r="AU2447" s="169" t="s">
        <v>73</v>
      </c>
      <c r="AY2447" s="11" t="s">
        <v>126</v>
      </c>
      <c r="BE2447" s="170">
        <f>IF(N2447="základní",J2447,0)</f>
        <v>0</v>
      </c>
      <c r="BF2447" s="170">
        <f>IF(N2447="snížená",J2447,0)</f>
        <v>0</v>
      </c>
      <c r="BG2447" s="170">
        <f>IF(N2447="zákl. přenesená",J2447,0)</f>
        <v>0</v>
      </c>
      <c r="BH2447" s="170">
        <f>IF(N2447="sníž. přenesená",J2447,0)</f>
        <v>0</v>
      </c>
      <c r="BI2447" s="170">
        <f>IF(N2447="nulová",J2447,0)</f>
        <v>0</v>
      </c>
      <c r="BJ2447" s="11" t="s">
        <v>80</v>
      </c>
      <c r="BK2447" s="170">
        <f>ROUND(I2447*H2447,2)</f>
        <v>0</v>
      </c>
      <c r="BL2447" s="11" t="s">
        <v>125</v>
      </c>
      <c r="BM2447" s="169" t="s">
        <v>4788</v>
      </c>
    </row>
    <row r="2448" spans="1:65" s="2" customFormat="1" ht="11.25">
      <c r="A2448" s="28"/>
      <c r="B2448" s="29"/>
      <c r="C2448" s="30"/>
      <c r="D2448" s="171" t="s">
        <v>128</v>
      </c>
      <c r="E2448" s="30"/>
      <c r="F2448" s="172" t="s">
        <v>4787</v>
      </c>
      <c r="G2448" s="30"/>
      <c r="H2448" s="30"/>
      <c r="I2448" s="173"/>
      <c r="J2448" s="30"/>
      <c r="K2448" s="30"/>
      <c r="L2448" s="33"/>
      <c r="M2448" s="174"/>
      <c r="N2448" s="175"/>
      <c r="O2448" s="65"/>
      <c r="P2448" s="65"/>
      <c r="Q2448" s="65"/>
      <c r="R2448" s="65"/>
      <c r="S2448" s="65"/>
      <c r="T2448" s="66"/>
      <c r="U2448" s="28"/>
      <c r="V2448" s="28"/>
      <c r="W2448" s="28"/>
      <c r="X2448" s="28"/>
      <c r="Y2448" s="28"/>
      <c r="Z2448" s="28"/>
      <c r="AA2448" s="28"/>
      <c r="AB2448" s="28"/>
      <c r="AC2448" s="28"/>
      <c r="AD2448" s="28"/>
      <c r="AE2448" s="28"/>
      <c r="AT2448" s="11" t="s">
        <v>128</v>
      </c>
      <c r="AU2448" s="11" t="s">
        <v>73</v>
      </c>
    </row>
    <row r="2449" spans="1:65" s="2" customFormat="1" ht="21.75" customHeight="1">
      <c r="A2449" s="28"/>
      <c r="B2449" s="29"/>
      <c r="C2449" s="158" t="s">
        <v>4789</v>
      </c>
      <c r="D2449" s="158" t="s">
        <v>121</v>
      </c>
      <c r="E2449" s="159" t="s">
        <v>4790</v>
      </c>
      <c r="F2449" s="160" t="s">
        <v>4791</v>
      </c>
      <c r="G2449" s="161" t="s">
        <v>131</v>
      </c>
      <c r="H2449" s="162">
        <v>40</v>
      </c>
      <c r="I2449" s="163"/>
      <c r="J2449" s="164">
        <f>ROUND(I2449*H2449,2)</f>
        <v>0</v>
      </c>
      <c r="K2449" s="160" t="s">
        <v>1</v>
      </c>
      <c r="L2449" s="33"/>
      <c r="M2449" s="165" t="s">
        <v>1</v>
      </c>
      <c r="N2449" s="166" t="s">
        <v>38</v>
      </c>
      <c r="O2449" s="65"/>
      <c r="P2449" s="167">
        <f>O2449*H2449</f>
        <v>0</v>
      </c>
      <c r="Q2449" s="167">
        <v>0</v>
      </c>
      <c r="R2449" s="167">
        <f>Q2449*H2449</f>
        <v>0</v>
      </c>
      <c r="S2449" s="167">
        <v>0</v>
      </c>
      <c r="T2449" s="168">
        <f>S2449*H2449</f>
        <v>0</v>
      </c>
      <c r="U2449" s="28"/>
      <c r="V2449" s="28"/>
      <c r="W2449" s="28"/>
      <c r="X2449" s="28"/>
      <c r="Y2449" s="28"/>
      <c r="Z2449" s="28"/>
      <c r="AA2449" s="28"/>
      <c r="AB2449" s="28"/>
      <c r="AC2449" s="28"/>
      <c r="AD2449" s="28"/>
      <c r="AE2449" s="28"/>
      <c r="AR2449" s="169" t="s">
        <v>125</v>
      </c>
      <c r="AT2449" s="169" t="s">
        <v>121</v>
      </c>
      <c r="AU2449" s="169" t="s">
        <v>73</v>
      </c>
      <c r="AY2449" s="11" t="s">
        <v>126</v>
      </c>
      <c r="BE2449" s="170">
        <f>IF(N2449="základní",J2449,0)</f>
        <v>0</v>
      </c>
      <c r="BF2449" s="170">
        <f>IF(N2449="snížená",J2449,0)</f>
        <v>0</v>
      </c>
      <c r="BG2449" s="170">
        <f>IF(N2449="zákl. přenesená",J2449,0)</f>
        <v>0</v>
      </c>
      <c r="BH2449" s="170">
        <f>IF(N2449="sníž. přenesená",J2449,0)</f>
        <v>0</v>
      </c>
      <c r="BI2449" s="170">
        <f>IF(N2449="nulová",J2449,0)</f>
        <v>0</v>
      </c>
      <c r="BJ2449" s="11" t="s">
        <v>80</v>
      </c>
      <c r="BK2449" s="170">
        <f>ROUND(I2449*H2449,2)</f>
        <v>0</v>
      </c>
      <c r="BL2449" s="11" t="s">
        <v>125</v>
      </c>
      <c r="BM2449" s="169" t="s">
        <v>4792</v>
      </c>
    </row>
    <row r="2450" spans="1:65" s="2" customFormat="1" ht="11.25">
      <c r="A2450" s="28"/>
      <c r="B2450" s="29"/>
      <c r="C2450" s="30"/>
      <c r="D2450" s="171" t="s">
        <v>128</v>
      </c>
      <c r="E2450" s="30"/>
      <c r="F2450" s="172" t="s">
        <v>4791</v>
      </c>
      <c r="G2450" s="30"/>
      <c r="H2450" s="30"/>
      <c r="I2450" s="173"/>
      <c r="J2450" s="30"/>
      <c r="K2450" s="30"/>
      <c r="L2450" s="33"/>
      <c r="M2450" s="174"/>
      <c r="N2450" s="175"/>
      <c r="O2450" s="65"/>
      <c r="P2450" s="65"/>
      <c r="Q2450" s="65"/>
      <c r="R2450" s="65"/>
      <c r="S2450" s="65"/>
      <c r="T2450" s="66"/>
      <c r="U2450" s="28"/>
      <c r="V2450" s="28"/>
      <c r="W2450" s="28"/>
      <c r="X2450" s="28"/>
      <c r="Y2450" s="28"/>
      <c r="Z2450" s="28"/>
      <c r="AA2450" s="28"/>
      <c r="AB2450" s="28"/>
      <c r="AC2450" s="28"/>
      <c r="AD2450" s="28"/>
      <c r="AE2450" s="28"/>
      <c r="AT2450" s="11" t="s">
        <v>128</v>
      </c>
      <c r="AU2450" s="11" t="s">
        <v>73</v>
      </c>
    </row>
    <row r="2451" spans="1:65" s="2" customFormat="1" ht="21.75" customHeight="1">
      <c r="A2451" s="28"/>
      <c r="B2451" s="29"/>
      <c r="C2451" s="158" t="s">
        <v>4793</v>
      </c>
      <c r="D2451" s="158" t="s">
        <v>121</v>
      </c>
      <c r="E2451" s="159" t="s">
        <v>4794</v>
      </c>
      <c r="F2451" s="160" t="s">
        <v>4795</v>
      </c>
      <c r="G2451" s="161" t="s">
        <v>131</v>
      </c>
      <c r="H2451" s="162">
        <v>40</v>
      </c>
      <c r="I2451" s="163"/>
      <c r="J2451" s="164">
        <f>ROUND(I2451*H2451,2)</f>
        <v>0</v>
      </c>
      <c r="K2451" s="160" t="s">
        <v>1</v>
      </c>
      <c r="L2451" s="33"/>
      <c r="M2451" s="165" t="s">
        <v>1</v>
      </c>
      <c r="N2451" s="166" t="s">
        <v>38</v>
      </c>
      <c r="O2451" s="65"/>
      <c r="P2451" s="167">
        <f>O2451*H2451</f>
        <v>0</v>
      </c>
      <c r="Q2451" s="167">
        <v>0</v>
      </c>
      <c r="R2451" s="167">
        <f>Q2451*H2451</f>
        <v>0</v>
      </c>
      <c r="S2451" s="167">
        <v>0</v>
      </c>
      <c r="T2451" s="168">
        <f>S2451*H2451</f>
        <v>0</v>
      </c>
      <c r="U2451" s="28"/>
      <c r="V2451" s="28"/>
      <c r="W2451" s="28"/>
      <c r="X2451" s="28"/>
      <c r="Y2451" s="28"/>
      <c r="Z2451" s="28"/>
      <c r="AA2451" s="28"/>
      <c r="AB2451" s="28"/>
      <c r="AC2451" s="28"/>
      <c r="AD2451" s="28"/>
      <c r="AE2451" s="28"/>
      <c r="AR2451" s="169" t="s">
        <v>125</v>
      </c>
      <c r="AT2451" s="169" t="s">
        <v>121</v>
      </c>
      <c r="AU2451" s="169" t="s">
        <v>73</v>
      </c>
      <c r="AY2451" s="11" t="s">
        <v>126</v>
      </c>
      <c r="BE2451" s="170">
        <f>IF(N2451="základní",J2451,0)</f>
        <v>0</v>
      </c>
      <c r="BF2451" s="170">
        <f>IF(N2451="snížená",J2451,0)</f>
        <v>0</v>
      </c>
      <c r="BG2451" s="170">
        <f>IF(N2451="zákl. přenesená",J2451,0)</f>
        <v>0</v>
      </c>
      <c r="BH2451" s="170">
        <f>IF(N2451="sníž. přenesená",J2451,0)</f>
        <v>0</v>
      </c>
      <c r="BI2451" s="170">
        <f>IF(N2451="nulová",J2451,0)</f>
        <v>0</v>
      </c>
      <c r="BJ2451" s="11" t="s">
        <v>80</v>
      </c>
      <c r="BK2451" s="170">
        <f>ROUND(I2451*H2451,2)</f>
        <v>0</v>
      </c>
      <c r="BL2451" s="11" t="s">
        <v>125</v>
      </c>
      <c r="BM2451" s="169" t="s">
        <v>4796</v>
      </c>
    </row>
    <row r="2452" spans="1:65" s="2" customFormat="1" ht="11.25">
      <c r="A2452" s="28"/>
      <c r="B2452" s="29"/>
      <c r="C2452" s="30"/>
      <c r="D2452" s="171" t="s">
        <v>128</v>
      </c>
      <c r="E2452" s="30"/>
      <c r="F2452" s="172" t="s">
        <v>4795</v>
      </c>
      <c r="G2452" s="30"/>
      <c r="H2452" s="30"/>
      <c r="I2452" s="173"/>
      <c r="J2452" s="30"/>
      <c r="K2452" s="30"/>
      <c r="L2452" s="33"/>
      <c r="M2452" s="174"/>
      <c r="N2452" s="175"/>
      <c r="O2452" s="65"/>
      <c r="P2452" s="65"/>
      <c r="Q2452" s="65"/>
      <c r="R2452" s="65"/>
      <c r="S2452" s="65"/>
      <c r="T2452" s="66"/>
      <c r="U2452" s="28"/>
      <c r="V2452" s="28"/>
      <c r="W2452" s="28"/>
      <c r="X2452" s="28"/>
      <c r="Y2452" s="28"/>
      <c r="Z2452" s="28"/>
      <c r="AA2452" s="28"/>
      <c r="AB2452" s="28"/>
      <c r="AC2452" s="28"/>
      <c r="AD2452" s="28"/>
      <c r="AE2452" s="28"/>
      <c r="AT2452" s="11" t="s">
        <v>128</v>
      </c>
      <c r="AU2452" s="11" t="s">
        <v>73</v>
      </c>
    </row>
    <row r="2453" spans="1:65" s="2" customFormat="1" ht="21.75" customHeight="1">
      <c r="A2453" s="28"/>
      <c r="B2453" s="29"/>
      <c r="C2453" s="158" t="s">
        <v>4797</v>
      </c>
      <c r="D2453" s="158" t="s">
        <v>121</v>
      </c>
      <c r="E2453" s="159" t="s">
        <v>4798</v>
      </c>
      <c r="F2453" s="160" t="s">
        <v>4799</v>
      </c>
      <c r="G2453" s="161" t="s">
        <v>131</v>
      </c>
      <c r="H2453" s="162">
        <v>40</v>
      </c>
      <c r="I2453" s="163"/>
      <c r="J2453" s="164">
        <f>ROUND(I2453*H2453,2)</f>
        <v>0</v>
      </c>
      <c r="K2453" s="160" t="s">
        <v>1</v>
      </c>
      <c r="L2453" s="33"/>
      <c r="M2453" s="165" t="s">
        <v>1</v>
      </c>
      <c r="N2453" s="166" t="s">
        <v>38</v>
      </c>
      <c r="O2453" s="65"/>
      <c r="P2453" s="167">
        <f>O2453*H2453</f>
        <v>0</v>
      </c>
      <c r="Q2453" s="167">
        <v>0</v>
      </c>
      <c r="R2453" s="167">
        <f>Q2453*H2453</f>
        <v>0</v>
      </c>
      <c r="S2453" s="167">
        <v>0</v>
      </c>
      <c r="T2453" s="168">
        <f>S2453*H2453</f>
        <v>0</v>
      </c>
      <c r="U2453" s="28"/>
      <c r="V2453" s="28"/>
      <c r="W2453" s="28"/>
      <c r="X2453" s="28"/>
      <c r="Y2453" s="28"/>
      <c r="Z2453" s="28"/>
      <c r="AA2453" s="28"/>
      <c r="AB2453" s="28"/>
      <c r="AC2453" s="28"/>
      <c r="AD2453" s="28"/>
      <c r="AE2453" s="28"/>
      <c r="AR2453" s="169" t="s">
        <v>125</v>
      </c>
      <c r="AT2453" s="169" t="s">
        <v>121</v>
      </c>
      <c r="AU2453" s="169" t="s">
        <v>73</v>
      </c>
      <c r="AY2453" s="11" t="s">
        <v>126</v>
      </c>
      <c r="BE2453" s="170">
        <f>IF(N2453="základní",J2453,0)</f>
        <v>0</v>
      </c>
      <c r="BF2453" s="170">
        <f>IF(N2453="snížená",J2453,0)</f>
        <v>0</v>
      </c>
      <c r="BG2453" s="170">
        <f>IF(N2453="zákl. přenesená",J2453,0)</f>
        <v>0</v>
      </c>
      <c r="BH2453" s="170">
        <f>IF(N2453="sníž. přenesená",J2453,0)</f>
        <v>0</v>
      </c>
      <c r="BI2453" s="170">
        <f>IF(N2453="nulová",J2453,0)</f>
        <v>0</v>
      </c>
      <c r="BJ2453" s="11" t="s">
        <v>80</v>
      </c>
      <c r="BK2453" s="170">
        <f>ROUND(I2453*H2453,2)</f>
        <v>0</v>
      </c>
      <c r="BL2453" s="11" t="s">
        <v>125</v>
      </c>
      <c r="BM2453" s="169" t="s">
        <v>4800</v>
      </c>
    </row>
    <row r="2454" spans="1:65" s="2" customFormat="1" ht="11.25">
      <c r="A2454" s="28"/>
      <c r="B2454" s="29"/>
      <c r="C2454" s="30"/>
      <c r="D2454" s="171" t="s">
        <v>128</v>
      </c>
      <c r="E2454" s="30"/>
      <c r="F2454" s="172" t="s">
        <v>4799</v>
      </c>
      <c r="G2454" s="30"/>
      <c r="H2454" s="30"/>
      <c r="I2454" s="173"/>
      <c r="J2454" s="30"/>
      <c r="K2454" s="30"/>
      <c r="L2454" s="33"/>
      <c r="M2454" s="174"/>
      <c r="N2454" s="175"/>
      <c r="O2454" s="65"/>
      <c r="P2454" s="65"/>
      <c r="Q2454" s="65"/>
      <c r="R2454" s="65"/>
      <c r="S2454" s="65"/>
      <c r="T2454" s="66"/>
      <c r="U2454" s="28"/>
      <c r="V2454" s="28"/>
      <c r="W2454" s="28"/>
      <c r="X2454" s="28"/>
      <c r="Y2454" s="28"/>
      <c r="Z2454" s="28"/>
      <c r="AA2454" s="28"/>
      <c r="AB2454" s="28"/>
      <c r="AC2454" s="28"/>
      <c r="AD2454" s="28"/>
      <c r="AE2454" s="28"/>
      <c r="AT2454" s="11" t="s">
        <v>128</v>
      </c>
      <c r="AU2454" s="11" t="s">
        <v>73</v>
      </c>
    </row>
    <row r="2455" spans="1:65" s="2" customFormat="1" ht="21.75" customHeight="1">
      <c r="A2455" s="28"/>
      <c r="B2455" s="29"/>
      <c r="C2455" s="158" t="s">
        <v>4801</v>
      </c>
      <c r="D2455" s="158" t="s">
        <v>121</v>
      </c>
      <c r="E2455" s="159" t="s">
        <v>4802</v>
      </c>
      <c r="F2455" s="160" t="s">
        <v>4803</v>
      </c>
      <c r="G2455" s="161" t="s">
        <v>131</v>
      </c>
      <c r="H2455" s="162">
        <v>40</v>
      </c>
      <c r="I2455" s="163"/>
      <c r="J2455" s="164">
        <f>ROUND(I2455*H2455,2)</f>
        <v>0</v>
      </c>
      <c r="K2455" s="160" t="s">
        <v>1</v>
      </c>
      <c r="L2455" s="33"/>
      <c r="M2455" s="165" t="s">
        <v>1</v>
      </c>
      <c r="N2455" s="166" t="s">
        <v>38</v>
      </c>
      <c r="O2455" s="65"/>
      <c r="P2455" s="167">
        <f>O2455*H2455</f>
        <v>0</v>
      </c>
      <c r="Q2455" s="167">
        <v>0</v>
      </c>
      <c r="R2455" s="167">
        <f>Q2455*H2455</f>
        <v>0</v>
      </c>
      <c r="S2455" s="167">
        <v>0</v>
      </c>
      <c r="T2455" s="168">
        <f>S2455*H2455</f>
        <v>0</v>
      </c>
      <c r="U2455" s="28"/>
      <c r="V2455" s="28"/>
      <c r="W2455" s="28"/>
      <c r="X2455" s="28"/>
      <c r="Y2455" s="28"/>
      <c r="Z2455" s="28"/>
      <c r="AA2455" s="28"/>
      <c r="AB2455" s="28"/>
      <c r="AC2455" s="28"/>
      <c r="AD2455" s="28"/>
      <c r="AE2455" s="28"/>
      <c r="AR2455" s="169" t="s">
        <v>125</v>
      </c>
      <c r="AT2455" s="169" t="s">
        <v>121</v>
      </c>
      <c r="AU2455" s="169" t="s">
        <v>73</v>
      </c>
      <c r="AY2455" s="11" t="s">
        <v>126</v>
      </c>
      <c r="BE2455" s="170">
        <f>IF(N2455="základní",J2455,0)</f>
        <v>0</v>
      </c>
      <c r="BF2455" s="170">
        <f>IF(N2455="snížená",J2455,0)</f>
        <v>0</v>
      </c>
      <c r="BG2455" s="170">
        <f>IF(N2455="zákl. přenesená",J2455,0)</f>
        <v>0</v>
      </c>
      <c r="BH2455" s="170">
        <f>IF(N2455="sníž. přenesená",J2455,0)</f>
        <v>0</v>
      </c>
      <c r="BI2455" s="170">
        <f>IF(N2455="nulová",J2455,0)</f>
        <v>0</v>
      </c>
      <c r="BJ2455" s="11" t="s">
        <v>80</v>
      </c>
      <c r="BK2455" s="170">
        <f>ROUND(I2455*H2455,2)</f>
        <v>0</v>
      </c>
      <c r="BL2455" s="11" t="s">
        <v>125</v>
      </c>
      <c r="BM2455" s="169" t="s">
        <v>4804</v>
      </c>
    </row>
    <row r="2456" spans="1:65" s="2" customFormat="1" ht="11.25">
      <c r="A2456" s="28"/>
      <c r="B2456" s="29"/>
      <c r="C2456" s="30"/>
      <c r="D2456" s="171" t="s">
        <v>128</v>
      </c>
      <c r="E2456" s="30"/>
      <c r="F2456" s="172" t="s">
        <v>4803</v>
      </c>
      <c r="G2456" s="30"/>
      <c r="H2456" s="30"/>
      <c r="I2456" s="173"/>
      <c r="J2456" s="30"/>
      <c r="K2456" s="30"/>
      <c r="L2456" s="33"/>
      <c r="M2456" s="174"/>
      <c r="N2456" s="175"/>
      <c r="O2456" s="65"/>
      <c r="P2456" s="65"/>
      <c r="Q2456" s="65"/>
      <c r="R2456" s="65"/>
      <c r="S2456" s="65"/>
      <c r="T2456" s="66"/>
      <c r="U2456" s="28"/>
      <c r="V2456" s="28"/>
      <c r="W2456" s="28"/>
      <c r="X2456" s="28"/>
      <c r="Y2456" s="28"/>
      <c r="Z2456" s="28"/>
      <c r="AA2456" s="28"/>
      <c r="AB2456" s="28"/>
      <c r="AC2456" s="28"/>
      <c r="AD2456" s="28"/>
      <c r="AE2456" s="28"/>
      <c r="AT2456" s="11" t="s">
        <v>128</v>
      </c>
      <c r="AU2456" s="11" t="s">
        <v>73</v>
      </c>
    </row>
    <row r="2457" spans="1:65" s="2" customFormat="1" ht="16.5" customHeight="1">
      <c r="A2457" s="28"/>
      <c r="B2457" s="29"/>
      <c r="C2457" s="158" t="s">
        <v>4805</v>
      </c>
      <c r="D2457" s="158" t="s">
        <v>121</v>
      </c>
      <c r="E2457" s="159" t="s">
        <v>4806</v>
      </c>
      <c r="F2457" s="160" t="s">
        <v>4807</v>
      </c>
      <c r="G2457" s="161" t="s">
        <v>131</v>
      </c>
      <c r="H2457" s="162">
        <v>40</v>
      </c>
      <c r="I2457" s="163"/>
      <c r="J2457" s="164">
        <f>ROUND(I2457*H2457,2)</f>
        <v>0</v>
      </c>
      <c r="K2457" s="160" t="s">
        <v>1</v>
      </c>
      <c r="L2457" s="33"/>
      <c r="M2457" s="165" t="s">
        <v>1</v>
      </c>
      <c r="N2457" s="166" t="s">
        <v>38</v>
      </c>
      <c r="O2457" s="65"/>
      <c r="P2457" s="167">
        <f>O2457*H2457</f>
        <v>0</v>
      </c>
      <c r="Q2457" s="167">
        <v>0</v>
      </c>
      <c r="R2457" s="167">
        <f>Q2457*H2457</f>
        <v>0</v>
      </c>
      <c r="S2457" s="167">
        <v>0</v>
      </c>
      <c r="T2457" s="168">
        <f>S2457*H2457</f>
        <v>0</v>
      </c>
      <c r="U2457" s="28"/>
      <c r="V2457" s="28"/>
      <c r="W2457" s="28"/>
      <c r="X2457" s="28"/>
      <c r="Y2457" s="28"/>
      <c r="Z2457" s="28"/>
      <c r="AA2457" s="28"/>
      <c r="AB2457" s="28"/>
      <c r="AC2457" s="28"/>
      <c r="AD2457" s="28"/>
      <c r="AE2457" s="28"/>
      <c r="AR2457" s="169" t="s">
        <v>125</v>
      </c>
      <c r="AT2457" s="169" t="s">
        <v>121</v>
      </c>
      <c r="AU2457" s="169" t="s">
        <v>73</v>
      </c>
      <c r="AY2457" s="11" t="s">
        <v>126</v>
      </c>
      <c r="BE2457" s="170">
        <f>IF(N2457="základní",J2457,0)</f>
        <v>0</v>
      </c>
      <c r="BF2457" s="170">
        <f>IF(N2457="snížená",J2457,0)</f>
        <v>0</v>
      </c>
      <c r="BG2457" s="170">
        <f>IF(N2457="zákl. přenesená",J2457,0)</f>
        <v>0</v>
      </c>
      <c r="BH2457" s="170">
        <f>IF(N2457="sníž. přenesená",J2457,0)</f>
        <v>0</v>
      </c>
      <c r="BI2457" s="170">
        <f>IF(N2457="nulová",J2457,0)</f>
        <v>0</v>
      </c>
      <c r="BJ2457" s="11" t="s">
        <v>80</v>
      </c>
      <c r="BK2457" s="170">
        <f>ROUND(I2457*H2457,2)</f>
        <v>0</v>
      </c>
      <c r="BL2457" s="11" t="s">
        <v>125</v>
      </c>
      <c r="BM2457" s="169" t="s">
        <v>4808</v>
      </c>
    </row>
    <row r="2458" spans="1:65" s="2" customFormat="1" ht="11.25">
      <c r="A2458" s="28"/>
      <c r="B2458" s="29"/>
      <c r="C2458" s="30"/>
      <c r="D2458" s="171" t="s">
        <v>128</v>
      </c>
      <c r="E2458" s="30"/>
      <c r="F2458" s="172" t="s">
        <v>4807</v>
      </c>
      <c r="G2458" s="30"/>
      <c r="H2458" s="30"/>
      <c r="I2458" s="173"/>
      <c r="J2458" s="30"/>
      <c r="K2458" s="30"/>
      <c r="L2458" s="33"/>
      <c r="M2458" s="174"/>
      <c r="N2458" s="175"/>
      <c r="O2458" s="65"/>
      <c r="P2458" s="65"/>
      <c r="Q2458" s="65"/>
      <c r="R2458" s="65"/>
      <c r="S2458" s="65"/>
      <c r="T2458" s="66"/>
      <c r="U2458" s="28"/>
      <c r="V2458" s="28"/>
      <c r="W2458" s="28"/>
      <c r="X2458" s="28"/>
      <c r="Y2458" s="28"/>
      <c r="Z2458" s="28"/>
      <c r="AA2458" s="28"/>
      <c r="AB2458" s="28"/>
      <c r="AC2458" s="28"/>
      <c r="AD2458" s="28"/>
      <c r="AE2458" s="28"/>
      <c r="AT2458" s="11" t="s">
        <v>128</v>
      </c>
      <c r="AU2458" s="11" t="s">
        <v>73</v>
      </c>
    </row>
    <row r="2459" spans="1:65" s="2" customFormat="1" ht="21.75" customHeight="1">
      <c r="A2459" s="28"/>
      <c r="B2459" s="29"/>
      <c r="C2459" s="158" t="s">
        <v>4809</v>
      </c>
      <c r="D2459" s="158" t="s">
        <v>121</v>
      </c>
      <c r="E2459" s="159" t="s">
        <v>4810</v>
      </c>
      <c r="F2459" s="160" t="s">
        <v>4811</v>
      </c>
      <c r="G2459" s="161" t="s">
        <v>131</v>
      </c>
      <c r="H2459" s="162">
        <v>40</v>
      </c>
      <c r="I2459" s="163"/>
      <c r="J2459" s="164">
        <f>ROUND(I2459*H2459,2)</f>
        <v>0</v>
      </c>
      <c r="K2459" s="160" t="s">
        <v>1</v>
      </c>
      <c r="L2459" s="33"/>
      <c r="M2459" s="165" t="s">
        <v>1</v>
      </c>
      <c r="N2459" s="166" t="s">
        <v>38</v>
      </c>
      <c r="O2459" s="65"/>
      <c r="P2459" s="167">
        <f>O2459*H2459</f>
        <v>0</v>
      </c>
      <c r="Q2459" s="167">
        <v>0</v>
      </c>
      <c r="R2459" s="167">
        <f>Q2459*H2459</f>
        <v>0</v>
      </c>
      <c r="S2459" s="167">
        <v>0</v>
      </c>
      <c r="T2459" s="168">
        <f>S2459*H2459</f>
        <v>0</v>
      </c>
      <c r="U2459" s="28"/>
      <c r="V2459" s="28"/>
      <c r="W2459" s="28"/>
      <c r="X2459" s="28"/>
      <c r="Y2459" s="28"/>
      <c r="Z2459" s="28"/>
      <c r="AA2459" s="28"/>
      <c r="AB2459" s="28"/>
      <c r="AC2459" s="28"/>
      <c r="AD2459" s="28"/>
      <c r="AE2459" s="28"/>
      <c r="AR2459" s="169" t="s">
        <v>125</v>
      </c>
      <c r="AT2459" s="169" t="s">
        <v>121</v>
      </c>
      <c r="AU2459" s="169" t="s">
        <v>73</v>
      </c>
      <c r="AY2459" s="11" t="s">
        <v>126</v>
      </c>
      <c r="BE2459" s="170">
        <f>IF(N2459="základní",J2459,0)</f>
        <v>0</v>
      </c>
      <c r="BF2459" s="170">
        <f>IF(N2459="snížená",J2459,0)</f>
        <v>0</v>
      </c>
      <c r="BG2459" s="170">
        <f>IF(N2459="zákl. přenesená",J2459,0)</f>
        <v>0</v>
      </c>
      <c r="BH2459" s="170">
        <f>IF(N2459="sníž. přenesená",J2459,0)</f>
        <v>0</v>
      </c>
      <c r="BI2459" s="170">
        <f>IF(N2459="nulová",J2459,0)</f>
        <v>0</v>
      </c>
      <c r="BJ2459" s="11" t="s">
        <v>80</v>
      </c>
      <c r="BK2459" s="170">
        <f>ROUND(I2459*H2459,2)</f>
        <v>0</v>
      </c>
      <c r="BL2459" s="11" t="s">
        <v>125</v>
      </c>
      <c r="BM2459" s="169" t="s">
        <v>4812</v>
      </c>
    </row>
    <row r="2460" spans="1:65" s="2" customFormat="1" ht="11.25">
      <c r="A2460" s="28"/>
      <c r="B2460" s="29"/>
      <c r="C2460" s="30"/>
      <c r="D2460" s="171" t="s">
        <v>128</v>
      </c>
      <c r="E2460" s="30"/>
      <c r="F2460" s="172" t="s">
        <v>4811</v>
      </c>
      <c r="G2460" s="30"/>
      <c r="H2460" s="30"/>
      <c r="I2460" s="173"/>
      <c r="J2460" s="30"/>
      <c r="K2460" s="30"/>
      <c r="L2460" s="33"/>
      <c r="M2460" s="174"/>
      <c r="N2460" s="175"/>
      <c r="O2460" s="65"/>
      <c r="P2460" s="65"/>
      <c r="Q2460" s="65"/>
      <c r="R2460" s="65"/>
      <c r="S2460" s="65"/>
      <c r="T2460" s="66"/>
      <c r="U2460" s="28"/>
      <c r="V2460" s="28"/>
      <c r="W2460" s="28"/>
      <c r="X2460" s="28"/>
      <c r="Y2460" s="28"/>
      <c r="Z2460" s="28"/>
      <c r="AA2460" s="28"/>
      <c r="AB2460" s="28"/>
      <c r="AC2460" s="28"/>
      <c r="AD2460" s="28"/>
      <c r="AE2460" s="28"/>
      <c r="AT2460" s="11" t="s">
        <v>128</v>
      </c>
      <c r="AU2460" s="11" t="s">
        <v>73</v>
      </c>
    </row>
    <row r="2461" spans="1:65" s="2" customFormat="1" ht="24.2" customHeight="1">
      <c r="A2461" s="28"/>
      <c r="B2461" s="29"/>
      <c r="C2461" s="158" t="s">
        <v>4813</v>
      </c>
      <c r="D2461" s="158" t="s">
        <v>121</v>
      </c>
      <c r="E2461" s="159" t="s">
        <v>4814</v>
      </c>
      <c r="F2461" s="160" t="s">
        <v>4815</v>
      </c>
      <c r="G2461" s="161" t="s">
        <v>131</v>
      </c>
      <c r="H2461" s="162">
        <v>40</v>
      </c>
      <c r="I2461" s="163"/>
      <c r="J2461" s="164">
        <f>ROUND(I2461*H2461,2)</f>
        <v>0</v>
      </c>
      <c r="K2461" s="160" t="s">
        <v>1</v>
      </c>
      <c r="L2461" s="33"/>
      <c r="M2461" s="165" t="s">
        <v>1</v>
      </c>
      <c r="N2461" s="166" t="s">
        <v>38</v>
      </c>
      <c r="O2461" s="65"/>
      <c r="P2461" s="167">
        <f>O2461*H2461</f>
        <v>0</v>
      </c>
      <c r="Q2461" s="167">
        <v>0</v>
      </c>
      <c r="R2461" s="167">
        <f>Q2461*H2461</f>
        <v>0</v>
      </c>
      <c r="S2461" s="167">
        <v>0</v>
      </c>
      <c r="T2461" s="168">
        <f>S2461*H2461</f>
        <v>0</v>
      </c>
      <c r="U2461" s="28"/>
      <c r="V2461" s="28"/>
      <c r="W2461" s="28"/>
      <c r="X2461" s="28"/>
      <c r="Y2461" s="28"/>
      <c r="Z2461" s="28"/>
      <c r="AA2461" s="28"/>
      <c r="AB2461" s="28"/>
      <c r="AC2461" s="28"/>
      <c r="AD2461" s="28"/>
      <c r="AE2461" s="28"/>
      <c r="AR2461" s="169" t="s">
        <v>125</v>
      </c>
      <c r="AT2461" s="169" t="s">
        <v>121</v>
      </c>
      <c r="AU2461" s="169" t="s">
        <v>73</v>
      </c>
      <c r="AY2461" s="11" t="s">
        <v>126</v>
      </c>
      <c r="BE2461" s="170">
        <f>IF(N2461="základní",J2461,0)</f>
        <v>0</v>
      </c>
      <c r="BF2461" s="170">
        <f>IF(N2461="snížená",J2461,0)</f>
        <v>0</v>
      </c>
      <c r="BG2461" s="170">
        <f>IF(N2461="zákl. přenesená",J2461,0)</f>
        <v>0</v>
      </c>
      <c r="BH2461" s="170">
        <f>IF(N2461="sníž. přenesená",J2461,0)</f>
        <v>0</v>
      </c>
      <c r="BI2461" s="170">
        <f>IF(N2461="nulová",J2461,0)</f>
        <v>0</v>
      </c>
      <c r="BJ2461" s="11" t="s">
        <v>80</v>
      </c>
      <c r="BK2461" s="170">
        <f>ROUND(I2461*H2461,2)</f>
        <v>0</v>
      </c>
      <c r="BL2461" s="11" t="s">
        <v>125</v>
      </c>
      <c r="BM2461" s="169" t="s">
        <v>4816</v>
      </c>
    </row>
    <row r="2462" spans="1:65" s="2" customFormat="1" ht="11.25">
      <c r="A2462" s="28"/>
      <c r="B2462" s="29"/>
      <c r="C2462" s="30"/>
      <c r="D2462" s="171" t="s">
        <v>128</v>
      </c>
      <c r="E2462" s="30"/>
      <c r="F2462" s="172" t="s">
        <v>4815</v>
      </c>
      <c r="G2462" s="30"/>
      <c r="H2462" s="30"/>
      <c r="I2462" s="173"/>
      <c r="J2462" s="30"/>
      <c r="K2462" s="30"/>
      <c r="L2462" s="33"/>
      <c r="M2462" s="174"/>
      <c r="N2462" s="175"/>
      <c r="O2462" s="65"/>
      <c r="P2462" s="65"/>
      <c r="Q2462" s="65"/>
      <c r="R2462" s="65"/>
      <c r="S2462" s="65"/>
      <c r="T2462" s="66"/>
      <c r="U2462" s="28"/>
      <c r="V2462" s="28"/>
      <c r="W2462" s="28"/>
      <c r="X2462" s="28"/>
      <c r="Y2462" s="28"/>
      <c r="Z2462" s="28"/>
      <c r="AA2462" s="28"/>
      <c r="AB2462" s="28"/>
      <c r="AC2462" s="28"/>
      <c r="AD2462" s="28"/>
      <c r="AE2462" s="28"/>
      <c r="AT2462" s="11" t="s">
        <v>128</v>
      </c>
      <c r="AU2462" s="11" t="s">
        <v>73</v>
      </c>
    </row>
    <row r="2463" spans="1:65" s="2" customFormat="1" ht="24.2" customHeight="1">
      <c r="A2463" s="28"/>
      <c r="B2463" s="29"/>
      <c r="C2463" s="158" t="s">
        <v>4817</v>
      </c>
      <c r="D2463" s="158" t="s">
        <v>121</v>
      </c>
      <c r="E2463" s="159" t="s">
        <v>4818</v>
      </c>
      <c r="F2463" s="160" t="s">
        <v>4819</v>
      </c>
      <c r="G2463" s="161" t="s">
        <v>131</v>
      </c>
      <c r="H2463" s="162">
        <v>40</v>
      </c>
      <c r="I2463" s="163"/>
      <c r="J2463" s="164">
        <f>ROUND(I2463*H2463,2)</f>
        <v>0</v>
      </c>
      <c r="K2463" s="160" t="s">
        <v>1</v>
      </c>
      <c r="L2463" s="33"/>
      <c r="M2463" s="165" t="s">
        <v>1</v>
      </c>
      <c r="N2463" s="166" t="s">
        <v>38</v>
      </c>
      <c r="O2463" s="65"/>
      <c r="P2463" s="167">
        <f>O2463*H2463</f>
        <v>0</v>
      </c>
      <c r="Q2463" s="167">
        <v>0</v>
      </c>
      <c r="R2463" s="167">
        <f>Q2463*H2463</f>
        <v>0</v>
      </c>
      <c r="S2463" s="167">
        <v>0</v>
      </c>
      <c r="T2463" s="168">
        <f>S2463*H2463</f>
        <v>0</v>
      </c>
      <c r="U2463" s="28"/>
      <c r="V2463" s="28"/>
      <c r="W2463" s="28"/>
      <c r="X2463" s="28"/>
      <c r="Y2463" s="28"/>
      <c r="Z2463" s="28"/>
      <c r="AA2463" s="28"/>
      <c r="AB2463" s="28"/>
      <c r="AC2463" s="28"/>
      <c r="AD2463" s="28"/>
      <c r="AE2463" s="28"/>
      <c r="AR2463" s="169" t="s">
        <v>125</v>
      </c>
      <c r="AT2463" s="169" t="s">
        <v>121</v>
      </c>
      <c r="AU2463" s="169" t="s">
        <v>73</v>
      </c>
      <c r="AY2463" s="11" t="s">
        <v>126</v>
      </c>
      <c r="BE2463" s="170">
        <f>IF(N2463="základní",J2463,0)</f>
        <v>0</v>
      </c>
      <c r="BF2463" s="170">
        <f>IF(N2463="snížená",J2463,0)</f>
        <v>0</v>
      </c>
      <c r="BG2463" s="170">
        <f>IF(N2463="zákl. přenesená",J2463,0)</f>
        <v>0</v>
      </c>
      <c r="BH2463" s="170">
        <f>IF(N2463="sníž. přenesená",J2463,0)</f>
        <v>0</v>
      </c>
      <c r="BI2463" s="170">
        <f>IF(N2463="nulová",J2463,0)</f>
        <v>0</v>
      </c>
      <c r="BJ2463" s="11" t="s">
        <v>80</v>
      </c>
      <c r="BK2463" s="170">
        <f>ROUND(I2463*H2463,2)</f>
        <v>0</v>
      </c>
      <c r="BL2463" s="11" t="s">
        <v>125</v>
      </c>
      <c r="BM2463" s="169" t="s">
        <v>4820</v>
      </c>
    </row>
    <row r="2464" spans="1:65" s="2" customFormat="1" ht="11.25">
      <c r="A2464" s="28"/>
      <c r="B2464" s="29"/>
      <c r="C2464" s="30"/>
      <c r="D2464" s="171" t="s">
        <v>128</v>
      </c>
      <c r="E2464" s="30"/>
      <c r="F2464" s="172" t="s">
        <v>4819</v>
      </c>
      <c r="G2464" s="30"/>
      <c r="H2464" s="30"/>
      <c r="I2464" s="173"/>
      <c r="J2464" s="30"/>
      <c r="K2464" s="30"/>
      <c r="L2464" s="33"/>
      <c r="M2464" s="174"/>
      <c r="N2464" s="175"/>
      <c r="O2464" s="65"/>
      <c r="P2464" s="65"/>
      <c r="Q2464" s="65"/>
      <c r="R2464" s="65"/>
      <c r="S2464" s="65"/>
      <c r="T2464" s="66"/>
      <c r="U2464" s="28"/>
      <c r="V2464" s="28"/>
      <c r="W2464" s="28"/>
      <c r="X2464" s="28"/>
      <c r="Y2464" s="28"/>
      <c r="Z2464" s="28"/>
      <c r="AA2464" s="28"/>
      <c r="AB2464" s="28"/>
      <c r="AC2464" s="28"/>
      <c r="AD2464" s="28"/>
      <c r="AE2464" s="28"/>
      <c r="AT2464" s="11" t="s">
        <v>128</v>
      </c>
      <c r="AU2464" s="11" t="s">
        <v>73</v>
      </c>
    </row>
    <row r="2465" spans="1:65" s="2" customFormat="1" ht="24.2" customHeight="1">
      <c r="A2465" s="28"/>
      <c r="B2465" s="29"/>
      <c r="C2465" s="158" t="s">
        <v>4821</v>
      </c>
      <c r="D2465" s="158" t="s">
        <v>121</v>
      </c>
      <c r="E2465" s="159" t="s">
        <v>4822</v>
      </c>
      <c r="F2465" s="160" t="s">
        <v>4823</v>
      </c>
      <c r="G2465" s="161" t="s">
        <v>131</v>
      </c>
      <c r="H2465" s="162">
        <v>40</v>
      </c>
      <c r="I2465" s="163"/>
      <c r="J2465" s="164">
        <f>ROUND(I2465*H2465,2)</f>
        <v>0</v>
      </c>
      <c r="K2465" s="160" t="s">
        <v>1</v>
      </c>
      <c r="L2465" s="33"/>
      <c r="M2465" s="165" t="s">
        <v>1</v>
      </c>
      <c r="N2465" s="166" t="s">
        <v>38</v>
      </c>
      <c r="O2465" s="65"/>
      <c r="P2465" s="167">
        <f>O2465*H2465</f>
        <v>0</v>
      </c>
      <c r="Q2465" s="167">
        <v>0</v>
      </c>
      <c r="R2465" s="167">
        <f>Q2465*H2465</f>
        <v>0</v>
      </c>
      <c r="S2465" s="167">
        <v>0</v>
      </c>
      <c r="T2465" s="168">
        <f>S2465*H2465</f>
        <v>0</v>
      </c>
      <c r="U2465" s="28"/>
      <c r="V2465" s="28"/>
      <c r="W2465" s="28"/>
      <c r="X2465" s="28"/>
      <c r="Y2465" s="28"/>
      <c r="Z2465" s="28"/>
      <c r="AA2465" s="28"/>
      <c r="AB2465" s="28"/>
      <c r="AC2465" s="28"/>
      <c r="AD2465" s="28"/>
      <c r="AE2465" s="28"/>
      <c r="AR2465" s="169" t="s">
        <v>125</v>
      </c>
      <c r="AT2465" s="169" t="s">
        <v>121</v>
      </c>
      <c r="AU2465" s="169" t="s">
        <v>73</v>
      </c>
      <c r="AY2465" s="11" t="s">
        <v>126</v>
      </c>
      <c r="BE2465" s="170">
        <f>IF(N2465="základní",J2465,0)</f>
        <v>0</v>
      </c>
      <c r="BF2465" s="170">
        <f>IF(N2465="snížená",J2465,0)</f>
        <v>0</v>
      </c>
      <c r="BG2465" s="170">
        <f>IF(N2465="zákl. přenesená",J2465,0)</f>
        <v>0</v>
      </c>
      <c r="BH2465" s="170">
        <f>IF(N2465="sníž. přenesená",J2465,0)</f>
        <v>0</v>
      </c>
      <c r="BI2465" s="170">
        <f>IF(N2465="nulová",J2465,0)</f>
        <v>0</v>
      </c>
      <c r="BJ2465" s="11" t="s">
        <v>80</v>
      </c>
      <c r="BK2465" s="170">
        <f>ROUND(I2465*H2465,2)</f>
        <v>0</v>
      </c>
      <c r="BL2465" s="11" t="s">
        <v>125</v>
      </c>
      <c r="BM2465" s="169" t="s">
        <v>4824</v>
      </c>
    </row>
    <row r="2466" spans="1:65" s="2" customFormat="1" ht="11.25">
      <c r="A2466" s="28"/>
      <c r="B2466" s="29"/>
      <c r="C2466" s="30"/>
      <c r="D2466" s="171" t="s">
        <v>128</v>
      </c>
      <c r="E2466" s="30"/>
      <c r="F2466" s="172" t="s">
        <v>4823</v>
      </c>
      <c r="G2466" s="30"/>
      <c r="H2466" s="30"/>
      <c r="I2466" s="173"/>
      <c r="J2466" s="30"/>
      <c r="K2466" s="30"/>
      <c r="L2466" s="33"/>
      <c r="M2466" s="174"/>
      <c r="N2466" s="175"/>
      <c r="O2466" s="65"/>
      <c r="P2466" s="65"/>
      <c r="Q2466" s="65"/>
      <c r="R2466" s="65"/>
      <c r="S2466" s="65"/>
      <c r="T2466" s="66"/>
      <c r="U2466" s="28"/>
      <c r="V2466" s="28"/>
      <c r="W2466" s="28"/>
      <c r="X2466" s="28"/>
      <c r="Y2466" s="28"/>
      <c r="Z2466" s="28"/>
      <c r="AA2466" s="28"/>
      <c r="AB2466" s="28"/>
      <c r="AC2466" s="28"/>
      <c r="AD2466" s="28"/>
      <c r="AE2466" s="28"/>
      <c r="AT2466" s="11" t="s">
        <v>128</v>
      </c>
      <c r="AU2466" s="11" t="s">
        <v>73</v>
      </c>
    </row>
    <row r="2467" spans="1:65" s="2" customFormat="1" ht="16.5" customHeight="1">
      <c r="A2467" s="28"/>
      <c r="B2467" s="29"/>
      <c r="C2467" s="158" t="s">
        <v>4825</v>
      </c>
      <c r="D2467" s="158" t="s">
        <v>121</v>
      </c>
      <c r="E2467" s="159" t="s">
        <v>4826</v>
      </c>
      <c r="F2467" s="160" t="s">
        <v>4827</v>
      </c>
      <c r="G2467" s="161" t="s">
        <v>131</v>
      </c>
      <c r="H2467" s="162">
        <v>40</v>
      </c>
      <c r="I2467" s="163"/>
      <c r="J2467" s="164">
        <f>ROUND(I2467*H2467,2)</f>
        <v>0</v>
      </c>
      <c r="K2467" s="160" t="s">
        <v>1</v>
      </c>
      <c r="L2467" s="33"/>
      <c r="M2467" s="165" t="s">
        <v>1</v>
      </c>
      <c r="N2467" s="166" t="s">
        <v>38</v>
      </c>
      <c r="O2467" s="65"/>
      <c r="P2467" s="167">
        <f>O2467*H2467</f>
        <v>0</v>
      </c>
      <c r="Q2467" s="167">
        <v>0</v>
      </c>
      <c r="R2467" s="167">
        <f>Q2467*H2467</f>
        <v>0</v>
      </c>
      <c r="S2467" s="167">
        <v>0</v>
      </c>
      <c r="T2467" s="168">
        <f>S2467*H2467</f>
        <v>0</v>
      </c>
      <c r="U2467" s="28"/>
      <c r="V2467" s="28"/>
      <c r="W2467" s="28"/>
      <c r="X2467" s="28"/>
      <c r="Y2467" s="28"/>
      <c r="Z2467" s="28"/>
      <c r="AA2467" s="28"/>
      <c r="AB2467" s="28"/>
      <c r="AC2467" s="28"/>
      <c r="AD2467" s="28"/>
      <c r="AE2467" s="28"/>
      <c r="AR2467" s="169" t="s">
        <v>125</v>
      </c>
      <c r="AT2467" s="169" t="s">
        <v>121</v>
      </c>
      <c r="AU2467" s="169" t="s">
        <v>73</v>
      </c>
      <c r="AY2467" s="11" t="s">
        <v>126</v>
      </c>
      <c r="BE2467" s="170">
        <f>IF(N2467="základní",J2467,0)</f>
        <v>0</v>
      </c>
      <c r="BF2467" s="170">
        <f>IF(N2467="snížená",J2467,0)</f>
        <v>0</v>
      </c>
      <c r="BG2467" s="170">
        <f>IF(N2467="zákl. přenesená",J2467,0)</f>
        <v>0</v>
      </c>
      <c r="BH2467" s="170">
        <f>IF(N2467="sníž. přenesená",J2467,0)</f>
        <v>0</v>
      </c>
      <c r="BI2467" s="170">
        <f>IF(N2467="nulová",J2467,0)</f>
        <v>0</v>
      </c>
      <c r="BJ2467" s="11" t="s">
        <v>80</v>
      </c>
      <c r="BK2467" s="170">
        <f>ROUND(I2467*H2467,2)</f>
        <v>0</v>
      </c>
      <c r="BL2467" s="11" t="s">
        <v>125</v>
      </c>
      <c r="BM2467" s="169" t="s">
        <v>4828</v>
      </c>
    </row>
    <row r="2468" spans="1:65" s="2" customFormat="1" ht="11.25">
      <c r="A2468" s="28"/>
      <c r="B2468" s="29"/>
      <c r="C2468" s="30"/>
      <c r="D2468" s="171" t="s">
        <v>128</v>
      </c>
      <c r="E2468" s="30"/>
      <c r="F2468" s="172" t="s">
        <v>4827</v>
      </c>
      <c r="G2468" s="30"/>
      <c r="H2468" s="30"/>
      <c r="I2468" s="173"/>
      <c r="J2468" s="30"/>
      <c r="K2468" s="30"/>
      <c r="L2468" s="33"/>
      <c r="M2468" s="174"/>
      <c r="N2468" s="175"/>
      <c r="O2468" s="65"/>
      <c r="P2468" s="65"/>
      <c r="Q2468" s="65"/>
      <c r="R2468" s="65"/>
      <c r="S2468" s="65"/>
      <c r="T2468" s="66"/>
      <c r="U2468" s="28"/>
      <c r="V2468" s="28"/>
      <c r="W2468" s="28"/>
      <c r="X2468" s="28"/>
      <c r="Y2468" s="28"/>
      <c r="Z2468" s="28"/>
      <c r="AA2468" s="28"/>
      <c r="AB2468" s="28"/>
      <c r="AC2468" s="28"/>
      <c r="AD2468" s="28"/>
      <c r="AE2468" s="28"/>
      <c r="AT2468" s="11" t="s">
        <v>128</v>
      </c>
      <c r="AU2468" s="11" t="s">
        <v>73</v>
      </c>
    </row>
    <row r="2469" spans="1:65" s="2" customFormat="1" ht="24.2" customHeight="1">
      <c r="A2469" s="28"/>
      <c r="B2469" s="29"/>
      <c r="C2469" s="158" t="s">
        <v>4829</v>
      </c>
      <c r="D2469" s="158" t="s">
        <v>121</v>
      </c>
      <c r="E2469" s="159" t="s">
        <v>4830</v>
      </c>
      <c r="F2469" s="160" t="s">
        <v>4831</v>
      </c>
      <c r="G2469" s="161" t="s">
        <v>131</v>
      </c>
      <c r="H2469" s="162">
        <v>40</v>
      </c>
      <c r="I2469" s="163"/>
      <c r="J2469" s="164">
        <f>ROUND(I2469*H2469,2)</f>
        <v>0</v>
      </c>
      <c r="K2469" s="160" t="s">
        <v>1</v>
      </c>
      <c r="L2469" s="33"/>
      <c r="M2469" s="165" t="s">
        <v>1</v>
      </c>
      <c r="N2469" s="166" t="s">
        <v>38</v>
      </c>
      <c r="O2469" s="65"/>
      <c r="P2469" s="167">
        <f>O2469*H2469</f>
        <v>0</v>
      </c>
      <c r="Q2469" s="167">
        <v>0</v>
      </c>
      <c r="R2469" s="167">
        <f>Q2469*H2469</f>
        <v>0</v>
      </c>
      <c r="S2469" s="167">
        <v>0</v>
      </c>
      <c r="T2469" s="168">
        <f>S2469*H2469</f>
        <v>0</v>
      </c>
      <c r="U2469" s="28"/>
      <c r="V2469" s="28"/>
      <c r="W2469" s="28"/>
      <c r="X2469" s="28"/>
      <c r="Y2469" s="28"/>
      <c r="Z2469" s="28"/>
      <c r="AA2469" s="28"/>
      <c r="AB2469" s="28"/>
      <c r="AC2469" s="28"/>
      <c r="AD2469" s="28"/>
      <c r="AE2469" s="28"/>
      <c r="AR2469" s="169" t="s">
        <v>125</v>
      </c>
      <c r="AT2469" s="169" t="s">
        <v>121</v>
      </c>
      <c r="AU2469" s="169" t="s">
        <v>73</v>
      </c>
      <c r="AY2469" s="11" t="s">
        <v>126</v>
      </c>
      <c r="BE2469" s="170">
        <f>IF(N2469="základní",J2469,0)</f>
        <v>0</v>
      </c>
      <c r="BF2469" s="170">
        <f>IF(N2469="snížená",J2469,0)</f>
        <v>0</v>
      </c>
      <c r="BG2469" s="170">
        <f>IF(N2469="zákl. přenesená",J2469,0)</f>
        <v>0</v>
      </c>
      <c r="BH2469" s="170">
        <f>IF(N2469="sníž. přenesená",J2469,0)</f>
        <v>0</v>
      </c>
      <c r="BI2469" s="170">
        <f>IF(N2469="nulová",J2469,0)</f>
        <v>0</v>
      </c>
      <c r="BJ2469" s="11" t="s">
        <v>80</v>
      </c>
      <c r="BK2469" s="170">
        <f>ROUND(I2469*H2469,2)</f>
        <v>0</v>
      </c>
      <c r="BL2469" s="11" t="s">
        <v>125</v>
      </c>
      <c r="BM2469" s="169" t="s">
        <v>4832</v>
      </c>
    </row>
    <row r="2470" spans="1:65" s="2" customFormat="1" ht="11.25">
      <c r="A2470" s="28"/>
      <c r="B2470" s="29"/>
      <c r="C2470" s="30"/>
      <c r="D2470" s="171" t="s">
        <v>128</v>
      </c>
      <c r="E2470" s="30"/>
      <c r="F2470" s="172" t="s">
        <v>4831</v>
      </c>
      <c r="G2470" s="30"/>
      <c r="H2470" s="30"/>
      <c r="I2470" s="173"/>
      <c r="J2470" s="30"/>
      <c r="K2470" s="30"/>
      <c r="L2470" s="33"/>
      <c r="M2470" s="174"/>
      <c r="N2470" s="175"/>
      <c r="O2470" s="65"/>
      <c r="P2470" s="65"/>
      <c r="Q2470" s="65"/>
      <c r="R2470" s="65"/>
      <c r="S2470" s="65"/>
      <c r="T2470" s="66"/>
      <c r="U2470" s="28"/>
      <c r="V2470" s="28"/>
      <c r="W2470" s="28"/>
      <c r="X2470" s="28"/>
      <c r="Y2470" s="28"/>
      <c r="Z2470" s="28"/>
      <c r="AA2470" s="28"/>
      <c r="AB2470" s="28"/>
      <c r="AC2470" s="28"/>
      <c r="AD2470" s="28"/>
      <c r="AE2470" s="28"/>
      <c r="AT2470" s="11" t="s">
        <v>128</v>
      </c>
      <c r="AU2470" s="11" t="s">
        <v>73</v>
      </c>
    </row>
    <row r="2471" spans="1:65" s="2" customFormat="1" ht="21.75" customHeight="1">
      <c r="A2471" s="28"/>
      <c r="B2471" s="29"/>
      <c r="C2471" s="158" t="s">
        <v>4833</v>
      </c>
      <c r="D2471" s="158" t="s">
        <v>121</v>
      </c>
      <c r="E2471" s="159" t="s">
        <v>4834</v>
      </c>
      <c r="F2471" s="160" t="s">
        <v>4835</v>
      </c>
      <c r="G2471" s="161" t="s">
        <v>131</v>
      </c>
      <c r="H2471" s="162">
        <v>20</v>
      </c>
      <c r="I2471" s="163"/>
      <c r="J2471" s="164">
        <f>ROUND(I2471*H2471,2)</f>
        <v>0</v>
      </c>
      <c r="K2471" s="160" t="s">
        <v>1</v>
      </c>
      <c r="L2471" s="33"/>
      <c r="M2471" s="165" t="s">
        <v>1</v>
      </c>
      <c r="N2471" s="166" t="s">
        <v>38</v>
      </c>
      <c r="O2471" s="65"/>
      <c r="P2471" s="167">
        <f>O2471*H2471</f>
        <v>0</v>
      </c>
      <c r="Q2471" s="167">
        <v>0</v>
      </c>
      <c r="R2471" s="167">
        <f>Q2471*H2471</f>
        <v>0</v>
      </c>
      <c r="S2471" s="167">
        <v>0</v>
      </c>
      <c r="T2471" s="168">
        <f>S2471*H2471</f>
        <v>0</v>
      </c>
      <c r="U2471" s="28"/>
      <c r="V2471" s="28"/>
      <c r="W2471" s="28"/>
      <c r="X2471" s="28"/>
      <c r="Y2471" s="28"/>
      <c r="Z2471" s="28"/>
      <c r="AA2471" s="28"/>
      <c r="AB2471" s="28"/>
      <c r="AC2471" s="28"/>
      <c r="AD2471" s="28"/>
      <c r="AE2471" s="28"/>
      <c r="AR2471" s="169" t="s">
        <v>125</v>
      </c>
      <c r="AT2471" s="169" t="s">
        <v>121</v>
      </c>
      <c r="AU2471" s="169" t="s">
        <v>73</v>
      </c>
      <c r="AY2471" s="11" t="s">
        <v>126</v>
      </c>
      <c r="BE2471" s="170">
        <f>IF(N2471="základní",J2471,0)</f>
        <v>0</v>
      </c>
      <c r="BF2471" s="170">
        <f>IF(N2471="snížená",J2471,0)</f>
        <v>0</v>
      </c>
      <c r="BG2471" s="170">
        <f>IF(N2471="zákl. přenesená",J2471,0)</f>
        <v>0</v>
      </c>
      <c r="BH2471" s="170">
        <f>IF(N2471="sníž. přenesená",J2471,0)</f>
        <v>0</v>
      </c>
      <c r="BI2471" s="170">
        <f>IF(N2471="nulová",J2471,0)</f>
        <v>0</v>
      </c>
      <c r="BJ2471" s="11" t="s">
        <v>80</v>
      </c>
      <c r="BK2471" s="170">
        <f>ROUND(I2471*H2471,2)</f>
        <v>0</v>
      </c>
      <c r="BL2471" s="11" t="s">
        <v>125</v>
      </c>
      <c r="BM2471" s="169" t="s">
        <v>4836</v>
      </c>
    </row>
    <row r="2472" spans="1:65" s="2" customFormat="1" ht="11.25">
      <c r="A2472" s="28"/>
      <c r="B2472" s="29"/>
      <c r="C2472" s="30"/>
      <c r="D2472" s="171" t="s">
        <v>128</v>
      </c>
      <c r="E2472" s="30"/>
      <c r="F2472" s="172" t="s">
        <v>4835</v>
      </c>
      <c r="G2472" s="30"/>
      <c r="H2472" s="30"/>
      <c r="I2472" s="173"/>
      <c r="J2472" s="30"/>
      <c r="K2472" s="30"/>
      <c r="L2472" s="33"/>
      <c r="M2472" s="174"/>
      <c r="N2472" s="175"/>
      <c r="O2472" s="65"/>
      <c r="P2472" s="65"/>
      <c r="Q2472" s="65"/>
      <c r="R2472" s="65"/>
      <c r="S2472" s="65"/>
      <c r="T2472" s="66"/>
      <c r="U2472" s="28"/>
      <c r="V2472" s="28"/>
      <c r="W2472" s="28"/>
      <c r="X2472" s="28"/>
      <c r="Y2472" s="28"/>
      <c r="Z2472" s="28"/>
      <c r="AA2472" s="28"/>
      <c r="AB2472" s="28"/>
      <c r="AC2472" s="28"/>
      <c r="AD2472" s="28"/>
      <c r="AE2472" s="28"/>
      <c r="AT2472" s="11" t="s">
        <v>128</v>
      </c>
      <c r="AU2472" s="11" t="s">
        <v>73</v>
      </c>
    </row>
    <row r="2473" spans="1:65" s="2" customFormat="1" ht="21.75" customHeight="1">
      <c r="A2473" s="28"/>
      <c r="B2473" s="29"/>
      <c r="C2473" s="158" t="s">
        <v>4837</v>
      </c>
      <c r="D2473" s="158" t="s">
        <v>121</v>
      </c>
      <c r="E2473" s="159" t="s">
        <v>4838</v>
      </c>
      <c r="F2473" s="160" t="s">
        <v>4839</v>
      </c>
      <c r="G2473" s="161" t="s">
        <v>131</v>
      </c>
      <c r="H2473" s="162">
        <v>10</v>
      </c>
      <c r="I2473" s="163"/>
      <c r="J2473" s="164">
        <f>ROUND(I2473*H2473,2)</f>
        <v>0</v>
      </c>
      <c r="K2473" s="160" t="s">
        <v>1</v>
      </c>
      <c r="L2473" s="33"/>
      <c r="M2473" s="165" t="s">
        <v>1</v>
      </c>
      <c r="N2473" s="166" t="s">
        <v>38</v>
      </c>
      <c r="O2473" s="65"/>
      <c r="P2473" s="167">
        <f>O2473*H2473</f>
        <v>0</v>
      </c>
      <c r="Q2473" s="167">
        <v>0</v>
      </c>
      <c r="R2473" s="167">
        <f>Q2473*H2473</f>
        <v>0</v>
      </c>
      <c r="S2473" s="167">
        <v>0</v>
      </c>
      <c r="T2473" s="168">
        <f>S2473*H2473</f>
        <v>0</v>
      </c>
      <c r="U2473" s="28"/>
      <c r="V2473" s="28"/>
      <c r="W2473" s="28"/>
      <c r="X2473" s="28"/>
      <c r="Y2473" s="28"/>
      <c r="Z2473" s="28"/>
      <c r="AA2473" s="28"/>
      <c r="AB2473" s="28"/>
      <c r="AC2473" s="28"/>
      <c r="AD2473" s="28"/>
      <c r="AE2473" s="28"/>
      <c r="AR2473" s="169" t="s">
        <v>125</v>
      </c>
      <c r="AT2473" s="169" t="s">
        <v>121</v>
      </c>
      <c r="AU2473" s="169" t="s">
        <v>73</v>
      </c>
      <c r="AY2473" s="11" t="s">
        <v>126</v>
      </c>
      <c r="BE2473" s="170">
        <f>IF(N2473="základní",J2473,0)</f>
        <v>0</v>
      </c>
      <c r="BF2473" s="170">
        <f>IF(N2473="snížená",J2473,0)</f>
        <v>0</v>
      </c>
      <c r="BG2473" s="170">
        <f>IF(N2473="zákl. přenesená",J2473,0)</f>
        <v>0</v>
      </c>
      <c r="BH2473" s="170">
        <f>IF(N2473="sníž. přenesená",J2473,0)</f>
        <v>0</v>
      </c>
      <c r="BI2473" s="170">
        <f>IF(N2473="nulová",J2473,0)</f>
        <v>0</v>
      </c>
      <c r="BJ2473" s="11" t="s">
        <v>80</v>
      </c>
      <c r="BK2473" s="170">
        <f>ROUND(I2473*H2473,2)</f>
        <v>0</v>
      </c>
      <c r="BL2473" s="11" t="s">
        <v>125</v>
      </c>
      <c r="BM2473" s="169" t="s">
        <v>4840</v>
      </c>
    </row>
    <row r="2474" spans="1:65" s="2" customFormat="1" ht="11.25">
      <c r="A2474" s="28"/>
      <c r="B2474" s="29"/>
      <c r="C2474" s="30"/>
      <c r="D2474" s="171" t="s">
        <v>128</v>
      </c>
      <c r="E2474" s="30"/>
      <c r="F2474" s="172" t="s">
        <v>4839</v>
      </c>
      <c r="G2474" s="30"/>
      <c r="H2474" s="30"/>
      <c r="I2474" s="173"/>
      <c r="J2474" s="30"/>
      <c r="K2474" s="30"/>
      <c r="L2474" s="33"/>
      <c r="M2474" s="174"/>
      <c r="N2474" s="175"/>
      <c r="O2474" s="65"/>
      <c r="P2474" s="65"/>
      <c r="Q2474" s="65"/>
      <c r="R2474" s="65"/>
      <c r="S2474" s="65"/>
      <c r="T2474" s="66"/>
      <c r="U2474" s="28"/>
      <c r="V2474" s="28"/>
      <c r="W2474" s="28"/>
      <c r="X2474" s="28"/>
      <c r="Y2474" s="28"/>
      <c r="Z2474" s="28"/>
      <c r="AA2474" s="28"/>
      <c r="AB2474" s="28"/>
      <c r="AC2474" s="28"/>
      <c r="AD2474" s="28"/>
      <c r="AE2474" s="28"/>
      <c r="AT2474" s="11" t="s">
        <v>128</v>
      </c>
      <c r="AU2474" s="11" t="s">
        <v>73</v>
      </c>
    </row>
    <row r="2475" spans="1:65" s="2" customFormat="1" ht="21.75" customHeight="1">
      <c r="A2475" s="28"/>
      <c r="B2475" s="29"/>
      <c r="C2475" s="158" t="s">
        <v>4841</v>
      </c>
      <c r="D2475" s="158" t="s">
        <v>121</v>
      </c>
      <c r="E2475" s="159" t="s">
        <v>4842</v>
      </c>
      <c r="F2475" s="160" t="s">
        <v>4843</v>
      </c>
      <c r="G2475" s="161" t="s">
        <v>131</v>
      </c>
      <c r="H2475" s="162">
        <v>10</v>
      </c>
      <c r="I2475" s="163"/>
      <c r="J2475" s="164">
        <f>ROUND(I2475*H2475,2)</f>
        <v>0</v>
      </c>
      <c r="K2475" s="160" t="s">
        <v>1</v>
      </c>
      <c r="L2475" s="33"/>
      <c r="M2475" s="165" t="s">
        <v>1</v>
      </c>
      <c r="N2475" s="166" t="s">
        <v>38</v>
      </c>
      <c r="O2475" s="65"/>
      <c r="P2475" s="167">
        <f>O2475*H2475</f>
        <v>0</v>
      </c>
      <c r="Q2475" s="167">
        <v>0</v>
      </c>
      <c r="R2475" s="167">
        <f>Q2475*H2475</f>
        <v>0</v>
      </c>
      <c r="S2475" s="167">
        <v>0</v>
      </c>
      <c r="T2475" s="168">
        <f>S2475*H2475</f>
        <v>0</v>
      </c>
      <c r="U2475" s="28"/>
      <c r="V2475" s="28"/>
      <c r="W2475" s="28"/>
      <c r="X2475" s="28"/>
      <c r="Y2475" s="28"/>
      <c r="Z2475" s="28"/>
      <c r="AA2475" s="28"/>
      <c r="AB2475" s="28"/>
      <c r="AC2475" s="28"/>
      <c r="AD2475" s="28"/>
      <c r="AE2475" s="28"/>
      <c r="AR2475" s="169" t="s">
        <v>125</v>
      </c>
      <c r="AT2475" s="169" t="s">
        <v>121</v>
      </c>
      <c r="AU2475" s="169" t="s">
        <v>73</v>
      </c>
      <c r="AY2475" s="11" t="s">
        <v>126</v>
      </c>
      <c r="BE2475" s="170">
        <f>IF(N2475="základní",J2475,0)</f>
        <v>0</v>
      </c>
      <c r="BF2475" s="170">
        <f>IF(N2475="snížená",J2475,0)</f>
        <v>0</v>
      </c>
      <c r="BG2475" s="170">
        <f>IF(N2475="zákl. přenesená",J2475,0)</f>
        <v>0</v>
      </c>
      <c r="BH2475" s="170">
        <f>IF(N2475="sníž. přenesená",J2475,0)</f>
        <v>0</v>
      </c>
      <c r="BI2475" s="170">
        <f>IF(N2475="nulová",J2475,0)</f>
        <v>0</v>
      </c>
      <c r="BJ2475" s="11" t="s">
        <v>80</v>
      </c>
      <c r="BK2475" s="170">
        <f>ROUND(I2475*H2475,2)</f>
        <v>0</v>
      </c>
      <c r="BL2475" s="11" t="s">
        <v>125</v>
      </c>
      <c r="BM2475" s="169" t="s">
        <v>4844</v>
      </c>
    </row>
    <row r="2476" spans="1:65" s="2" customFormat="1" ht="11.25">
      <c r="A2476" s="28"/>
      <c r="B2476" s="29"/>
      <c r="C2476" s="30"/>
      <c r="D2476" s="171" t="s">
        <v>128</v>
      </c>
      <c r="E2476" s="30"/>
      <c r="F2476" s="172" t="s">
        <v>4843</v>
      </c>
      <c r="G2476" s="30"/>
      <c r="H2476" s="30"/>
      <c r="I2476" s="173"/>
      <c r="J2476" s="30"/>
      <c r="K2476" s="30"/>
      <c r="L2476" s="33"/>
      <c r="M2476" s="174"/>
      <c r="N2476" s="175"/>
      <c r="O2476" s="65"/>
      <c r="P2476" s="65"/>
      <c r="Q2476" s="65"/>
      <c r="R2476" s="65"/>
      <c r="S2476" s="65"/>
      <c r="T2476" s="66"/>
      <c r="U2476" s="28"/>
      <c r="V2476" s="28"/>
      <c r="W2476" s="28"/>
      <c r="X2476" s="28"/>
      <c r="Y2476" s="28"/>
      <c r="Z2476" s="28"/>
      <c r="AA2476" s="28"/>
      <c r="AB2476" s="28"/>
      <c r="AC2476" s="28"/>
      <c r="AD2476" s="28"/>
      <c r="AE2476" s="28"/>
      <c r="AT2476" s="11" t="s">
        <v>128</v>
      </c>
      <c r="AU2476" s="11" t="s">
        <v>73</v>
      </c>
    </row>
    <row r="2477" spans="1:65" s="2" customFormat="1" ht="16.5" customHeight="1">
      <c r="A2477" s="28"/>
      <c r="B2477" s="29"/>
      <c r="C2477" s="158" t="s">
        <v>4845</v>
      </c>
      <c r="D2477" s="158" t="s">
        <v>121</v>
      </c>
      <c r="E2477" s="159" t="s">
        <v>4846</v>
      </c>
      <c r="F2477" s="160" t="s">
        <v>4847</v>
      </c>
      <c r="G2477" s="161" t="s">
        <v>136</v>
      </c>
      <c r="H2477" s="162">
        <v>2</v>
      </c>
      <c r="I2477" s="163"/>
      <c r="J2477" s="164">
        <f>ROUND(I2477*H2477,2)</f>
        <v>0</v>
      </c>
      <c r="K2477" s="160" t="s">
        <v>1</v>
      </c>
      <c r="L2477" s="33"/>
      <c r="M2477" s="165" t="s">
        <v>1</v>
      </c>
      <c r="N2477" s="166" t="s">
        <v>38</v>
      </c>
      <c r="O2477" s="65"/>
      <c r="P2477" s="167">
        <f>O2477*H2477</f>
        <v>0</v>
      </c>
      <c r="Q2477" s="167">
        <v>0</v>
      </c>
      <c r="R2477" s="167">
        <f>Q2477*H2477</f>
        <v>0</v>
      </c>
      <c r="S2477" s="167">
        <v>0</v>
      </c>
      <c r="T2477" s="168">
        <f>S2477*H2477</f>
        <v>0</v>
      </c>
      <c r="U2477" s="28"/>
      <c r="V2477" s="28"/>
      <c r="W2477" s="28"/>
      <c r="X2477" s="28"/>
      <c r="Y2477" s="28"/>
      <c r="Z2477" s="28"/>
      <c r="AA2477" s="28"/>
      <c r="AB2477" s="28"/>
      <c r="AC2477" s="28"/>
      <c r="AD2477" s="28"/>
      <c r="AE2477" s="28"/>
      <c r="AR2477" s="169" t="s">
        <v>125</v>
      </c>
      <c r="AT2477" s="169" t="s">
        <v>121</v>
      </c>
      <c r="AU2477" s="169" t="s">
        <v>73</v>
      </c>
      <c r="AY2477" s="11" t="s">
        <v>126</v>
      </c>
      <c r="BE2477" s="170">
        <f>IF(N2477="základní",J2477,0)</f>
        <v>0</v>
      </c>
      <c r="BF2477" s="170">
        <f>IF(N2477="snížená",J2477,0)</f>
        <v>0</v>
      </c>
      <c r="BG2477" s="170">
        <f>IF(N2477="zákl. přenesená",J2477,0)</f>
        <v>0</v>
      </c>
      <c r="BH2477" s="170">
        <f>IF(N2477="sníž. přenesená",J2477,0)</f>
        <v>0</v>
      </c>
      <c r="BI2477" s="170">
        <f>IF(N2477="nulová",J2477,0)</f>
        <v>0</v>
      </c>
      <c r="BJ2477" s="11" t="s">
        <v>80</v>
      </c>
      <c r="BK2477" s="170">
        <f>ROUND(I2477*H2477,2)</f>
        <v>0</v>
      </c>
      <c r="BL2477" s="11" t="s">
        <v>125</v>
      </c>
      <c r="BM2477" s="169" t="s">
        <v>4848</v>
      </c>
    </row>
    <row r="2478" spans="1:65" s="2" customFormat="1" ht="11.25">
      <c r="A2478" s="28"/>
      <c r="B2478" s="29"/>
      <c r="C2478" s="30"/>
      <c r="D2478" s="171" t="s">
        <v>128</v>
      </c>
      <c r="E2478" s="30"/>
      <c r="F2478" s="172" t="s">
        <v>4847</v>
      </c>
      <c r="G2478" s="30"/>
      <c r="H2478" s="30"/>
      <c r="I2478" s="173"/>
      <c r="J2478" s="30"/>
      <c r="K2478" s="30"/>
      <c r="L2478" s="33"/>
      <c r="M2478" s="174"/>
      <c r="N2478" s="175"/>
      <c r="O2478" s="65"/>
      <c r="P2478" s="65"/>
      <c r="Q2478" s="65"/>
      <c r="R2478" s="65"/>
      <c r="S2478" s="65"/>
      <c r="T2478" s="66"/>
      <c r="U2478" s="28"/>
      <c r="V2478" s="28"/>
      <c r="W2478" s="28"/>
      <c r="X2478" s="28"/>
      <c r="Y2478" s="28"/>
      <c r="Z2478" s="28"/>
      <c r="AA2478" s="28"/>
      <c r="AB2478" s="28"/>
      <c r="AC2478" s="28"/>
      <c r="AD2478" s="28"/>
      <c r="AE2478" s="28"/>
      <c r="AT2478" s="11" t="s">
        <v>128</v>
      </c>
      <c r="AU2478" s="11" t="s">
        <v>73</v>
      </c>
    </row>
    <row r="2479" spans="1:65" s="2" customFormat="1" ht="16.5" customHeight="1">
      <c r="A2479" s="28"/>
      <c r="B2479" s="29"/>
      <c r="C2479" s="158" t="s">
        <v>4849</v>
      </c>
      <c r="D2479" s="158" t="s">
        <v>121</v>
      </c>
      <c r="E2479" s="159" t="s">
        <v>4850</v>
      </c>
      <c r="F2479" s="160" t="s">
        <v>4851</v>
      </c>
      <c r="G2479" s="161" t="s">
        <v>136</v>
      </c>
      <c r="H2479" s="162">
        <v>2</v>
      </c>
      <c r="I2479" s="163"/>
      <c r="J2479" s="164">
        <f>ROUND(I2479*H2479,2)</f>
        <v>0</v>
      </c>
      <c r="K2479" s="160" t="s">
        <v>1</v>
      </c>
      <c r="L2479" s="33"/>
      <c r="M2479" s="165" t="s">
        <v>1</v>
      </c>
      <c r="N2479" s="166" t="s">
        <v>38</v>
      </c>
      <c r="O2479" s="65"/>
      <c r="P2479" s="167">
        <f>O2479*H2479</f>
        <v>0</v>
      </c>
      <c r="Q2479" s="167">
        <v>0</v>
      </c>
      <c r="R2479" s="167">
        <f>Q2479*H2479</f>
        <v>0</v>
      </c>
      <c r="S2479" s="167">
        <v>0</v>
      </c>
      <c r="T2479" s="168">
        <f>S2479*H2479</f>
        <v>0</v>
      </c>
      <c r="U2479" s="28"/>
      <c r="V2479" s="28"/>
      <c r="W2479" s="28"/>
      <c r="X2479" s="28"/>
      <c r="Y2479" s="28"/>
      <c r="Z2479" s="28"/>
      <c r="AA2479" s="28"/>
      <c r="AB2479" s="28"/>
      <c r="AC2479" s="28"/>
      <c r="AD2479" s="28"/>
      <c r="AE2479" s="28"/>
      <c r="AR2479" s="169" t="s">
        <v>125</v>
      </c>
      <c r="AT2479" s="169" t="s">
        <v>121</v>
      </c>
      <c r="AU2479" s="169" t="s">
        <v>73</v>
      </c>
      <c r="AY2479" s="11" t="s">
        <v>126</v>
      </c>
      <c r="BE2479" s="170">
        <f>IF(N2479="základní",J2479,0)</f>
        <v>0</v>
      </c>
      <c r="BF2479" s="170">
        <f>IF(N2479="snížená",J2479,0)</f>
        <v>0</v>
      </c>
      <c r="BG2479" s="170">
        <f>IF(N2479="zákl. přenesená",J2479,0)</f>
        <v>0</v>
      </c>
      <c r="BH2479" s="170">
        <f>IF(N2479="sníž. přenesená",J2479,0)</f>
        <v>0</v>
      </c>
      <c r="BI2479" s="170">
        <f>IF(N2479="nulová",J2479,0)</f>
        <v>0</v>
      </c>
      <c r="BJ2479" s="11" t="s">
        <v>80</v>
      </c>
      <c r="BK2479" s="170">
        <f>ROUND(I2479*H2479,2)</f>
        <v>0</v>
      </c>
      <c r="BL2479" s="11" t="s">
        <v>125</v>
      </c>
      <c r="BM2479" s="169" t="s">
        <v>4852</v>
      </c>
    </row>
    <row r="2480" spans="1:65" s="2" customFormat="1" ht="11.25">
      <c r="A2480" s="28"/>
      <c r="B2480" s="29"/>
      <c r="C2480" s="30"/>
      <c r="D2480" s="171" t="s">
        <v>128</v>
      </c>
      <c r="E2480" s="30"/>
      <c r="F2480" s="172" t="s">
        <v>4851</v>
      </c>
      <c r="G2480" s="30"/>
      <c r="H2480" s="30"/>
      <c r="I2480" s="173"/>
      <c r="J2480" s="30"/>
      <c r="K2480" s="30"/>
      <c r="L2480" s="33"/>
      <c r="M2480" s="174"/>
      <c r="N2480" s="175"/>
      <c r="O2480" s="65"/>
      <c r="P2480" s="65"/>
      <c r="Q2480" s="65"/>
      <c r="R2480" s="65"/>
      <c r="S2480" s="65"/>
      <c r="T2480" s="66"/>
      <c r="U2480" s="28"/>
      <c r="V2480" s="28"/>
      <c r="W2480" s="28"/>
      <c r="X2480" s="28"/>
      <c r="Y2480" s="28"/>
      <c r="Z2480" s="28"/>
      <c r="AA2480" s="28"/>
      <c r="AB2480" s="28"/>
      <c r="AC2480" s="28"/>
      <c r="AD2480" s="28"/>
      <c r="AE2480" s="28"/>
      <c r="AT2480" s="11" t="s">
        <v>128</v>
      </c>
      <c r="AU2480" s="11" t="s">
        <v>73</v>
      </c>
    </row>
    <row r="2481" spans="1:65" s="2" customFormat="1" ht="16.5" customHeight="1">
      <c r="A2481" s="28"/>
      <c r="B2481" s="29"/>
      <c r="C2481" s="158" t="s">
        <v>4853</v>
      </c>
      <c r="D2481" s="158" t="s">
        <v>121</v>
      </c>
      <c r="E2481" s="159" t="s">
        <v>4854</v>
      </c>
      <c r="F2481" s="160" t="s">
        <v>4855</v>
      </c>
      <c r="G2481" s="161" t="s">
        <v>136</v>
      </c>
      <c r="H2481" s="162">
        <v>2</v>
      </c>
      <c r="I2481" s="163"/>
      <c r="J2481" s="164">
        <f>ROUND(I2481*H2481,2)</f>
        <v>0</v>
      </c>
      <c r="K2481" s="160" t="s">
        <v>1</v>
      </c>
      <c r="L2481" s="33"/>
      <c r="M2481" s="165" t="s">
        <v>1</v>
      </c>
      <c r="N2481" s="166" t="s">
        <v>38</v>
      </c>
      <c r="O2481" s="65"/>
      <c r="P2481" s="167">
        <f>O2481*H2481</f>
        <v>0</v>
      </c>
      <c r="Q2481" s="167">
        <v>0</v>
      </c>
      <c r="R2481" s="167">
        <f>Q2481*H2481</f>
        <v>0</v>
      </c>
      <c r="S2481" s="167">
        <v>0</v>
      </c>
      <c r="T2481" s="168">
        <f>S2481*H2481</f>
        <v>0</v>
      </c>
      <c r="U2481" s="28"/>
      <c r="V2481" s="28"/>
      <c r="W2481" s="28"/>
      <c r="X2481" s="28"/>
      <c r="Y2481" s="28"/>
      <c r="Z2481" s="28"/>
      <c r="AA2481" s="28"/>
      <c r="AB2481" s="28"/>
      <c r="AC2481" s="28"/>
      <c r="AD2481" s="28"/>
      <c r="AE2481" s="28"/>
      <c r="AR2481" s="169" t="s">
        <v>125</v>
      </c>
      <c r="AT2481" s="169" t="s">
        <v>121</v>
      </c>
      <c r="AU2481" s="169" t="s">
        <v>73</v>
      </c>
      <c r="AY2481" s="11" t="s">
        <v>126</v>
      </c>
      <c r="BE2481" s="170">
        <f>IF(N2481="základní",J2481,0)</f>
        <v>0</v>
      </c>
      <c r="BF2481" s="170">
        <f>IF(N2481="snížená",J2481,0)</f>
        <v>0</v>
      </c>
      <c r="BG2481" s="170">
        <f>IF(N2481="zákl. přenesená",J2481,0)</f>
        <v>0</v>
      </c>
      <c r="BH2481" s="170">
        <f>IF(N2481="sníž. přenesená",J2481,0)</f>
        <v>0</v>
      </c>
      <c r="BI2481" s="170">
        <f>IF(N2481="nulová",J2481,0)</f>
        <v>0</v>
      </c>
      <c r="BJ2481" s="11" t="s">
        <v>80</v>
      </c>
      <c r="BK2481" s="170">
        <f>ROUND(I2481*H2481,2)</f>
        <v>0</v>
      </c>
      <c r="BL2481" s="11" t="s">
        <v>125</v>
      </c>
      <c r="BM2481" s="169" t="s">
        <v>4856</v>
      </c>
    </row>
    <row r="2482" spans="1:65" s="2" customFormat="1" ht="11.25">
      <c r="A2482" s="28"/>
      <c r="B2482" s="29"/>
      <c r="C2482" s="30"/>
      <c r="D2482" s="171" t="s">
        <v>128</v>
      </c>
      <c r="E2482" s="30"/>
      <c r="F2482" s="172" t="s">
        <v>4855</v>
      </c>
      <c r="G2482" s="30"/>
      <c r="H2482" s="30"/>
      <c r="I2482" s="173"/>
      <c r="J2482" s="30"/>
      <c r="K2482" s="30"/>
      <c r="L2482" s="33"/>
      <c r="M2482" s="174"/>
      <c r="N2482" s="175"/>
      <c r="O2482" s="65"/>
      <c r="P2482" s="65"/>
      <c r="Q2482" s="65"/>
      <c r="R2482" s="65"/>
      <c r="S2482" s="65"/>
      <c r="T2482" s="66"/>
      <c r="U2482" s="28"/>
      <c r="V2482" s="28"/>
      <c r="W2482" s="28"/>
      <c r="X2482" s="28"/>
      <c r="Y2482" s="28"/>
      <c r="Z2482" s="28"/>
      <c r="AA2482" s="28"/>
      <c r="AB2482" s="28"/>
      <c r="AC2482" s="28"/>
      <c r="AD2482" s="28"/>
      <c r="AE2482" s="28"/>
      <c r="AT2482" s="11" t="s">
        <v>128</v>
      </c>
      <c r="AU2482" s="11" t="s">
        <v>73</v>
      </c>
    </row>
    <row r="2483" spans="1:65" s="2" customFormat="1" ht="16.5" customHeight="1">
      <c r="A2483" s="28"/>
      <c r="B2483" s="29"/>
      <c r="C2483" s="158" t="s">
        <v>4857</v>
      </c>
      <c r="D2483" s="158" t="s">
        <v>121</v>
      </c>
      <c r="E2483" s="159" t="s">
        <v>4858</v>
      </c>
      <c r="F2483" s="160" t="s">
        <v>4859</v>
      </c>
      <c r="G2483" s="161" t="s">
        <v>136</v>
      </c>
      <c r="H2483" s="162">
        <v>2</v>
      </c>
      <c r="I2483" s="163"/>
      <c r="J2483" s="164">
        <f>ROUND(I2483*H2483,2)</f>
        <v>0</v>
      </c>
      <c r="K2483" s="160" t="s">
        <v>1</v>
      </c>
      <c r="L2483" s="33"/>
      <c r="M2483" s="165" t="s">
        <v>1</v>
      </c>
      <c r="N2483" s="166" t="s">
        <v>38</v>
      </c>
      <c r="O2483" s="65"/>
      <c r="P2483" s="167">
        <f>O2483*H2483</f>
        <v>0</v>
      </c>
      <c r="Q2483" s="167">
        <v>0</v>
      </c>
      <c r="R2483" s="167">
        <f>Q2483*H2483</f>
        <v>0</v>
      </c>
      <c r="S2483" s="167">
        <v>0</v>
      </c>
      <c r="T2483" s="168">
        <f>S2483*H2483</f>
        <v>0</v>
      </c>
      <c r="U2483" s="28"/>
      <c r="V2483" s="28"/>
      <c r="W2483" s="28"/>
      <c r="X2483" s="28"/>
      <c r="Y2483" s="28"/>
      <c r="Z2483" s="28"/>
      <c r="AA2483" s="28"/>
      <c r="AB2483" s="28"/>
      <c r="AC2483" s="28"/>
      <c r="AD2483" s="28"/>
      <c r="AE2483" s="28"/>
      <c r="AR2483" s="169" t="s">
        <v>125</v>
      </c>
      <c r="AT2483" s="169" t="s">
        <v>121</v>
      </c>
      <c r="AU2483" s="169" t="s">
        <v>73</v>
      </c>
      <c r="AY2483" s="11" t="s">
        <v>126</v>
      </c>
      <c r="BE2483" s="170">
        <f>IF(N2483="základní",J2483,0)</f>
        <v>0</v>
      </c>
      <c r="BF2483" s="170">
        <f>IF(N2483="snížená",J2483,0)</f>
        <v>0</v>
      </c>
      <c r="BG2483" s="170">
        <f>IF(N2483="zákl. přenesená",J2483,0)</f>
        <v>0</v>
      </c>
      <c r="BH2483" s="170">
        <f>IF(N2483="sníž. přenesená",J2483,0)</f>
        <v>0</v>
      </c>
      <c r="BI2483" s="170">
        <f>IF(N2483="nulová",J2483,0)</f>
        <v>0</v>
      </c>
      <c r="BJ2483" s="11" t="s">
        <v>80</v>
      </c>
      <c r="BK2483" s="170">
        <f>ROUND(I2483*H2483,2)</f>
        <v>0</v>
      </c>
      <c r="BL2483" s="11" t="s">
        <v>125</v>
      </c>
      <c r="BM2483" s="169" t="s">
        <v>4860</v>
      </c>
    </row>
    <row r="2484" spans="1:65" s="2" customFormat="1" ht="11.25">
      <c r="A2484" s="28"/>
      <c r="B2484" s="29"/>
      <c r="C2484" s="30"/>
      <c r="D2484" s="171" t="s">
        <v>128</v>
      </c>
      <c r="E2484" s="30"/>
      <c r="F2484" s="172" t="s">
        <v>4859</v>
      </c>
      <c r="G2484" s="30"/>
      <c r="H2484" s="30"/>
      <c r="I2484" s="173"/>
      <c r="J2484" s="30"/>
      <c r="K2484" s="30"/>
      <c r="L2484" s="33"/>
      <c r="M2484" s="174"/>
      <c r="N2484" s="175"/>
      <c r="O2484" s="65"/>
      <c r="P2484" s="65"/>
      <c r="Q2484" s="65"/>
      <c r="R2484" s="65"/>
      <c r="S2484" s="65"/>
      <c r="T2484" s="66"/>
      <c r="U2484" s="28"/>
      <c r="V2484" s="28"/>
      <c r="W2484" s="28"/>
      <c r="X2484" s="28"/>
      <c r="Y2484" s="28"/>
      <c r="Z2484" s="28"/>
      <c r="AA2484" s="28"/>
      <c r="AB2484" s="28"/>
      <c r="AC2484" s="28"/>
      <c r="AD2484" s="28"/>
      <c r="AE2484" s="28"/>
      <c r="AT2484" s="11" t="s">
        <v>128</v>
      </c>
      <c r="AU2484" s="11" t="s">
        <v>73</v>
      </c>
    </row>
    <row r="2485" spans="1:65" s="2" customFormat="1" ht="16.5" customHeight="1">
      <c r="A2485" s="28"/>
      <c r="B2485" s="29"/>
      <c r="C2485" s="158" t="s">
        <v>4861</v>
      </c>
      <c r="D2485" s="158" t="s">
        <v>121</v>
      </c>
      <c r="E2485" s="159" t="s">
        <v>4862</v>
      </c>
      <c r="F2485" s="160" t="s">
        <v>4863</v>
      </c>
      <c r="G2485" s="161" t="s">
        <v>136</v>
      </c>
      <c r="H2485" s="162">
        <v>2</v>
      </c>
      <c r="I2485" s="163"/>
      <c r="J2485" s="164">
        <f>ROUND(I2485*H2485,2)</f>
        <v>0</v>
      </c>
      <c r="K2485" s="160" t="s">
        <v>1</v>
      </c>
      <c r="L2485" s="33"/>
      <c r="M2485" s="165" t="s">
        <v>1</v>
      </c>
      <c r="N2485" s="166" t="s">
        <v>38</v>
      </c>
      <c r="O2485" s="65"/>
      <c r="P2485" s="167">
        <f>O2485*H2485</f>
        <v>0</v>
      </c>
      <c r="Q2485" s="167">
        <v>0</v>
      </c>
      <c r="R2485" s="167">
        <f>Q2485*H2485</f>
        <v>0</v>
      </c>
      <c r="S2485" s="167">
        <v>0</v>
      </c>
      <c r="T2485" s="168">
        <f>S2485*H2485</f>
        <v>0</v>
      </c>
      <c r="U2485" s="28"/>
      <c r="V2485" s="28"/>
      <c r="W2485" s="28"/>
      <c r="X2485" s="28"/>
      <c r="Y2485" s="28"/>
      <c r="Z2485" s="28"/>
      <c r="AA2485" s="28"/>
      <c r="AB2485" s="28"/>
      <c r="AC2485" s="28"/>
      <c r="AD2485" s="28"/>
      <c r="AE2485" s="28"/>
      <c r="AR2485" s="169" t="s">
        <v>125</v>
      </c>
      <c r="AT2485" s="169" t="s">
        <v>121</v>
      </c>
      <c r="AU2485" s="169" t="s">
        <v>73</v>
      </c>
      <c r="AY2485" s="11" t="s">
        <v>126</v>
      </c>
      <c r="BE2485" s="170">
        <f>IF(N2485="základní",J2485,0)</f>
        <v>0</v>
      </c>
      <c r="BF2485" s="170">
        <f>IF(N2485="snížená",J2485,0)</f>
        <v>0</v>
      </c>
      <c r="BG2485" s="170">
        <f>IF(N2485="zákl. přenesená",J2485,0)</f>
        <v>0</v>
      </c>
      <c r="BH2485" s="170">
        <f>IF(N2485="sníž. přenesená",J2485,0)</f>
        <v>0</v>
      </c>
      <c r="BI2485" s="170">
        <f>IF(N2485="nulová",J2485,0)</f>
        <v>0</v>
      </c>
      <c r="BJ2485" s="11" t="s">
        <v>80</v>
      </c>
      <c r="BK2485" s="170">
        <f>ROUND(I2485*H2485,2)</f>
        <v>0</v>
      </c>
      <c r="BL2485" s="11" t="s">
        <v>125</v>
      </c>
      <c r="BM2485" s="169" t="s">
        <v>4864</v>
      </c>
    </row>
    <row r="2486" spans="1:65" s="2" customFormat="1" ht="11.25">
      <c r="A2486" s="28"/>
      <c r="B2486" s="29"/>
      <c r="C2486" s="30"/>
      <c r="D2486" s="171" t="s">
        <v>128</v>
      </c>
      <c r="E2486" s="30"/>
      <c r="F2486" s="172" t="s">
        <v>4863</v>
      </c>
      <c r="G2486" s="30"/>
      <c r="H2486" s="30"/>
      <c r="I2486" s="173"/>
      <c r="J2486" s="30"/>
      <c r="K2486" s="30"/>
      <c r="L2486" s="33"/>
      <c r="M2486" s="174"/>
      <c r="N2486" s="175"/>
      <c r="O2486" s="65"/>
      <c r="P2486" s="65"/>
      <c r="Q2486" s="65"/>
      <c r="R2486" s="65"/>
      <c r="S2486" s="65"/>
      <c r="T2486" s="66"/>
      <c r="U2486" s="28"/>
      <c r="V2486" s="28"/>
      <c r="W2486" s="28"/>
      <c r="X2486" s="28"/>
      <c r="Y2486" s="28"/>
      <c r="Z2486" s="28"/>
      <c r="AA2486" s="28"/>
      <c r="AB2486" s="28"/>
      <c r="AC2486" s="28"/>
      <c r="AD2486" s="28"/>
      <c r="AE2486" s="28"/>
      <c r="AT2486" s="11" t="s">
        <v>128</v>
      </c>
      <c r="AU2486" s="11" t="s">
        <v>73</v>
      </c>
    </row>
    <row r="2487" spans="1:65" s="2" customFormat="1" ht="16.5" customHeight="1">
      <c r="A2487" s="28"/>
      <c r="B2487" s="29"/>
      <c r="C2487" s="158" t="s">
        <v>4865</v>
      </c>
      <c r="D2487" s="158" t="s">
        <v>121</v>
      </c>
      <c r="E2487" s="159" t="s">
        <v>4866</v>
      </c>
      <c r="F2487" s="160" t="s">
        <v>4867</v>
      </c>
      <c r="G2487" s="161" t="s">
        <v>136</v>
      </c>
      <c r="H2487" s="162">
        <v>2</v>
      </c>
      <c r="I2487" s="163"/>
      <c r="J2487" s="164">
        <f>ROUND(I2487*H2487,2)</f>
        <v>0</v>
      </c>
      <c r="K2487" s="160" t="s">
        <v>1</v>
      </c>
      <c r="L2487" s="33"/>
      <c r="M2487" s="165" t="s">
        <v>1</v>
      </c>
      <c r="N2487" s="166" t="s">
        <v>38</v>
      </c>
      <c r="O2487" s="65"/>
      <c r="P2487" s="167">
        <f>O2487*H2487</f>
        <v>0</v>
      </c>
      <c r="Q2487" s="167">
        <v>0</v>
      </c>
      <c r="R2487" s="167">
        <f>Q2487*H2487</f>
        <v>0</v>
      </c>
      <c r="S2487" s="167">
        <v>0</v>
      </c>
      <c r="T2487" s="168">
        <f>S2487*H2487</f>
        <v>0</v>
      </c>
      <c r="U2487" s="28"/>
      <c r="V2487" s="28"/>
      <c r="W2487" s="28"/>
      <c r="X2487" s="28"/>
      <c r="Y2487" s="28"/>
      <c r="Z2487" s="28"/>
      <c r="AA2487" s="28"/>
      <c r="AB2487" s="28"/>
      <c r="AC2487" s="28"/>
      <c r="AD2487" s="28"/>
      <c r="AE2487" s="28"/>
      <c r="AR2487" s="169" t="s">
        <v>125</v>
      </c>
      <c r="AT2487" s="169" t="s">
        <v>121</v>
      </c>
      <c r="AU2487" s="169" t="s">
        <v>73</v>
      </c>
      <c r="AY2487" s="11" t="s">
        <v>126</v>
      </c>
      <c r="BE2487" s="170">
        <f>IF(N2487="základní",J2487,0)</f>
        <v>0</v>
      </c>
      <c r="BF2487" s="170">
        <f>IF(N2487="snížená",J2487,0)</f>
        <v>0</v>
      </c>
      <c r="BG2487" s="170">
        <f>IF(N2487="zákl. přenesená",J2487,0)</f>
        <v>0</v>
      </c>
      <c r="BH2487" s="170">
        <f>IF(N2487="sníž. přenesená",J2487,0)</f>
        <v>0</v>
      </c>
      <c r="BI2487" s="170">
        <f>IF(N2487="nulová",J2487,0)</f>
        <v>0</v>
      </c>
      <c r="BJ2487" s="11" t="s">
        <v>80</v>
      </c>
      <c r="BK2487" s="170">
        <f>ROUND(I2487*H2487,2)</f>
        <v>0</v>
      </c>
      <c r="BL2487" s="11" t="s">
        <v>125</v>
      </c>
      <c r="BM2487" s="169" t="s">
        <v>4868</v>
      </c>
    </row>
    <row r="2488" spans="1:65" s="2" customFormat="1" ht="11.25">
      <c r="A2488" s="28"/>
      <c r="B2488" s="29"/>
      <c r="C2488" s="30"/>
      <c r="D2488" s="171" t="s">
        <v>128</v>
      </c>
      <c r="E2488" s="30"/>
      <c r="F2488" s="172" t="s">
        <v>4867</v>
      </c>
      <c r="G2488" s="30"/>
      <c r="H2488" s="30"/>
      <c r="I2488" s="173"/>
      <c r="J2488" s="30"/>
      <c r="K2488" s="30"/>
      <c r="L2488" s="33"/>
      <c r="M2488" s="174"/>
      <c r="N2488" s="175"/>
      <c r="O2488" s="65"/>
      <c r="P2488" s="65"/>
      <c r="Q2488" s="65"/>
      <c r="R2488" s="65"/>
      <c r="S2488" s="65"/>
      <c r="T2488" s="66"/>
      <c r="U2488" s="28"/>
      <c r="V2488" s="28"/>
      <c r="W2488" s="28"/>
      <c r="X2488" s="28"/>
      <c r="Y2488" s="28"/>
      <c r="Z2488" s="28"/>
      <c r="AA2488" s="28"/>
      <c r="AB2488" s="28"/>
      <c r="AC2488" s="28"/>
      <c r="AD2488" s="28"/>
      <c r="AE2488" s="28"/>
      <c r="AT2488" s="11" t="s">
        <v>128</v>
      </c>
      <c r="AU2488" s="11" t="s">
        <v>73</v>
      </c>
    </row>
    <row r="2489" spans="1:65" s="2" customFormat="1" ht="24.2" customHeight="1">
      <c r="A2489" s="28"/>
      <c r="B2489" s="29"/>
      <c r="C2489" s="158" t="s">
        <v>4869</v>
      </c>
      <c r="D2489" s="158" t="s">
        <v>121</v>
      </c>
      <c r="E2489" s="159" t="s">
        <v>4870</v>
      </c>
      <c r="F2489" s="160" t="s">
        <v>4871</v>
      </c>
      <c r="G2489" s="161" t="s">
        <v>365</v>
      </c>
      <c r="H2489" s="162">
        <v>200</v>
      </c>
      <c r="I2489" s="163"/>
      <c r="J2489" s="164">
        <f>ROUND(I2489*H2489,2)</f>
        <v>0</v>
      </c>
      <c r="K2489" s="160" t="s">
        <v>1</v>
      </c>
      <c r="L2489" s="33"/>
      <c r="M2489" s="165" t="s">
        <v>1</v>
      </c>
      <c r="N2489" s="166" t="s">
        <v>38</v>
      </c>
      <c r="O2489" s="65"/>
      <c r="P2489" s="167">
        <f>O2489*H2489</f>
        <v>0</v>
      </c>
      <c r="Q2489" s="167">
        <v>0</v>
      </c>
      <c r="R2489" s="167">
        <f>Q2489*H2489</f>
        <v>0</v>
      </c>
      <c r="S2489" s="167">
        <v>0</v>
      </c>
      <c r="T2489" s="168">
        <f>S2489*H2489</f>
        <v>0</v>
      </c>
      <c r="U2489" s="28"/>
      <c r="V2489" s="28"/>
      <c r="W2489" s="28"/>
      <c r="X2489" s="28"/>
      <c r="Y2489" s="28"/>
      <c r="Z2489" s="28"/>
      <c r="AA2489" s="28"/>
      <c r="AB2489" s="28"/>
      <c r="AC2489" s="28"/>
      <c r="AD2489" s="28"/>
      <c r="AE2489" s="28"/>
      <c r="AR2489" s="169" t="s">
        <v>125</v>
      </c>
      <c r="AT2489" s="169" t="s">
        <v>121</v>
      </c>
      <c r="AU2489" s="169" t="s">
        <v>73</v>
      </c>
      <c r="AY2489" s="11" t="s">
        <v>126</v>
      </c>
      <c r="BE2489" s="170">
        <f>IF(N2489="základní",J2489,0)</f>
        <v>0</v>
      </c>
      <c r="BF2489" s="170">
        <f>IF(N2489="snížená",J2489,0)</f>
        <v>0</v>
      </c>
      <c r="BG2489" s="170">
        <f>IF(N2489="zákl. přenesená",J2489,0)</f>
        <v>0</v>
      </c>
      <c r="BH2489" s="170">
        <f>IF(N2489="sníž. přenesená",J2489,0)</f>
        <v>0</v>
      </c>
      <c r="BI2489" s="170">
        <f>IF(N2489="nulová",J2489,0)</f>
        <v>0</v>
      </c>
      <c r="BJ2489" s="11" t="s">
        <v>80</v>
      </c>
      <c r="BK2489" s="170">
        <f>ROUND(I2489*H2489,2)</f>
        <v>0</v>
      </c>
      <c r="BL2489" s="11" t="s">
        <v>125</v>
      </c>
      <c r="BM2489" s="169" t="s">
        <v>4872</v>
      </c>
    </row>
    <row r="2490" spans="1:65" s="2" customFormat="1" ht="19.5">
      <c r="A2490" s="28"/>
      <c r="B2490" s="29"/>
      <c r="C2490" s="30"/>
      <c r="D2490" s="171" t="s">
        <v>128</v>
      </c>
      <c r="E2490" s="30"/>
      <c r="F2490" s="172" t="s">
        <v>4871</v>
      </c>
      <c r="G2490" s="30"/>
      <c r="H2490" s="30"/>
      <c r="I2490" s="173"/>
      <c r="J2490" s="30"/>
      <c r="K2490" s="30"/>
      <c r="L2490" s="33"/>
      <c r="M2490" s="174"/>
      <c r="N2490" s="175"/>
      <c r="O2490" s="65"/>
      <c r="P2490" s="65"/>
      <c r="Q2490" s="65"/>
      <c r="R2490" s="65"/>
      <c r="S2490" s="65"/>
      <c r="T2490" s="66"/>
      <c r="U2490" s="28"/>
      <c r="V2490" s="28"/>
      <c r="W2490" s="28"/>
      <c r="X2490" s="28"/>
      <c r="Y2490" s="28"/>
      <c r="Z2490" s="28"/>
      <c r="AA2490" s="28"/>
      <c r="AB2490" s="28"/>
      <c r="AC2490" s="28"/>
      <c r="AD2490" s="28"/>
      <c r="AE2490" s="28"/>
      <c r="AT2490" s="11" t="s">
        <v>128</v>
      </c>
      <c r="AU2490" s="11" t="s">
        <v>73</v>
      </c>
    </row>
    <row r="2491" spans="1:65" s="2" customFormat="1" ht="24.2" customHeight="1">
      <c r="A2491" s="28"/>
      <c r="B2491" s="29"/>
      <c r="C2491" s="158" t="s">
        <v>4873</v>
      </c>
      <c r="D2491" s="158" t="s">
        <v>121</v>
      </c>
      <c r="E2491" s="159" t="s">
        <v>4874</v>
      </c>
      <c r="F2491" s="160" t="s">
        <v>4875</v>
      </c>
      <c r="G2491" s="161" t="s">
        <v>365</v>
      </c>
      <c r="H2491" s="162">
        <v>200</v>
      </c>
      <c r="I2491" s="163"/>
      <c r="J2491" s="164">
        <f>ROUND(I2491*H2491,2)</f>
        <v>0</v>
      </c>
      <c r="K2491" s="160" t="s">
        <v>1</v>
      </c>
      <c r="L2491" s="33"/>
      <c r="M2491" s="165" t="s">
        <v>1</v>
      </c>
      <c r="N2491" s="166" t="s">
        <v>38</v>
      </c>
      <c r="O2491" s="65"/>
      <c r="P2491" s="167">
        <f>O2491*H2491</f>
        <v>0</v>
      </c>
      <c r="Q2491" s="167">
        <v>0</v>
      </c>
      <c r="R2491" s="167">
        <f>Q2491*H2491</f>
        <v>0</v>
      </c>
      <c r="S2491" s="167">
        <v>0</v>
      </c>
      <c r="T2491" s="168">
        <f>S2491*H2491</f>
        <v>0</v>
      </c>
      <c r="U2491" s="28"/>
      <c r="V2491" s="28"/>
      <c r="W2491" s="28"/>
      <c r="X2491" s="28"/>
      <c r="Y2491" s="28"/>
      <c r="Z2491" s="28"/>
      <c r="AA2491" s="28"/>
      <c r="AB2491" s="28"/>
      <c r="AC2491" s="28"/>
      <c r="AD2491" s="28"/>
      <c r="AE2491" s="28"/>
      <c r="AR2491" s="169" t="s">
        <v>125</v>
      </c>
      <c r="AT2491" s="169" t="s">
        <v>121</v>
      </c>
      <c r="AU2491" s="169" t="s">
        <v>73</v>
      </c>
      <c r="AY2491" s="11" t="s">
        <v>126</v>
      </c>
      <c r="BE2491" s="170">
        <f>IF(N2491="základní",J2491,0)</f>
        <v>0</v>
      </c>
      <c r="BF2491" s="170">
        <f>IF(N2491="snížená",J2491,0)</f>
        <v>0</v>
      </c>
      <c r="BG2491" s="170">
        <f>IF(N2491="zákl. přenesená",J2491,0)</f>
        <v>0</v>
      </c>
      <c r="BH2491" s="170">
        <f>IF(N2491="sníž. přenesená",J2491,0)</f>
        <v>0</v>
      </c>
      <c r="BI2491" s="170">
        <f>IF(N2491="nulová",J2491,0)</f>
        <v>0</v>
      </c>
      <c r="BJ2491" s="11" t="s">
        <v>80</v>
      </c>
      <c r="BK2491" s="170">
        <f>ROUND(I2491*H2491,2)</f>
        <v>0</v>
      </c>
      <c r="BL2491" s="11" t="s">
        <v>125</v>
      </c>
      <c r="BM2491" s="169" t="s">
        <v>4876</v>
      </c>
    </row>
    <row r="2492" spans="1:65" s="2" customFormat="1" ht="19.5">
      <c r="A2492" s="28"/>
      <c r="B2492" s="29"/>
      <c r="C2492" s="30"/>
      <c r="D2492" s="171" t="s">
        <v>128</v>
      </c>
      <c r="E2492" s="30"/>
      <c r="F2492" s="172" t="s">
        <v>4875</v>
      </c>
      <c r="G2492" s="30"/>
      <c r="H2492" s="30"/>
      <c r="I2492" s="173"/>
      <c r="J2492" s="30"/>
      <c r="K2492" s="30"/>
      <c r="L2492" s="33"/>
      <c r="M2492" s="174"/>
      <c r="N2492" s="175"/>
      <c r="O2492" s="65"/>
      <c r="P2492" s="65"/>
      <c r="Q2492" s="65"/>
      <c r="R2492" s="65"/>
      <c r="S2492" s="65"/>
      <c r="T2492" s="66"/>
      <c r="U2492" s="28"/>
      <c r="V2492" s="28"/>
      <c r="W2492" s="28"/>
      <c r="X2492" s="28"/>
      <c r="Y2492" s="28"/>
      <c r="Z2492" s="28"/>
      <c r="AA2492" s="28"/>
      <c r="AB2492" s="28"/>
      <c r="AC2492" s="28"/>
      <c r="AD2492" s="28"/>
      <c r="AE2492" s="28"/>
      <c r="AT2492" s="11" t="s">
        <v>128</v>
      </c>
      <c r="AU2492" s="11" t="s">
        <v>73</v>
      </c>
    </row>
    <row r="2493" spans="1:65" s="2" customFormat="1" ht="24.2" customHeight="1">
      <c r="A2493" s="28"/>
      <c r="B2493" s="29"/>
      <c r="C2493" s="158" t="s">
        <v>4877</v>
      </c>
      <c r="D2493" s="158" t="s">
        <v>121</v>
      </c>
      <c r="E2493" s="159" t="s">
        <v>4878</v>
      </c>
      <c r="F2493" s="160" t="s">
        <v>4879</v>
      </c>
      <c r="G2493" s="161" t="s">
        <v>365</v>
      </c>
      <c r="H2493" s="162">
        <v>200</v>
      </c>
      <c r="I2493" s="163"/>
      <c r="J2493" s="164">
        <f>ROUND(I2493*H2493,2)</f>
        <v>0</v>
      </c>
      <c r="K2493" s="160" t="s">
        <v>1</v>
      </c>
      <c r="L2493" s="33"/>
      <c r="M2493" s="165" t="s">
        <v>1</v>
      </c>
      <c r="N2493" s="166" t="s">
        <v>38</v>
      </c>
      <c r="O2493" s="65"/>
      <c r="P2493" s="167">
        <f>O2493*H2493</f>
        <v>0</v>
      </c>
      <c r="Q2493" s="167">
        <v>0</v>
      </c>
      <c r="R2493" s="167">
        <f>Q2493*H2493</f>
        <v>0</v>
      </c>
      <c r="S2493" s="167">
        <v>0</v>
      </c>
      <c r="T2493" s="168">
        <f>S2493*H2493</f>
        <v>0</v>
      </c>
      <c r="U2493" s="28"/>
      <c r="V2493" s="28"/>
      <c r="W2493" s="28"/>
      <c r="X2493" s="28"/>
      <c r="Y2493" s="28"/>
      <c r="Z2493" s="28"/>
      <c r="AA2493" s="28"/>
      <c r="AB2493" s="28"/>
      <c r="AC2493" s="28"/>
      <c r="AD2493" s="28"/>
      <c r="AE2493" s="28"/>
      <c r="AR2493" s="169" t="s">
        <v>125</v>
      </c>
      <c r="AT2493" s="169" t="s">
        <v>121</v>
      </c>
      <c r="AU2493" s="169" t="s">
        <v>73</v>
      </c>
      <c r="AY2493" s="11" t="s">
        <v>126</v>
      </c>
      <c r="BE2493" s="170">
        <f>IF(N2493="základní",J2493,0)</f>
        <v>0</v>
      </c>
      <c r="BF2493" s="170">
        <f>IF(N2493="snížená",J2493,0)</f>
        <v>0</v>
      </c>
      <c r="BG2493" s="170">
        <f>IF(N2493="zákl. přenesená",J2493,0)</f>
        <v>0</v>
      </c>
      <c r="BH2493" s="170">
        <f>IF(N2493="sníž. přenesená",J2493,0)</f>
        <v>0</v>
      </c>
      <c r="BI2493" s="170">
        <f>IF(N2493="nulová",J2493,0)</f>
        <v>0</v>
      </c>
      <c r="BJ2493" s="11" t="s">
        <v>80</v>
      </c>
      <c r="BK2493" s="170">
        <f>ROUND(I2493*H2493,2)</f>
        <v>0</v>
      </c>
      <c r="BL2493" s="11" t="s">
        <v>125</v>
      </c>
      <c r="BM2493" s="169" t="s">
        <v>4880</v>
      </c>
    </row>
    <row r="2494" spans="1:65" s="2" customFormat="1" ht="19.5">
      <c r="A2494" s="28"/>
      <c r="B2494" s="29"/>
      <c r="C2494" s="30"/>
      <c r="D2494" s="171" t="s">
        <v>128</v>
      </c>
      <c r="E2494" s="30"/>
      <c r="F2494" s="172" t="s">
        <v>4879</v>
      </c>
      <c r="G2494" s="30"/>
      <c r="H2494" s="30"/>
      <c r="I2494" s="173"/>
      <c r="J2494" s="30"/>
      <c r="K2494" s="30"/>
      <c r="L2494" s="33"/>
      <c r="M2494" s="174"/>
      <c r="N2494" s="175"/>
      <c r="O2494" s="65"/>
      <c r="P2494" s="65"/>
      <c r="Q2494" s="65"/>
      <c r="R2494" s="65"/>
      <c r="S2494" s="65"/>
      <c r="T2494" s="66"/>
      <c r="U2494" s="28"/>
      <c r="V2494" s="28"/>
      <c r="W2494" s="28"/>
      <c r="X2494" s="28"/>
      <c r="Y2494" s="28"/>
      <c r="Z2494" s="28"/>
      <c r="AA2494" s="28"/>
      <c r="AB2494" s="28"/>
      <c r="AC2494" s="28"/>
      <c r="AD2494" s="28"/>
      <c r="AE2494" s="28"/>
      <c r="AT2494" s="11" t="s">
        <v>128</v>
      </c>
      <c r="AU2494" s="11" t="s">
        <v>73</v>
      </c>
    </row>
    <row r="2495" spans="1:65" s="2" customFormat="1" ht="24.2" customHeight="1">
      <c r="A2495" s="28"/>
      <c r="B2495" s="29"/>
      <c r="C2495" s="158" t="s">
        <v>4881</v>
      </c>
      <c r="D2495" s="158" t="s">
        <v>121</v>
      </c>
      <c r="E2495" s="159" t="s">
        <v>4882</v>
      </c>
      <c r="F2495" s="160" t="s">
        <v>4883</v>
      </c>
      <c r="G2495" s="161" t="s">
        <v>365</v>
      </c>
      <c r="H2495" s="162">
        <v>200</v>
      </c>
      <c r="I2495" s="163"/>
      <c r="J2495" s="164">
        <f>ROUND(I2495*H2495,2)</f>
        <v>0</v>
      </c>
      <c r="K2495" s="160" t="s">
        <v>1</v>
      </c>
      <c r="L2495" s="33"/>
      <c r="M2495" s="165" t="s">
        <v>1</v>
      </c>
      <c r="N2495" s="166" t="s">
        <v>38</v>
      </c>
      <c r="O2495" s="65"/>
      <c r="P2495" s="167">
        <f>O2495*H2495</f>
        <v>0</v>
      </c>
      <c r="Q2495" s="167">
        <v>0</v>
      </c>
      <c r="R2495" s="167">
        <f>Q2495*H2495</f>
        <v>0</v>
      </c>
      <c r="S2495" s="167">
        <v>0</v>
      </c>
      <c r="T2495" s="168">
        <f>S2495*H2495</f>
        <v>0</v>
      </c>
      <c r="U2495" s="28"/>
      <c r="V2495" s="28"/>
      <c r="W2495" s="28"/>
      <c r="X2495" s="28"/>
      <c r="Y2495" s="28"/>
      <c r="Z2495" s="28"/>
      <c r="AA2495" s="28"/>
      <c r="AB2495" s="28"/>
      <c r="AC2495" s="28"/>
      <c r="AD2495" s="28"/>
      <c r="AE2495" s="28"/>
      <c r="AR2495" s="169" t="s">
        <v>125</v>
      </c>
      <c r="AT2495" s="169" t="s">
        <v>121</v>
      </c>
      <c r="AU2495" s="169" t="s">
        <v>73</v>
      </c>
      <c r="AY2495" s="11" t="s">
        <v>126</v>
      </c>
      <c r="BE2495" s="170">
        <f>IF(N2495="základní",J2495,0)</f>
        <v>0</v>
      </c>
      <c r="BF2495" s="170">
        <f>IF(N2495="snížená",J2495,0)</f>
        <v>0</v>
      </c>
      <c r="BG2495" s="170">
        <f>IF(N2495="zákl. přenesená",J2495,0)</f>
        <v>0</v>
      </c>
      <c r="BH2495" s="170">
        <f>IF(N2495="sníž. přenesená",J2495,0)</f>
        <v>0</v>
      </c>
      <c r="BI2495" s="170">
        <f>IF(N2495="nulová",J2495,0)</f>
        <v>0</v>
      </c>
      <c r="BJ2495" s="11" t="s">
        <v>80</v>
      </c>
      <c r="BK2495" s="170">
        <f>ROUND(I2495*H2495,2)</f>
        <v>0</v>
      </c>
      <c r="BL2495" s="11" t="s">
        <v>125</v>
      </c>
      <c r="BM2495" s="169" t="s">
        <v>4884</v>
      </c>
    </row>
    <row r="2496" spans="1:65" s="2" customFormat="1" ht="19.5">
      <c r="A2496" s="28"/>
      <c r="B2496" s="29"/>
      <c r="C2496" s="30"/>
      <c r="D2496" s="171" t="s">
        <v>128</v>
      </c>
      <c r="E2496" s="30"/>
      <c r="F2496" s="172" t="s">
        <v>4883</v>
      </c>
      <c r="G2496" s="30"/>
      <c r="H2496" s="30"/>
      <c r="I2496" s="173"/>
      <c r="J2496" s="30"/>
      <c r="K2496" s="30"/>
      <c r="L2496" s="33"/>
      <c r="M2496" s="174"/>
      <c r="N2496" s="175"/>
      <c r="O2496" s="65"/>
      <c r="P2496" s="65"/>
      <c r="Q2496" s="65"/>
      <c r="R2496" s="65"/>
      <c r="S2496" s="65"/>
      <c r="T2496" s="66"/>
      <c r="U2496" s="28"/>
      <c r="V2496" s="28"/>
      <c r="W2496" s="28"/>
      <c r="X2496" s="28"/>
      <c r="Y2496" s="28"/>
      <c r="Z2496" s="28"/>
      <c r="AA2496" s="28"/>
      <c r="AB2496" s="28"/>
      <c r="AC2496" s="28"/>
      <c r="AD2496" s="28"/>
      <c r="AE2496" s="28"/>
      <c r="AT2496" s="11" t="s">
        <v>128</v>
      </c>
      <c r="AU2496" s="11" t="s">
        <v>73</v>
      </c>
    </row>
    <row r="2497" spans="1:65" s="2" customFormat="1" ht="24.2" customHeight="1">
      <c r="A2497" s="28"/>
      <c r="B2497" s="29"/>
      <c r="C2497" s="158" t="s">
        <v>4885</v>
      </c>
      <c r="D2497" s="158" t="s">
        <v>121</v>
      </c>
      <c r="E2497" s="159" t="s">
        <v>4886</v>
      </c>
      <c r="F2497" s="160" t="s">
        <v>4887</v>
      </c>
      <c r="G2497" s="161" t="s">
        <v>365</v>
      </c>
      <c r="H2497" s="162">
        <v>200</v>
      </c>
      <c r="I2497" s="163"/>
      <c r="J2497" s="164">
        <f>ROUND(I2497*H2497,2)</f>
        <v>0</v>
      </c>
      <c r="K2497" s="160" t="s">
        <v>1</v>
      </c>
      <c r="L2497" s="33"/>
      <c r="M2497" s="165" t="s">
        <v>1</v>
      </c>
      <c r="N2497" s="166" t="s">
        <v>38</v>
      </c>
      <c r="O2497" s="65"/>
      <c r="P2497" s="167">
        <f>O2497*H2497</f>
        <v>0</v>
      </c>
      <c r="Q2497" s="167">
        <v>0</v>
      </c>
      <c r="R2497" s="167">
        <f>Q2497*H2497</f>
        <v>0</v>
      </c>
      <c r="S2497" s="167">
        <v>0</v>
      </c>
      <c r="T2497" s="168">
        <f>S2497*H2497</f>
        <v>0</v>
      </c>
      <c r="U2497" s="28"/>
      <c r="V2497" s="28"/>
      <c r="W2497" s="28"/>
      <c r="X2497" s="28"/>
      <c r="Y2497" s="28"/>
      <c r="Z2497" s="28"/>
      <c r="AA2497" s="28"/>
      <c r="AB2497" s="28"/>
      <c r="AC2497" s="28"/>
      <c r="AD2497" s="28"/>
      <c r="AE2497" s="28"/>
      <c r="AR2497" s="169" t="s">
        <v>125</v>
      </c>
      <c r="AT2497" s="169" t="s">
        <v>121</v>
      </c>
      <c r="AU2497" s="169" t="s">
        <v>73</v>
      </c>
      <c r="AY2497" s="11" t="s">
        <v>126</v>
      </c>
      <c r="BE2497" s="170">
        <f>IF(N2497="základní",J2497,0)</f>
        <v>0</v>
      </c>
      <c r="BF2497" s="170">
        <f>IF(N2497="snížená",J2497,0)</f>
        <v>0</v>
      </c>
      <c r="BG2497" s="170">
        <f>IF(N2497="zákl. přenesená",J2497,0)</f>
        <v>0</v>
      </c>
      <c r="BH2497" s="170">
        <f>IF(N2497="sníž. přenesená",J2497,0)</f>
        <v>0</v>
      </c>
      <c r="BI2497" s="170">
        <f>IF(N2497="nulová",J2497,0)</f>
        <v>0</v>
      </c>
      <c r="BJ2497" s="11" t="s">
        <v>80</v>
      </c>
      <c r="BK2497" s="170">
        <f>ROUND(I2497*H2497,2)</f>
        <v>0</v>
      </c>
      <c r="BL2497" s="11" t="s">
        <v>125</v>
      </c>
      <c r="BM2497" s="169" t="s">
        <v>4888</v>
      </c>
    </row>
    <row r="2498" spans="1:65" s="2" customFormat="1" ht="19.5">
      <c r="A2498" s="28"/>
      <c r="B2498" s="29"/>
      <c r="C2498" s="30"/>
      <c r="D2498" s="171" t="s">
        <v>128</v>
      </c>
      <c r="E2498" s="30"/>
      <c r="F2498" s="172" t="s">
        <v>4887</v>
      </c>
      <c r="G2498" s="30"/>
      <c r="H2498" s="30"/>
      <c r="I2498" s="173"/>
      <c r="J2498" s="30"/>
      <c r="K2498" s="30"/>
      <c r="L2498" s="33"/>
      <c r="M2498" s="174"/>
      <c r="N2498" s="175"/>
      <c r="O2498" s="65"/>
      <c r="P2498" s="65"/>
      <c r="Q2498" s="65"/>
      <c r="R2498" s="65"/>
      <c r="S2498" s="65"/>
      <c r="T2498" s="66"/>
      <c r="U2498" s="28"/>
      <c r="V2498" s="28"/>
      <c r="W2498" s="28"/>
      <c r="X2498" s="28"/>
      <c r="Y2498" s="28"/>
      <c r="Z2498" s="28"/>
      <c r="AA2498" s="28"/>
      <c r="AB2498" s="28"/>
      <c r="AC2498" s="28"/>
      <c r="AD2498" s="28"/>
      <c r="AE2498" s="28"/>
      <c r="AT2498" s="11" t="s">
        <v>128</v>
      </c>
      <c r="AU2498" s="11" t="s">
        <v>73</v>
      </c>
    </row>
    <row r="2499" spans="1:65" s="2" customFormat="1" ht="24.2" customHeight="1">
      <c r="A2499" s="28"/>
      <c r="B2499" s="29"/>
      <c r="C2499" s="158" t="s">
        <v>4889</v>
      </c>
      <c r="D2499" s="158" t="s">
        <v>121</v>
      </c>
      <c r="E2499" s="159" t="s">
        <v>4890</v>
      </c>
      <c r="F2499" s="160" t="s">
        <v>4891</v>
      </c>
      <c r="G2499" s="161" t="s">
        <v>365</v>
      </c>
      <c r="H2499" s="162">
        <v>200</v>
      </c>
      <c r="I2499" s="163"/>
      <c r="J2499" s="164">
        <f>ROUND(I2499*H2499,2)</f>
        <v>0</v>
      </c>
      <c r="K2499" s="160" t="s">
        <v>1</v>
      </c>
      <c r="L2499" s="33"/>
      <c r="M2499" s="165" t="s">
        <v>1</v>
      </c>
      <c r="N2499" s="166" t="s">
        <v>38</v>
      </c>
      <c r="O2499" s="65"/>
      <c r="P2499" s="167">
        <f>O2499*H2499</f>
        <v>0</v>
      </c>
      <c r="Q2499" s="167">
        <v>0</v>
      </c>
      <c r="R2499" s="167">
        <f>Q2499*H2499</f>
        <v>0</v>
      </c>
      <c r="S2499" s="167">
        <v>0</v>
      </c>
      <c r="T2499" s="168">
        <f>S2499*H2499</f>
        <v>0</v>
      </c>
      <c r="U2499" s="28"/>
      <c r="V2499" s="28"/>
      <c r="W2499" s="28"/>
      <c r="X2499" s="28"/>
      <c r="Y2499" s="28"/>
      <c r="Z2499" s="28"/>
      <c r="AA2499" s="28"/>
      <c r="AB2499" s="28"/>
      <c r="AC2499" s="28"/>
      <c r="AD2499" s="28"/>
      <c r="AE2499" s="28"/>
      <c r="AR2499" s="169" t="s">
        <v>125</v>
      </c>
      <c r="AT2499" s="169" t="s">
        <v>121</v>
      </c>
      <c r="AU2499" s="169" t="s">
        <v>73</v>
      </c>
      <c r="AY2499" s="11" t="s">
        <v>126</v>
      </c>
      <c r="BE2499" s="170">
        <f>IF(N2499="základní",J2499,0)</f>
        <v>0</v>
      </c>
      <c r="BF2499" s="170">
        <f>IF(N2499="snížená",J2499,0)</f>
        <v>0</v>
      </c>
      <c r="BG2499" s="170">
        <f>IF(N2499="zákl. přenesená",J2499,0)</f>
        <v>0</v>
      </c>
      <c r="BH2499" s="170">
        <f>IF(N2499="sníž. přenesená",J2499,0)</f>
        <v>0</v>
      </c>
      <c r="BI2499" s="170">
        <f>IF(N2499="nulová",J2499,0)</f>
        <v>0</v>
      </c>
      <c r="BJ2499" s="11" t="s">
        <v>80</v>
      </c>
      <c r="BK2499" s="170">
        <f>ROUND(I2499*H2499,2)</f>
        <v>0</v>
      </c>
      <c r="BL2499" s="11" t="s">
        <v>125</v>
      </c>
      <c r="BM2499" s="169" t="s">
        <v>4892</v>
      </c>
    </row>
    <row r="2500" spans="1:65" s="2" customFormat="1" ht="19.5">
      <c r="A2500" s="28"/>
      <c r="B2500" s="29"/>
      <c r="C2500" s="30"/>
      <c r="D2500" s="171" t="s">
        <v>128</v>
      </c>
      <c r="E2500" s="30"/>
      <c r="F2500" s="172" t="s">
        <v>4891</v>
      </c>
      <c r="G2500" s="30"/>
      <c r="H2500" s="30"/>
      <c r="I2500" s="173"/>
      <c r="J2500" s="30"/>
      <c r="K2500" s="30"/>
      <c r="L2500" s="33"/>
      <c r="M2500" s="174"/>
      <c r="N2500" s="175"/>
      <c r="O2500" s="65"/>
      <c r="P2500" s="65"/>
      <c r="Q2500" s="65"/>
      <c r="R2500" s="65"/>
      <c r="S2500" s="65"/>
      <c r="T2500" s="66"/>
      <c r="U2500" s="28"/>
      <c r="V2500" s="28"/>
      <c r="W2500" s="28"/>
      <c r="X2500" s="28"/>
      <c r="Y2500" s="28"/>
      <c r="Z2500" s="28"/>
      <c r="AA2500" s="28"/>
      <c r="AB2500" s="28"/>
      <c r="AC2500" s="28"/>
      <c r="AD2500" s="28"/>
      <c r="AE2500" s="28"/>
      <c r="AT2500" s="11" t="s">
        <v>128</v>
      </c>
      <c r="AU2500" s="11" t="s">
        <v>73</v>
      </c>
    </row>
    <row r="2501" spans="1:65" s="2" customFormat="1" ht="24.2" customHeight="1">
      <c r="A2501" s="28"/>
      <c r="B2501" s="29"/>
      <c r="C2501" s="158" t="s">
        <v>4893</v>
      </c>
      <c r="D2501" s="158" t="s">
        <v>121</v>
      </c>
      <c r="E2501" s="159" t="s">
        <v>4894</v>
      </c>
      <c r="F2501" s="160" t="s">
        <v>4895</v>
      </c>
      <c r="G2501" s="161" t="s">
        <v>365</v>
      </c>
      <c r="H2501" s="162">
        <v>200</v>
      </c>
      <c r="I2501" s="163"/>
      <c r="J2501" s="164">
        <f>ROUND(I2501*H2501,2)</f>
        <v>0</v>
      </c>
      <c r="K2501" s="160" t="s">
        <v>1</v>
      </c>
      <c r="L2501" s="33"/>
      <c r="M2501" s="165" t="s">
        <v>1</v>
      </c>
      <c r="N2501" s="166" t="s">
        <v>38</v>
      </c>
      <c r="O2501" s="65"/>
      <c r="P2501" s="167">
        <f>O2501*H2501</f>
        <v>0</v>
      </c>
      <c r="Q2501" s="167">
        <v>0</v>
      </c>
      <c r="R2501" s="167">
        <f>Q2501*H2501</f>
        <v>0</v>
      </c>
      <c r="S2501" s="167">
        <v>0</v>
      </c>
      <c r="T2501" s="168">
        <f>S2501*H2501</f>
        <v>0</v>
      </c>
      <c r="U2501" s="28"/>
      <c r="V2501" s="28"/>
      <c r="W2501" s="28"/>
      <c r="X2501" s="28"/>
      <c r="Y2501" s="28"/>
      <c r="Z2501" s="28"/>
      <c r="AA2501" s="28"/>
      <c r="AB2501" s="28"/>
      <c r="AC2501" s="28"/>
      <c r="AD2501" s="28"/>
      <c r="AE2501" s="28"/>
      <c r="AR2501" s="169" t="s">
        <v>125</v>
      </c>
      <c r="AT2501" s="169" t="s">
        <v>121</v>
      </c>
      <c r="AU2501" s="169" t="s">
        <v>73</v>
      </c>
      <c r="AY2501" s="11" t="s">
        <v>126</v>
      </c>
      <c r="BE2501" s="170">
        <f>IF(N2501="základní",J2501,0)</f>
        <v>0</v>
      </c>
      <c r="BF2501" s="170">
        <f>IF(N2501="snížená",J2501,0)</f>
        <v>0</v>
      </c>
      <c r="BG2501" s="170">
        <f>IF(N2501="zákl. přenesená",J2501,0)</f>
        <v>0</v>
      </c>
      <c r="BH2501" s="170">
        <f>IF(N2501="sníž. přenesená",J2501,0)</f>
        <v>0</v>
      </c>
      <c r="BI2501" s="170">
        <f>IF(N2501="nulová",J2501,0)</f>
        <v>0</v>
      </c>
      <c r="BJ2501" s="11" t="s">
        <v>80</v>
      </c>
      <c r="BK2501" s="170">
        <f>ROUND(I2501*H2501,2)</f>
        <v>0</v>
      </c>
      <c r="BL2501" s="11" t="s">
        <v>125</v>
      </c>
      <c r="BM2501" s="169" t="s">
        <v>4896</v>
      </c>
    </row>
    <row r="2502" spans="1:65" s="2" customFormat="1" ht="19.5">
      <c r="A2502" s="28"/>
      <c r="B2502" s="29"/>
      <c r="C2502" s="30"/>
      <c r="D2502" s="171" t="s">
        <v>128</v>
      </c>
      <c r="E2502" s="30"/>
      <c r="F2502" s="172" t="s">
        <v>4895</v>
      </c>
      <c r="G2502" s="30"/>
      <c r="H2502" s="30"/>
      <c r="I2502" s="173"/>
      <c r="J2502" s="30"/>
      <c r="K2502" s="30"/>
      <c r="L2502" s="33"/>
      <c r="M2502" s="174"/>
      <c r="N2502" s="175"/>
      <c r="O2502" s="65"/>
      <c r="P2502" s="65"/>
      <c r="Q2502" s="65"/>
      <c r="R2502" s="65"/>
      <c r="S2502" s="65"/>
      <c r="T2502" s="66"/>
      <c r="U2502" s="28"/>
      <c r="V2502" s="28"/>
      <c r="W2502" s="28"/>
      <c r="X2502" s="28"/>
      <c r="Y2502" s="28"/>
      <c r="Z2502" s="28"/>
      <c r="AA2502" s="28"/>
      <c r="AB2502" s="28"/>
      <c r="AC2502" s="28"/>
      <c r="AD2502" s="28"/>
      <c r="AE2502" s="28"/>
      <c r="AT2502" s="11" t="s">
        <v>128</v>
      </c>
      <c r="AU2502" s="11" t="s">
        <v>73</v>
      </c>
    </row>
    <row r="2503" spans="1:65" s="2" customFormat="1" ht="24.2" customHeight="1">
      <c r="A2503" s="28"/>
      <c r="B2503" s="29"/>
      <c r="C2503" s="158" t="s">
        <v>4897</v>
      </c>
      <c r="D2503" s="158" t="s">
        <v>121</v>
      </c>
      <c r="E2503" s="159" t="s">
        <v>4898</v>
      </c>
      <c r="F2503" s="160" t="s">
        <v>4899</v>
      </c>
      <c r="G2503" s="161" t="s">
        <v>365</v>
      </c>
      <c r="H2503" s="162">
        <v>200</v>
      </c>
      <c r="I2503" s="163"/>
      <c r="J2503" s="164">
        <f>ROUND(I2503*H2503,2)</f>
        <v>0</v>
      </c>
      <c r="K2503" s="160" t="s">
        <v>1</v>
      </c>
      <c r="L2503" s="33"/>
      <c r="M2503" s="165" t="s">
        <v>1</v>
      </c>
      <c r="N2503" s="166" t="s">
        <v>38</v>
      </c>
      <c r="O2503" s="65"/>
      <c r="P2503" s="167">
        <f>O2503*H2503</f>
        <v>0</v>
      </c>
      <c r="Q2503" s="167">
        <v>0</v>
      </c>
      <c r="R2503" s="167">
        <f>Q2503*H2503</f>
        <v>0</v>
      </c>
      <c r="S2503" s="167">
        <v>0</v>
      </c>
      <c r="T2503" s="168">
        <f>S2503*H2503</f>
        <v>0</v>
      </c>
      <c r="U2503" s="28"/>
      <c r="V2503" s="28"/>
      <c r="W2503" s="28"/>
      <c r="X2503" s="28"/>
      <c r="Y2503" s="28"/>
      <c r="Z2503" s="28"/>
      <c r="AA2503" s="28"/>
      <c r="AB2503" s="28"/>
      <c r="AC2503" s="28"/>
      <c r="AD2503" s="28"/>
      <c r="AE2503" s="28"/>
      <c r="AR2503" s="169" t="s">
        <v>125</v>
      </c>
      <c r="AT2503" s="169" t="s">
        <v>121</v>
      </c>
      <c r="AU2503" s="169" t="s">
        <v>73</v>
      </c>
      <c r="AY2503" s="11" t="s">
        <v>126</v>
      </c>
      <c r="BE2503" s="170">
        <f>IF(N2503="základní",J2503,0)</f>
        <v>0</v>
      </c>
      <c r="BF2503" s="170">
        <f>IF(N2503="snížená",J2503,0)</f>
        <v>0</v>
      </c>
      <c r="BG2503" s="170">
        <f>IF(N2503="zákl. přenesená",J2503,0)</f>
        <v>0</v>
      </c>
      <c r="BH2503" s="170">
        <f>IF(N2503="sníž. přenesená",J2503,0)</f>
        <v>0</v>
      </c>
      <c r="BI2503" s="170">
        <f>IF(N2503="nulová",J2503,0)</f>
        <v>0</v>
      </c>
      <c r="BJ2503" s="11" t="s">
        <v>80</v>
      </c>
      <c r="BK2503" s="170">
        <f>ROUND(I2503*H2503,2)</f>
        <v>0</v>
      </c>
      <c r="BL2503" s="11" t="s">
        <v>125</v>
      </c>
      <c r="BM2503" s="169" t="s">
        <v>4900</v>
      </c>
    </row>
    <row r="2504" spans="1:65" s="2" customFormat="1" ht="19.5">
      <c r="A2504" s="28"/>
      <c r="B2504" s="29"/>
      <c r="C2504" s="30"/>
      <c r="D2504" s="171" t="s">
        <v>128</v>
      </c>
      <c r="E2504" s="30"/>
      <c r="F2504" s="172" t="s">
        <v>4899</v>
      </c>
      <c r="G2504" s="30"/>
      <c r="H2504" s="30"/>
      <c r="I2504" s="173"/>
      <c r="J2504" s="30"/>
      <c r="K2504" s="30"/>
      <c r="L2504" s="33"/>
      <c r="M2504" s="174"/>
      <c r="N2504" s="175"/>
      <c r="O2504" s="65"/>
      <c r="P2504" s="65"/>
      <c r="Q2504" s="65"/>
      <c r="R2504" s="65"/>
      <c r="S2504" s="65"/>
      <c r="T2504" s="66"/>
      <c r="U2504" s="28"/>
      <c r="V2504" s="28"/>
      <c r="W2504" s="28"/>
      <c r="X2504" s="28"/>
      <c r="Y2504" s="28"/>
      <c r="Z2504" s="28"/>
      <c r="AA2504" s="28"/>
      <c r="AB2504" s="28"/>
      <c r="AC2504" s="28"/>
      <c r="AD2504" s="28"/>
      <c r="AE2504" s="28"/>
      <c r="AT2504" s="11" t="s">
        <v>128</v>
      </c>
      <c r="AU2504" s="11" t="s">
        <v>73</v>
      </c>
    </row>
    <row r="2505" spans="1:65" s="2" customFormat="1" ht="24.2" customHeight="1">
      <c r="A2505" s="28"/>
      <c r="B2505" s="29"/>
      <c r="C2505" s="158" t="s">
        <v>4901</v>
      </c>
      <c r="D2505" s="158" t="s">
        <v>121</v>
      </c>
      <c r="E2505" s="159" t="s">
        <v>4902</v>
      </c>
      <c r="F2505" s="160" t="s">
        <v>4903</v>
      </c>
      <c r="G2505" s="161" t="s">
        <v>145</v>
      </c>
      <c r="H2505" s="162">
        <v>200</v>
      </c>
      <c r="I2505" s="163"/>
      <c r="J2505" s="164">
        <f>ROUND(I2505*H2505,2)</f>
        <v>0</v>
      </c>
      <c r="K2505" s="160" t="s">
        <v>1</v>
      </c>
      <c r="L2505" s="33"/>
      <c r="M2505" s="165" t="s">
        <v>1</v>
      </c>
      <c r="N2505" s="166" t="s">
        <v>38</v>
      </c>
      <c r="O2505" s="65"/>
      <c r="P2505" s="167">
        <f>O2505*H2505</f>
        <v>0</v>
      </c>
      <c r="Q2505" s="167">
        <v>0</v>
      </c>
      <c r="R2505" s="167">
        <f>Q2505*H2505</f>
        <v>0</v>
      </c>
      <c r="S2505" s="167">
        <v>0</v>
      </c>
      <c r="T2505" s="168">
        <f>S2505*H2505</f>
        <v>0</v>
      </c>
      <c r="U2505" s="28"/>
      <c r="V2505" s="28"/>
      <c r="W2505" s="28"/>
      <c r="X2505" s="28"/>
      <c r="Y2505" s="28"/>
      <c r="Z2505" s="28"/>
      <c r="AA2505" s="28"/>
      <c r="AB2505" s="28"/>
      <c r="AC2505" s="28"/>
      <c r="AD2505" s="28"/>
      <c r="AE2505" s="28"/>
      <c r="AR2505" s="169" t="s">
        <v>125</v>
      </c>
      <c r="AT2505" s="169" t="s">
        <v>121</v>
      </c>
      <c r="AU2505" s="169" t="s">
        <v>73</v>
      </c>
      <c r="AY2505" s="11" t="s">
        <v>126</v>
      </c>
      <c r="BE2505" s="170">
        <f>IF(N2505="základní",J2505,0)</f>
        <v>0</v>
      </c>
      <c r="BF2505" s="170">
        <f>IF(N2505="snížená",J2505,0)</f>
        <v>0</v>
      </c>
      <c r="BG2505" s="170">
        <f>IF(N2505="zákl. přenesená",J2505,0)</f>
        <v>0</v>
      </c>
      <c r="BH2505" s="170">
        <f>IF(N2505="sníž. přenesená",J2505,0)</f>
        <v>0</v>
      </c>
      <c r="BI2505" s="170">
        <f>IF(N2505="nulová",J2505,0)</f>
        <v>0</v>
      </c>
      <c r="BJ2505" s="11" t="s">
        <v>80</v>
      </c>
      <c r="BK2505" s="170">
        <f>ROUND(I2505*H2505,2)</f>
        <v>0</v>
      </c>
      <c r="BL2505" s="11" t="s">
        <v>125</v>
      </c>
      <c r="BM2505" s="169" t="s">
        <v>4904</v>
      </c>
    </row>
    <row r="2506" spans="1:65" s="2" customFormat="1" ht="11.25">
      <c r="A2506" s="28"/>
      <c r="B2506" s="29"/>
      <c r="C2506" s="30"/>
      <c r="D2506" s="171" t="s">
        <v>128</v>
      </c>
      <c r="E2506" s="30"/>
      <c r="F2506" s="172" t="s">
        <v>4903</v>
      </c>
      <c r="G2506" s="30"/>
      <c r="H2506" s="30"/>
      <c r="I2506" s="173"/>
      <c r="J2506" s="30"/>
      <c r="K2506" s="30"/>
      <c r="L2506" s="33"/>
      <c r="M2506" s="174"/>
      <c r="N2506" s="175"/>
      <c r="O2506" s="65"/>
      <c r="P2506" s="65"/>
      <c r="Q2506" s="65"/>
      <c r="R2506" s="65"/>
      <c r="S2506" s="65"/>
      <c r="T2506" s="66"/>
      <c r="U2506" s="28"/>
      <c r="V2506" s="28"/>
      <c r="W2506" s="28"/>
      <c r="X2506" s="28"/>
      <c r="Y2506" s="28"/>
      <c r="Z2506" s="28"/>
      <c r="AA2506" s="28"/>
      <c r="AB2506" s="28"/>
      <c r="AC2506" s="28"/>
      <c r="AD2506" s="28"/>
      <c r="AE2506" s="28"/>
      <c r="AT2506" s="11" t="s">
        <v>128</v>
      </c>
      <c r="AU2506" s="11" t="s">
        <v>73</v>
      </c>
    </row>
    <row r="2507" spans="1:65" s="2" customFormat="1" ht="24.2" customHeight="1">
      <c r="A2507" s="28"/>
      <c r="B2507" s="29"/>
      <c r="C2507" s="158" t="s">
        <v>4905</v>
      </c>
      <c r="D2507" s="158" t="s">
        <v>121</v>
      </c>
      <c r="E2507" s="159" t="s">
        <v>4906</v>
      </c>
      <c r="F2507" s="160" t="s">
        <v>4907</v>
      </c>
      <c r="G2507" s="161" t="s">
        <v>145</v>
      </c>
      <c r="H2507" s="162">
        <v>200</v>
      </c>
      <c r="I2507" s="163"/>
      <c r="J2507" s="164">
        <f>ROUND(I2507*H2507,2)</f>
        <v>0</v>
      </c>
      <c r="K2507" s="160" t="s">
        <v>1</v>
      </c>
      <c r="L2507" s="33"/>
      <c r="M2507" s="165" t="s">
        <v>1</v>
      </c>
      <c r="N2507" s="166" t="s">
        <v>38</v>
      </c>
      <c r="O2507" s="65"/>
      <c r="P2507" s="167">
        <f>O2507*H2507</f>
        <v>0</v>
      </c>
      <c r="Q2507" s="167">
        <v>0</v>
      </c>
      <c r="R2507" s="167">
        <f>Q2507*H2507</f>
        <v>0</v>
      </c>
      <c r="S2507" s="167">
        <v>0</v>
      </c>
      <c r="T2507" s="168">
        <f>S2507*H2507</f>
        <v>0</v>
      </c>
      <c r="U2507" s="28"/>
      <c r="V2507" s="28"/>
      <c r="W2507" s="28"/>
      <c r="X2507" s="28"/>
      <c r="Y2507" s="28"/>
      <c r="Z2507" s="28"/>
      <c r="AA2507" s="28"/>
      <c r="AB2507" s="28"/>
      <c r="AC2507" s="28"/>
      <c r="AD2507" s="28"/>
      <c r="AE2507" s="28"/>
      <c r="AR2507" s="169" t="s">
        <v>125</v>
      </c>
      <c r="AT2507" s="169" t="s">
        <v>121</v>
      </c>
      <c r="AU2507" s="169" t="s">
        <v>73</v>
      </c>
      <c r="AY2507" s="11" t="s">
        <v>126</v>
      </c>
      <c r="BE2507" s="170">
        <f>IF(N2507="základní",J2507,0)</f>
        <v>0</v>
      </c>
      <c r="BF2507" s="170">
        <f>IF(N2507="snížená",J2507,0)</f>
        <v>0</v>
      </c>
      <c r="BG2507" s="170">
        <f>IF(N2507="zákl. přenesená",J2507,0)</f>
        <v>0</v>
      </c>
      <c r="BH2507" s="170">
        <f>IF(N2507="sníž. přenesená",J2507,0)</f>
        <v>0</v>
      </c>
      <c r="BI2507" s="170">
        <f>IF(N2507="nulová",J2507,0)</f>
        <v>0</v>
      </c>
      <c r="BJ2507" s="11" t="s">
        <v>80</v>
      </c>
      <c r="BK2507" s="170">
        <f>ROUND(I2507*H2507,2)</f>
        <v>0</v>
      </c>
      <c r="BL2507" s="11" t="s">
        <v>125</v>
      </c>
      <c r="BM2507" s="169" t="s">
        <v>4908</v>
      </c>
    </row>
    <row r="2508" spans="1:65" s="2" customFormat="1" ht="11.25">
      <c r="A2508" s="28"/>
      <c r="B2508" s="29"/>
      <c r="C2508" s="30"/>
      <c r="D2508" s="171" t="s">
        <v>128</v>
      </c>
      <c r="E2508" s="30"/>
      <c r="F2508" s="172" t="s">
        <v>4907</v>
      </c>
      <c r="G2508" s="30"/>
      <c r="H2508" s="30"/>
      <c r="I2508" s="173"/>
      <c r="J2508" s="30"/>
      <c r="K2508" s="30"/>
      <c r="L2508" s="33"/>
      <c r="M2508" s="174"/>
      <c r="N2508" s="175"/>
      <c r="O2508" s="65"/>
      <c r="P2508" s="65"/>
      <c r="Q2508" s="65"/>
      <c r="R2508" s="65"/>
      <c r="S2508" s="65"/>
      <c r="T2508" s="66"/>
      <c r="U2508" s="28"/>
      <c r="V2508" s="28"/>
      <c r="W2508" s="28"/>
      <c r="X2508" s="28"/>
      <c r="Y2508" s="28"/>
      <c r="Z2508" s="28"/>
      <c r="AA2508" s="28"/>
      <c r="AB2508" s="28"/>
      <c r="AC2508" s="28"/>
      <c r="AD2508" s="28"/>
      <c r="AE2508" s="28"/>
      <c r="AT2508" s="11" t="s">
        <v>128</v>
      </c>
      <c r="AU2508" s="11" t="s">
        <v>73</v>
      </c>
    </row>
    <row r="2509" spans="1:65" s="2" customFormat="1" ht="16.5" customHeight="1">
      <c r="A2509" s="28"/>
      <c r="B2509" s="29"/>
      <c r="C2509" s="158" t="s">
        <v>4909</v>
      </c>
      <c r="D2509" s="158" t="s">
        <v>121</v>
      </c>
      <c r="E2509" s="159" t="s">
        <v>4910</v>
      </c>
      <c r="F2509" s="160" t="s">
        <v>4911</v>
      </c>
      <c r="G2509" s="161" t="s">
        <v>145</v>
      </c>
      <c r="H2509" s="162">
        <v>200</v>
      </c>
      <c r="I2509" s="163"/>
      <c r="J2509" s="164">
        <f>ROUND(I2509*H2509,2)</f>
        <v>0</v>
      </c>
      <c r="K2509" s="160" t="s">
        <v>1</v>
      </c>
      <c r="L2509" s="33"/>
      <c r="M2509" s="165" t="s">
        <v>1</v>
      </c>
      <c r="N2509" s="166" t="s">
        <v>38</v>
      </c>
      <c r="O2509" s="65"/>
      <c r="P2509" s="167">
        <f>O2509*H2509</f>
        <v>0</v>
      </c>
      <c r="Q2509" s="167">
        <v>0</v>
      </c>
      <c r="R2509" s="167">
        <f>Q2509*H2509</f>
        <v>0</v>
      </c>
      <c r="S2509" s="167">
        <v>0</v>
      </c>
      <c r="T2509" s="168">
        <f>S2509*H2509</f>
        <v>0</v>
      </c>
      <c r="U2509" s="28"/>
      <c r="V2509" s="28"/>
      <c r="W2509" s="28"/>
      <c r="X2509" s="28"/>
      <c r="Y2509" s="28"/>
      <c r="Z2509" s="28"/>
      <c r="AA2509" s="28"/>
      <c r="AB2509" s="28"/>
      <c r="AC2509" s="28"/>
      <c r="AD2509" s="28"/>
      <c r="AE2509" s="28"/>
      <c r="AR2509" s="169" t="s">
        <v>125</v>
      </c>
      <c r="AT2509" s="169" t="s">
        <v>121</v>
      </c>
      <c r="AU2509" s="169" t="s">
        <v>73</v>
      </c>
      <c r="AY2509" s="11" t="s">
        <v>126</v>
      </c>
      <c r="BE2509" s="170">
        <f>IF(N2509="základní",J2509,0)</f>
        <v>0</v>
      </c>
      <c r="BF2509" s="170">
        <f>IF(N2509="snížená",J2509,0)</f>
        <v>0</v>
      </c>
      <c r="BG2509" s="170">
        <f>IF(N2509="zákl. přenesená",J2509,0)</f>
        <v>0</v>
      </c>
      <c r="BH2509" s="170">
        <f>IF(N2509="sníž. přenesená",J2509,0)</f>
        <v>0</v>
      </c>
      <c r="BI2509" s="170">
        <f>IF(N2509="nulová",J2509,0)</f>
        <v>0</v>
      </c>
      <c r="BJ2509" s="11" t="s">
        <v>80</v>
      </c>
      <c r="BK2509" s="170">
        <f>ROUND(I2509*H2509,2)</f>
        <v>0</v>
      </c>
      <c r="BL2509" s="11" t="s">
        <v>125</v>
      </c>
      <c r="BM2509" s="169" t="s">
        <v>4912</v>
      </c>
    </row>
    <row r="2510" spans="1:65" s="2" customFormat="1" ht="11.25">
      <c r="A2510" s="28"/>
      <c r="B2510" s="29"/>
      <c r="C2510" s="30"/>
      <c r="D2510" s="171" t="s">
        <v>128</v>
      </c>
      <c r="E2510" s="30"/>
      <c r="F2510" s="172" t="s">
        <v>4911</v>
      </c>
      <c r="G2510" s="30"/>
      <c r="H2510" s="30"/>
      <c r="I2510" s="173"/>
      <c r="J2510" s="30"/>
      <c r="K2510" s="30"/>
      <c r="L2510" s="33"/>
      <c r="M2510" s="174"/>
      <c r="N2510" s="175"/>
      <c r="O2510" s="65"/>
      <c r="P2510" s="65"/>
      <c r="Q2510" s="65"/>
      <c r="R2510" s="65"/>
      <c r="S2510" s="65"/>
      <c r="T2510" s="66"/>
      <c r="U2510" s="28"/>
      <c r="V2510" s="28"/>
      <c r="W2510" s="28"/>
      <c r="X2510" s="28"/>
      <c r="Y2510" s="28"/>
      <c r="Z2510" s="28"/>
      <c r="AA2510" s="28"/>
      <c r="AB2510" s="28"/>
      <c r="AC2510" s="28"/>
      <c r="AD2510" s="28"/>
      <c r="AE2510" s="28"/>
      <c r="AT2510" s="11" t="s">
        <v>128</v>
      </c>
      <c r="AU2510" s="11" t="s">
        <v>73</v>
      </c>
    </row>
    <row r="2511" spans="1:65" s="2" customFormat="1" ht="24.2" customHeight="1">
      <c r="A2511" s="28"/>
      <c r="B2511" s="29"/>
      <c r="C2511" s="158" t="s">
        <v>4913</v>
      </c>
      <c r="D2511" s="158" t="s">
        <v>121</v>
      </c>
      <c r="E2511" s="159" t="s">
        <v>4914</v>
      </c>
      <c r="F2511" s="160" t="s">
        <v>4915</v>
      </c>
      <c r="G2511" s="161" t="s">
        <v>145</v>
      </c>
      <c r="H2511" s="162">
        <v>200</v>
      </c>
      <c r="I2511" s="163"/>
      <c r="J2511" s="164">
        <f>ROUND(I2511*H2511,2)</f>
        <v>0</v>
      </c>
      <c r="K2511" s="160" t="s">
        <v>1</v>
      </c>
      <c r="L2511" s="33"/>
      <c r="M2511" s="165" t="s">
        <v>1</v>
      </c>
      <c r="N2511" s="166" t="s">
        <v>38</v>
      </c>
      <c r="O2511" s="65"/>
      <c r="P2511" s="167">
        <f>O2511*H2511</f>
        <v>0</v>
      </c>
      <c r="Q2511" s="167">
        <v>0</v>
      </c>
      <c r="R2511" s="167">
        <f>Q2511*H2511</f>
        <v>0</v>
      </c>
      <c r="S2511" s="167">
        <v>0</v>
      </c>
      <c r="T2511" s="168">
        <f>S2511*H2511</f>
        <v>0</v>
      </c>
      <c r="U2511" s="28"/>
      <c r="V2511" s="28"/>
      <c r="W2511" s="28"/>
      <c r="X2511" s="28"/>
      <c r="Y2511" s="28"/>
      <c r="Z2511" s="28"/>
      <c r="AA2511" s="28"/>
      <c r="AB2511" s="28"/>
      <c r="AC2511" s="28"/>
      <c r="AD2511" s="28"/>
      <c r="AE2511" s="28"/>
      <c r="AR2511" s="169" t="s">
        <v>125</v>
      </c>
      <c r="AT2511" s="169" t="s">
        <v>121</v>
      </c>
      <c r="AU2511" s="169" t="s">
        <v>73</v>
      </c>
      <c r="AY2511" s="11" t="s">
        <v>126</v>
      </c>
      <c r="BE2511" s="170">
        <f>IF(N2511="základní",J2511,0)</f>
        <v>0</v>
      </c>
      <c r="BF2511" s="170">
        <f>IF(N2511="snížená",J2511,0)</f>
        <v>0</v>
      </c>
      <c r="BG2511" s="170">
        <f>IF(N2511="zákl. přenesená",J2511,0)</f>
        <v>0</v>
      </c>
      <c r="BH2511" s="170">
        <f>IF(N2511="sníž. přenesená",J2511,0)</f>
        <v>0</v>
      </c>
      <c r="BI2511" s="170">
        <f>IF(N2511="nulová",J2511,0)</f>
        <v>0</v>
      </c>
      <c r="BJ2511" s="11" t="s">
        <v>80</v>
      </c>
      <c r="BK2511" s="170">
        <f>ROUND(I2511*H2511,2)</f>
        <v>0</v>
      </c>
      <c r="BL2511" s="11" t="s">
        <v>125</v>
      </c>
      <c r="BM2511" s="169" t="s">
        <v>4916</v>
      </c>
    </row>
    <row r="2512" spans="1:65" s="2" customFormat="1" ht="11.25">
      <c r="A2512" s="28"/>
      <c r="B2512" s="29"/>
      <c r="C2512" s="30"/>
      <c r="D2512" s="171" t="s">
        <v>128</v>
      </c>
      <c r="E2512" s="30"/>
      <c r="F2512" s="172" t="s">
        <v>4915</v>
      </c>
      <c r="G2512" s="30"/>
      <c r="H2512" s="30"/>
      <c r="I2512" s="173"/>
      <c r="J2512" s="30"/>
      <c r="K2512" s="30"/>
      <c r="L2512" s="33"/>
      <c r="M2512" s="174"/>
      <c r="N2512" s="175"/>
      <c r="O2512" s="65"/>
      <c r="P2512" s="65"/>
      <c r="Q2512" s="65"/>
      <c r="R2512" s="65"/>
      <c r="S2512" s="65"/>
      <c r="T2512" s="66"/>
      <c r="U2512" s="28"/>
      <c r="V2512" s="28"/>
      <c r="W2512" s="28"/>
      <c r="X2512" s="28"/>
      <c r="Y2512" s="28"/>
      <c r="Z2512" s="28"/>
      <c r="AA2512" s="28"/>
      <c r="AB2512" s="28"/>
      <c r="AC2512" s="28"/>
      <c r="AD2512" s="28"/>
      <c r="AE2512" s="28"/>
      <c r="AT2512" s="11" t="s">
        <v>128</v>
      </c>
      <c r="AU2512" s="11" t="s">
        <v>73</v>
      </c>
    </row>
    <row r="2513" spans="1:65" s="2" customFormat="1" ht="24.2" customHeight="1">
      <c r="A2513" s="28"/>
      <c r="B2513" s="29"/>
      <c r="C2513" s="158" t="s">
        <v>4917</v>
      </c>
      <c r="D2513" s="158" t="s">
        <v>121</v>
      </c>
      <c r="E2513" s="159" t="s">
        <v>4918</v>
      </c>
      <c r="F2513" s="160" t="s">
        <v>4919</v>
      </c>
      <c r="G2513" s="161" t="s">
        <v>365</v>
      </c>
      <c r="H2513" s="162">
        <v>2</v>
      </c>
      <c r="I2513" s="163"/>
      <c r="J2513" s="164">
        <f>ROUND(I2513*H2513,2)</f>
        <v>0</v>
      </c>
      <c r="K2513" s="160" t="s">
        <v>1</v>
      </c>
      <c r="L2513" s="33"/>
      <c r="M2513" s="165" t="s">
        <v>1</v>
      </c>
      <c r="N2513" s="166" t="s">
        <v>38</v>
      </c>
      <c r="O2513" s="65"/>
      <c r="P2513" s="167">
        <f>O2513*H2513</f>
        <v>0</v>
      </c>
      <c r="Q2513" s="167">
        <v>0</v>
      </c>
      <c r="R2513" s="167">
        <f>Q2513*H2513</f>
        <v>0</v>
      </c>
      <c r="S2513" s="167">
        <v>0</v>
      </c>
      <c r="T2513" s="168">
        <f>S2513*H2513</f>
        <v>0</v>
      </c>
      <c r="U2513" s="28"/>
      <c r="V2513" s="28"/>
      <c r="W2513" s="28"/>
      <c r="X2513" s="28"/>
      <c r="Y2513" s="28"/>
      <c r="Z2513" s="28"/>
      <c r="AA2513" s="28"/>
      <c r="AB2513" s="28"/>
      <c r="AC2513" s="28"/>
      <c r="AD2513" s="28"/>
      <c r="AE2513" s="28"/>
      <c r="AR2513" s="169" t="s">
        <v>125</v>
      </c>
      <c r="AT2513" s="169" t="s">
        <v>121</v>
      </c>
      <c r="AU2513" s="169" t="s">
        <v>73</v>
      </c>
      <c r="AY2513" s="11" t="s">
        <v>126</v>
      </c>
      <c r="BE2513" s="170">
        <f>IF(N2513="základní",J2513,0)</f>
        <v>0</v>
      </c>
      <c r="BF2513" s="170">
        <f>IF(N2513="snížená",J2513,0)</f>
        <v>0</v>
      </c>
      <c r="BG2513" s="170">
        <f>IF(N2513="zákl. přenesená",J2513,0)</f>
        <v>0</v>
      </c>
      <c r="BH2513" s="170">
        <f>IF(N2513="sníž. přenesená",J2513,0)</f>
        <v>0</v>
      </c>
      <c r="BI2513" s="170">
        <f>IF(N2513="nulová",J2513,0)</f>
        <v>0</v>
      </c>
      <c r="BJ2513" s="11" t="s">
        <v>80</v>
      </c>
      <c r="BK2513" s="170">
        <f>ROUND(I2513*H2513,2)</f>
        <v>0</v>
      </c>
      <c r="BL2513" s="11" t="s">
        <v>125</v>
      </c>
      <c r="BM2513" s="169" t="s">
        <v>4920</v>
      </c>
    </row>
    <row r="2514" spans="1:65" s="2" customFormat="1" ht="11.25">
      <c r="A2514" s="28"/>
      <c r="B2514" s="29"/>
      <c r="C2514" s="30"/>
      <c r="D2514" s="171" t="s">
        <v>128</v>
      </c>
      <c r="E2514" s="30"/>
      <c r="F2514" s="172" t="s">
        <v>4919</v>
      </c>
      <c r="G2514" s="30"/>
      <c r="H2514" s="30"/>
      <c r="I2514" s="173"/>
      <c r="J2514" s="30"/>
      <c r="K2514" s="30"/>
      <c r="L2514" s="33"/>
      <c r="M2514" s="174"/>
      <c r="N2514" s="175"/>
      <c r="O2514" s="65"/>
      <c r="P2514" s="65"/>
      <c r="Q2514" s="65"/>
      <c r="R2514" s="65"/>
      <c r="S2514" s="65"/>
      <c r="T2514" s="66"/>
      <c r="U2514" s="28"/>
      <c r="V2514" s="28"/>
      <c r="W2514" s="28"/>
      <c r="X2514" s="28"/>
      <c r="Y2514" s="28"/>
      <c r="Z2514" s="28"/>
      <c r="AA2514" s="28"/>
      <c r="AB2514" s="28"/>
      <c r="AC2514" s="28"/>
      <c r="AD2514" s="28"/>
      <c r="AE2514" s="28"/>
      <c r="AT2514" s="11" t="s">
        <v>128</v>
      </c>
      <c r="AU2514" s="11" t="s">
        <v>73</v>
      </c>
    </row>
    <row r="2515" spans="1:65" s="2" customFormat="1" ht="24.2" customHeight="1">
      <c r="A2515" s="28"/>
      <c r="B2515" s="29"/>
      <c r="C2515" s="158" t="s">
        <v>4921</v>
      </c>
      <c r="D2515" s="158" t="s">
        <v>121</v>
      </c>
      <c r="E2515" s="159" t="s">
        <v>4922</v>
      </c>
      <c r="F2515" s="160" t="s">
        <v>4923</v>
      </c>
      <c r="G2515" s="161" t="s">
        <v>365</v>
      </c>
      <c r="H2515" s="162">
        <v>2</v>
      </c>
      <c r="I2515" s="163"/>
      <c r="J2515" s="164">
        <f>ROUND(I2515*H2515,2)</f>
        <v>0</v>
      </c>
      <c r="K2515" s="160" t="s">
        <v>1</v>
      </c>
      <c r="L2515" s="33"/>
      <c r="M2515" s="165" t="s">
        <v>1</v>
      </c>
      <c r="N2515" s="166" t="s">
        <v>38</v>
      </c>
      <c r="O2515" s="65"/>
      <c r="P2515" s="167">
        <f>O2515*H2515</f>
        <v>0</v>
      </c>
      <c r="Q2515" s="167">
        <v>0</v>
      </c>
      <c r="R2515" s="167">
        <f>Q2515*H2515</f>
        <v>0</v>
      </c>
      <c r="S2515" s="167">
        <v>0</v>
      </c>
      <c r="T2515" s="168">
        <f>S2515*H2515</f>
        <v>0</v>
      </c>
      <c r="U2515" s="28"/>
      <c r="V2515" s="28"/>
      <c r="W2515" s="28"/>
      <c r="X2515" s="28"/>
      <c r="Y2515" s="28"/>
      <c r="Z2515" s="28"/>
      <c r="AA2515" s="28"/>
      <c r="AB2515" s="28"/>
      <c r="AC2515" s="28"/>
      <c r="AD2515" s="28"/>
      <c r="AE2515" s="28"/>
      <c r="AR2515" s="169" t="s">
        <v>125</v>
      </c>
      <c r="AT2515" s="169" t="s">
        <v>121</v>
      </c>
      <c r="AU2515" s="169" t="s">
        <v>73</v>
      </c>
      <c r="AY2515" s="11" t="s">
        <v>126</v>
      </c>
      <c r="BE2515" s="170">
        <f>IF(N2515="základní",J2515,0)</f>
        <v>0</v>
      </c>
      <c r="BF2515" s="170">
        <f>IF(N2515="snížená",J2515,0)</f>
        <v>0</v>
      </c>
      <c r="BG2515" s="170">
        <f>IF(N2515="zákl. přenesená",J2515,0)</f>
        <v>0</v>
      </c>
      <c r="BH2515" s="170">
        <f>IF(N2515="sníž. přenesená",J2515,0)</f>
        <v>0</v>
      </c>
      <c r="BI2515" s="170">
        <f>IF(N2515="nulová",J2515,0)</f>
        <v>0</v>
      </c>
      <c r="BJ2515" s="11" t="s">
        <v>80</v>
      </c>
      <c r="BK2515" s="170">
        <f>ROUND(I2515*H2515,2)</f>
        <v>0</v>
      </c>
      <c r="BL2515" s="11" t="s">
        <v>125</v>
      </c>
      <c r="BM2515" s="169" t="s">
        <v>4924</v>
      </c>
    </row>
    <row r="2516" spans="1:65" s="2" customFormat="1" ht="11.25">
      <c r="A2516" s="28"/>
      <c r="B2516" s="29"/>
      <c r="C2516" s="30"/>
      <c r="D2516" s="171" t="s">
        <v>128</v>
      </c>
      <c r="E2516" s="30"/>
      <c r="F2516" s="172" t="s">
        <v>4923</v>
      </c>
      <c r="G2516" s="30"/>
      <c r="H2516" s="30"/>
      <c r="I2516" s="173"/>
      <c r="J2516" s="30"/>
      <c r="K2516" s="30"/>
      <c r="L2516" s="33"/>
      <c r="M2516" s="174"/>
      <c r="N2516" s="175"/>
      <c r="O2516" s="65"/>
      <c r="P2516" s="65"/>
      <c r="Q2516" s="65"/>
      <c r="R2516" s="65"/>
      <c r="S2516" s="65"/>
      <c r="T2516" s="66"/>
      <c r="U2516" s="28"/>
      <c r="V2516" s="28"/>
      <c r="W2516" s="28"/>
      <c r="X2516" s="28"/>
      <c r="Y2516" s="28"/>
      <c r="Z2516" s="28"/>
      <c r="AA2516" s="28"/>
      <c r="AB2516" s="28"/>
      <c r="AC2516" s="28"/>
      <c r="AD2516" s="28"/>
      <c r="AE2516" s="28"/>
      <c r="AT2516" s="11" t="s">
        <v>128</v>
      </c>
      <c r="AU2516" s="11" t="s">
        <v>73</v>
      </c>
    </row>
    <row r="2517" spans="1:65" s="2" customFormat="1" ht="24.2" customHeight="1">
      <c r="A2517" s="28"/>
      <c r="B2517" s="29"/>
      <c r="C2517" s="158" t="s">
        <v>4925</v>
      </c>
      <c r="D2517" s="158" t="s">
        <v>121</v>
      </c>
      <c r="E2517" s="159" t="s">
        <v>4926</v>
      </c>
      <c r="F2517" s="160" t="s">
        <v>4927</v>
      </c>
      <c r="G2517" s="161" t="s">
        <v>365</v>
      </c>
      <c r="H2517" s="162">
        <v>2</v>
      </c>
      <c r="I2517" s="163"/>
      <c r="J2517" s="164">
        <f>ROUND(I2517*H2517,2)</f>
        <v>0</v>
      </c>
      <c r="K2517" s="160" t="s">
        <v>1</v>
      </c>
      <c r="L2517" s="33"/>
      <c r="M2517" s="165" t="s">
        <v>1</v>
      </c>
      <c r="N2517" s="166" t="s">
        <v>38</v>
      </c>
      <c r="O2517" s="65"/>
      <c r="P2517" s="167">
        <f>O2517*H2517</f>
        <v>0</v>
      </c>
      <c r="Q2517" s="167">
        <v>0</v>
      </c>
      <c r="R2517" s="167">
        <f>Q2517*H2517</f>
        <v>0</v>
      </c>
      <c r="S2517" s="167">
        <v>0</v>
      </c>
      <c r="T2517" s="168">
        <f>S2517*H2517</f>
        <v>0</v>
      </c>
      <c r="U2517" s="28"/>
      <c r="V2517" s="28"/>
      <c r="W2517" s="28"/>
      <c r="X2517" s="28"/>
      <c r="Y2517" s="28"/>
      <c r="Z2517" s="28"/>
      <c r="AA2517" s="28"/>
      <c r="AB2517" s="28"/>
      <c r="AC2517" s="28"/>
      <c r="AD2517" s="28"/>
      <c r="AE2517" s="28"/>
      <c r="AR2517" s="169" t="s">
        <v>125</v>
      </c>
      <c r="AT2517" s="169" t="s">
        <v>121</v>
      </c>
      <c r="AU2517" s="169" t="s">
        <v>73</v>
      </c>
      <c r="AY2517" s="11" t="s">
        <v>126</v>
      </c>
      <c r="BE2517" s="170">
        <f>IF(N2517="základní",J2517,0)</f>
        <v>0</v>
      </c>
      <c r="BF2517" s="170">
        <f>IF(N2517="snížená",J2517,0)</f>
        <v>0</v>
      </c>
      <c r="BG2517" s="170">
        <f>IF(N2517="zákl. přenesená",J2517,0)</f>
        <v>0</v>
      </c>
      <c r="BH2517" s="170">
        <f>IF(N2517="sníž. přenesená",J2517,0)</f>
        <v>0</v>
      </c>
      <c r="BI2517" s="170">
        <f>IF(N2517="nulová",J2517,0)</f>
        <v>0</v>
      </c>
      <c r="BJ2517" s="11" t="s">
        <v>80</v>
      </c>
      <c r="BK2517" s="170">
        <f>ROUND(I2517*H2517,2)</f>
        <v>0</v>
      </c>
      <c r="BL2517" s="11" t="s">
        <v>125</v>
      </c>
      <c r="BM2517" s="169" t="s">
        <v>4928</v>
      </c>
    </row>
    <row r="2518" spans="1:65" s="2" customFormat="1" ht="11.25">
      <c r="A2518" s="28"/>
      <c r="B2518" s="29"/>
      <c r="C2518" s="30"/>
      <c r="D2518" s="171" t="s">
        <v>128</v>
      </c>
      <c r="E2518" s="30"/>
      <c r="F2518" s="172" t="s">
        <v>4927</v>
      </c>
      <c r="G2518" s="30"/>
      <c r="H2518" s="30"/>
      <c r="I2518" s="173"/>
      <c r="J2518" s="30"/>
      <c r="K2518" s="30"/>
      <c r="L2518" s="33"/>
      <c r="M2518" s="174"/>
      <c r="N2518" s="175"/>
      <c r="O2518" s="65"/>
      <c r="P2518" s="65"/>
      <c r="Q2518" s="65"/>
      <c r="R2518" s="65"/>
      <c r="S2518" s="65"/>
      <c r="T2518" s="66"/>
      <c r="U2518" s="28"/>
      <c r="V2518" s="28"/>
      <c r="W2518" s="28"/>
      <c r="X2518" s="28"/>
      <c r="Y2518" s="28"/>
      <c r="Z2518" s="28"/>
      <c r="AA2518" s="28"/>
      <c r="AB2518" s="28"/>
      <c r="AC2518" s="28"/>
      <c r="AD2518" s="28"/>
      <c r="AE2518" s="28"/>
      <c r="AT2518" s="11" t="s">
        <v>128</v>
      </c>
      <c r="AU2518" s="11" t="s">
        <v>73</v>
      </c>
    </row>
    <row r="2519" spans="1:65" s="2" customFormat="1" ht="24.2" customHeight="1">
      <c r="A2519" s="28"/>
      <c r="B2519" s="29"/>
      <c r="C2519" s="158" t="s">
        <v>4929</v>
      </c>
      <c r="D2519" s="158" t="s">
        <v>121</v>
      </c>
      <c r="E2519" s="159" t="s">
        <v>4930</v>
      </c>
      <c r="F2519" s="160" t="s">
        <v>4931</v>
      </c>
      <c r="G2519" s="161" t="s">
        <v>365</v>
      </c>
      <c r="H2519" s="162">
        <v>2</v>
      </c>
      <c r="I2519" s="163"/>
      <c r="J2519" s="164">
        <f>ROUND(I2519*H2519,2)</f>
        <v>0</v>
      </c>
      <c r="K2519" s="160" t="s">
        <v>1</v>
      </c>
      <c r="L2519" s="33"/>
      <c r="M2519" s="165" t="s">
        <v>1</v>
      </c>
      <c r="N2519" s="166" t="s">
        <v>38</v>
      </c>
      <c r="O2519" s="65"/>
      <c r="P2519" s="167">
        <f>O2519*H2519</f>
        <v>0</v>
      </c>
      <c r="Q2519" s="167">
        <v>0</v>
      </c>
      <c r="R2519" s="167">
        <f>Q2519*H2519</f>
        <v>0</v>
      </c>
      <c r="S2519" s="167">
        <v>0</v>
      </c>
      <c r="T2519" s="168">
        <f>S2519*H2519</f>
        <v>0</v>
      </c>
      <c r="U2519" s="28"/>
      <c r="V2519" s="28"/>
      <c r="W2519" s="28"/>
      <c r="X2519" s="28"/>
      <c r="Y2519" s="28"/>
      <c r="Z2519" s="28"/>
      <c r="AA2519" s="28"/>
      <c r="AB2519" s="28"/>
      <c r="AC2519" s="28"/>
      <c r="AD2519" s="28"/>
      <c r="AE2519" s="28"/>
      <c r="AR2519" s="169" t="s">
        <v>125</v>
      </c>
      <c r="AT2519" s="169" t="s">
        <v>121</v>
      </c>
      <c r="AU2519" s="169" t="s">
        <v>73</v>
      </c>
      <c r="AY2519" s="11" t="s">
        <v>126</v>
      </c>
      <c r="BE2519" s="170">
        <f>IF(N2519="základní",J2519,0)</f>
        <v>0</v>
      </c>
      <c r="BF2519" s="170">
        <f>IF(N2519="snížená",J2519,0)</f>
        <v>0</v>
      </c>
      <c r="BG2519" s="170">
        <f>IF(N2519="zákl. přenesená",J2519,0)</f>
        <v>0</v>
      </c>
      <c r="BH2519" s="170">
        <f>IF(N2519="sníž. přenesená",J2519,0)</f>
        <v>0</v>
      </c>
      <c r="BI2519" s="170">
        <f>IF(N2519="nulová",J2519,0)</f>
        <v>0</v>
      </c>
      <c r="BJ2519" s="11" t="s">
        <v>80</v>
      </c>
      <c r="BK2519" s="170">
        <f>ROUND(I2519*H2519,2)</f>
        <v>0</v>
      </c>
      <c r="BL2519" s="11" t="s">
        <v>125</v>
      </c>
      <c r="BM2519" s="169" t="s">
        <v>4932</v>
      </c>
    </row>
    <row r="2520" spans="1:65" s="2" customFormat="1" ht="11.25">
      <c r="A2520" s="28"/>
      <c r="B2520" s="29"/>
      <c r="C2520" s="30"/>
      <c r="D2520" s="171" t="s">
        <v>128</v>
      </c>
      <c r="E2520" s="30"/>
      <c r="F2520" s="172" t="s">
        <v>4931</v>
      </c>
      <c r="G2520" s="30"/>
      <c r="H2520" s="30"/>
      <c r="I2520" s="173"/>
      <c r="J2520" s="30"/>
      <c r="K2520" s="30"/>
      <c r="L2520" s="33"/>
      <c r="M2520" s="174"/>
      <c r="N2520" s="175"/>
      <c r="O2520" s="65"/>
      <c r="P2520" s="65"/>
      <c r="Q2520" s="65"/>
      <c r="R2520" s="65"/>
      <c r="S2520" s="65"/>
      <c r="T2520" s="66"/>
      <c r="U2520" s="28"/>
      <c r="V2520" s="28"/>
      <c r="W2520" s="28"/>
      <c r="X2520" s="28"/>
      <c r="Y2520" s="28"/>
      <c r="Z2520" s="28"/>
      <c r="AA2520" s="28"/>
      <c r="AB2520" s="28"/>
      <c r="AC2520" s="28"/>
      <c r="AD2520" s="28"/>
      <c r="AE2520" s="28"/>
      <c r="AT2520" s="11" t="s">
        <v>128</v>
      </c>
      <c r="AU2520" s="11" t="s">
        <v>73</v>
      </c>
    </row>
    <row r="2521" spans="1:65" s="2" customFormat="1" ht="24.2" customHeight="1">
      <c r="A2521" s="28"/>
      <c r="B2521" s="29"/>
      <c r="C2521" s="158" t="s">
        <v>4933</v>
      </c>
      <c r="D2521" s="158" t="s">
        <v>121</v>
      </c>
      <c r="E2521" s="159" t="s">
        <v>4934</v>
      </c>
      <c r="F2521" s="160" t="s">
        <v>4935</v>
      </c>
      <c r="G2521" s="161" t="s">
        <v>140</v>
      </c>
      <c r="H2521" s="162">
        <v>10</v>
      </c>
      <c r="I2521" s="163"/>
      <c r="J2521" s="164">
        <f>ROUND(I2521*H2521,2)</f>
        <v>0</v>
      </c>
      <c r="K2521" s="160" t="s">
        <v>1</v>
      </c>
      <c r="L2521" s="33"/>
      <c r="M2521" s="165" t="s">
        <v>1</v>
      </c>
      <c r="N2521" s="166" t="s">
        <v>38</v>
      </c>
      <c r="O2521" s="65"/>
      <c r="P2521" s="167">
        <f>O2521*H2521</f>
        <v>0</v>
      </c>
      <c r="Q2521" s="167">
        <v>0</v>
      </c>
      <c r="R2521" s="167">
        <f>Q2521*H2521</f>
        <v>0</v>
      </c>
      <c r="S2521" s="167">
        <v>0</v>
      </c>
      <c r="T2521" s="168">
        <f>S2521*H2521</f>
        <v>0</v>
      </c>
      <c r="U2521" s="28"/>
      <c r="V2521" s="28"/>
      <c r="W2521" s="28"/>
      <c r="X2521" s="28"/>
      <c r="Y2521" s="28"/>
      <c r="Z2521" s="28"/>
      <c r="AA2521" s="28"/>
      <c r="AB2521" s="28"/>
      <c r="AC2521" s="28"/>
      <c r="AD2521" s="28"/>
      <c r="AE2521" s="28"/>
      <c r="AR2521" s="169" t="s">
        <v>125</v>
      </c>
      <c r="AT2521" s="169" t="s">
        <v>121</v>
      </c>
      <c r="AU2521" s="169" t="s">
        <v>73</v>
      </c>
      <c r="AY2521" s="11" t="s">
        <v>126</v>
      </c>
      <c r="BE2521" s="170">
        <f>IF(N2521="základní",J2521,0)</f>
        <v>0</v>
      </c>
      <c r="BF2521" s="170">
        <f>IF(N2521="snížená",J2521,0)</f>
        <v>0</v>
      </c>
      <c r="BG2521" s="170">
        <f>IF(N2521="zákl. přenesená",J2521,0)</f>
        <v>0</v>
      </c>
      <c r="BH2521" s="170">
        <f>IF(N2521="sníž. přenesená",J2521,0)</f>
        <v>0</v>
      </c>
      <c r="BI2521" s="170">
        <f>IF(N2521="nulová",J2521,0)</f>
        <v>0</v>
      </c>
      <c r="BJ2521" s="11" t="s">
        <v>80</v>
      </c>
      <c r="BK2521" s="170">
        <f>ROUND(I2521*H2521,2)</f>
        <v>0</v>
      </c>
      <c r="BL2521" s="11" t="s">
        <v>125</v>
      </c>
      <c r="BM2521" s="169" t="s">
        <v>4936</v>
      </c>
    </row>
    <row r="2522" spans="1:65" s="2" customFormat="1" ht="11.25">
      <c r="A2522" s="28"/>
      <c r="B2522" s="29"/>
      <c r="C2522" s="30"/>
      <c r="D2522" s="171" t="s">
        <v>128</v>
      </c>
      <c r="E2522" s="30"/>
      <c r="F2522" s="172" t="s">
        <v>4935</v>
      </c>
      <c r="G2522" s="30"/>
      <c r="H2522" s="30"/>
      <c r="I2522" s="173"/>
      <c r="J2522" s="30"/>
      <c r="K2522" s="30"/>
      <c r="L2522" s="33"/>
      <c r="M2522" s="174"/>
      <c r="N2522" s="175"/>
      <c r="O2522" s="65"/>
      <c r="P2522" s="65"/>
      <c r="Q2522" s="65"/>
      <c r="R2522" s="65"/>
      <c r="S2522" s="65"/>
      <c r="T2522" s="66"/>
      <c r="U2522" s="28"/>
      <c r="V2522" s="28"/>
      <c r="W2522" s="28"/>
      <c r="X2522" s="28"/>
      <c r="Y2522" s="28"/>
      <c r="Z2522" s="28"/>
      <c r="AA2522" s="28"/>
      <c r="AB2522" s="28"/>
      <c r="AC2522" s="28"/>
      <c r="AD2522" s="28"/>
      <c r="AE2522" s="28"/>
      <c r="AT2522" s="11" t="s">
        <v>128</v>
      </c>
      <c r="AU2522" s="11" t="s">
        <v>73</v>
      </c>
    </row>
    <row r="2523" spans="1:65" s="2" customFormat="1" ht="16.5" customHeight="1">
      <c r="A2523" s="28"/>
      <c r="B2523" s="29"/>
      <c r="C2523" s="158" t="s">
        <v>4937</v>
      </c>
      <c r="D2523" s="158" t="s">
        <v>121</v>
      </c>
      <c r="E2523" s="159" t="s">
        <v>4938</v>
      </c>
      <c r="F2523" s="160" t="s">
        <v>4939</v>
      </c>
      <c r="G2523" s="161" t="s">
        <v>145</v>
      </c>
      <c r="H2523" s="162">
        <v>2</v>
      </c>
      <c r="I2523" s="163"/>
      <c r="J2523" s="164">
        <f>ROUND(I2523*H2523,2)</f>
        <v>0</v>
      </c>
      <c r="K2523" s="160" t="s">
        <v>1</v>
      </c>
      <c r="L2523" s="33"/>
      <c r="M2523" s="165" t="s">
        <v>1</v>
      </c>
      <c r="N2523" s="166" t="s">
        <v>38</v>
      </c>
      <c r="O2523" s="65"/>
      <c r="P2523" s="167">
        <f>O2523*H2523</f>
        <v>0</v>
      </c>
      <c r="Q2523" s="167">
        <v>0</v>
      </c>
      <c r="R2523" s="167">
        <f>Q2523*H2523</f>
        <v>0</v>
      </c>
      <c r="S2523" s="167">
        <v>0</v>
      </c>
      <c r="T2523" s="168">
        <f>S2523*H2523</f>
        <v>0</v>
      </c>
      <c r="U2523" s="28"/>
      <c r="V2523" s="28"/>
      <c r="W2523" s="28"/>
      <c r="X2523" s="28"/>
      <c r="Y2523" s="28"/>
      <c r="Z2523" s="28"/>
      <c r="AA2523" s="28"/>
      <c r="AB2523" s="28"/>
      <c r="AC2523" s="28"/>
      <c r="AD2523" s="28"/>
      <c r="AE2523" s="28"/>
      <c r="AR2523" s="169" t="s">
        <v>125</v>
      </c>
      <c r="AT2523" s="169" t="s">
        <v>121</v>
      </c>
      <c r="AU2523" s="169" t="s">
        <v>73</v>
      </c>
      <c r="AY2523" s="11" t="s">
        <v>126</v>
      </c>
      <c r="BE2523" s="170">
        <f>IF(N2523="základní",J2523,0)</f>
        <v>0</v>
      </c>
      <c r="BF2523" s="170">
        <f>IF(N2523="snížená",J2523,0)</f>
        <v>0</v>
      </c>
      <c r="BG2523" s="170">
        <f>IF(N2523="zákl. přenesená",J2523,0)</f>
        <v>0</v>
      </c>
      <c r="BH2523" s="170">
        <f>IF(N2523="sníž. přenesená",J2523,0)</f>
        <v>0</v>
      </c>
      <c r="BI2523" s="170">
        <f>IF(N2523="nulová",J2523,0)</f>
        <v>0</v>
      </c>
      <c r="BJ2523" s="11" t="s">
        <v>80</v>
      </c>
      <c r="BK2523" s="170">
        <f>ROUND(I2523*H2523,2)</f>
        <v>0</v>
      </c>
      <c r="BL2523" s="11" t="s">
        <v>125</v>
      </c>
      <c r="BM2523" s="169" t="s">
        <v>4940</v>
      </c>
    </row>
    <row r="2524" spans="1:65" s="2" customFormat="1" ht="11.25">
      <c r="A2524" s="28"/>
      <c r="B2524" s="29"/>
      <c r="C2524" s="30"/>
      <c r="D2524" s="171" t="s">
        <v>128</v>
      </c>
      <c r="E2524" s="30"/>
      <c r="F2524" s="172" t="s">
        <v>4939</v>
      </c>
      <c r="G2524" s="30"/>
      <c r="H2524" s="30"/>
      <c r="I2524" s="173"/>
      <c r="J2524" s="30"/>
      <c r="K2524" s="30"/>
      <c r="L2524" s="33"/>
      <c r="M2524" s="174"/>
      <c r="N2524" s="175"/>
      <c r="O2524" s="65"/>
      <c r="P2524" s="65"/>
      <c r="Q2524" s="65"/>
      <c r="R2524" s="65"/>
      <c r="S2524" s="65"/>
      <c r="T2524" s="66"/>
      <c r="U2524" s="28"/>
      <c r="V2524" s="28"/>
      <c r="W2524" s="28"/>
      <c r="X2524" s="28"/>
      <c r="Y2524" s="28"/>
      <c r="Z2524" s="28"/>
      <c r="AA2524" s="28"/>
      <c r="AB2524" s="28"/>
      <c r="AC2524" s="28"/>
      <c r="AD2524" s="28"/>
      <c r="AE2524" s="28"/>
      <c r="AT2524" s="11" t="s">
        <v>128</v>
      </c>
      <c r="AU2524" s="11" t="s">
        <v>73</v>
      </c>
    </row>
    <row r="2525" spans="1:65" s="2" customFormat="1" ht="16.5" customHeight="1">
      <c r="A2525" s="28"/>
      <c r="B2525" s="29"/>
      <c r="C2525" s="158" t="s">
        <v>4941</v>
      </c>
      <c r="D2525" s="158" t="s">
        <v>121</v>
      </c>
      <c r="E2525" s="159" t="s">
        <v>4942</v>
      </c>
      <c r="F2525" s="160" t="s">
        <v>4943</v>
      </c>
      <c r="G2525" s="161" t="s">
        <v>131</v>
      </c>
      <c r="H2525" s="162">
        <v>2</v>
      </c>
      <c r="I2525" s="163"/>
      <c r="J2525" s="164">
        <f>ROUND(I2525*H2525,2)</f>
        <v>0</v>
      </c>
      <c r="K2525" s="160" t="s">
        <v>1</v>
      </c>
      <c r="L2525" s="33"/>
      <c r="M2525" s="165" t="s">
        <v>1</v>
      </c>
      <c r="N2525" s="166" t="s">
        <v>38</v>
      </c>
      <c r="O2525" s="65"/>
      <c r="P2525" s="167">
        <f>O2525*H2525</f>
        <v>0</v>
      </c>
      <c r="Q2525" s="167">
        <v>0</v>
      </c>
      <c r="R2525" s="167">
        <f>Q2525*H2525</f>
        <v>0</v>
      </c>
      <c r="S2525" s="167">
        <v>0</v>
      </c>
      <c r="T2525" s="168">
        <f>S2525*H2525</f>
        <v>0</v>
      </c>
      <c r="U2525" s="28"/>
      <c r="V2525" s="28"/>
      <c r="W2525" s="28"/>
      <c r="X2525" s="28"/>
      <c r="Y2525" s="28"/>
      <c r="Z2525" s="28"/>
      <c r="AA2525" s="28"/>
      <c r="AB2525" s="28"/>
      <c r="AC2525" s="28"/>
      <c r="AD2525" s="28"/>
      <c r="AE2525" s="28"/>
      <c r="AR2525" s="169" t="s">
        <v>125</v>
      </c>
      <c r="AT2525" s="169" t="s">
        <v>121</v>
      </c>
      <c r="AU2525" s="169" t="s">
        <v>73</v>
      </c>
      <c r="AY2525" s="11" t="s">
        <v>126</v>
      </c>
      <c r="BE2525" s="170">
        <f>IF(N2525="základní",J2525,0)</f>
        <v>0</v>
      </c>
      <c r="BF2525" s="170">
        <f>IF(N2525="snížená",J2525,0)</f>
        <v>0</v>
      </c>
      <c r="BG2525" s="170">
        <f>IF(N2525="zákl. přenesená",J2525,0)</f>
        <v>0</v>
      </c>
      <c r="BH2525" s="170">
        <f>IF(N2525="sníž. přenesená",J2525,0)</f>
        <v>0</v>
      </c>
      <c r="BI2525" s="170">
        <f>IF(N2525="nulová",J2525,0)</f>
        <v>0</v>
      </c>
      <c r="BJ2525" s="11" t="s">
        <v>80</v>
      </c>
      <c r="BK2525" s="170">
        <f>ROUND(I2525*H2525,2)</f>
        <v>0</v>
      </c>
      <c r="BL2525" s="11" t="s">
        <v>125</v>
      </c>
      <c r="BM2525" s="169" t="s">
        <v>4944</v>
      </c>
    </row>
    <row r="2526" spans="1:65" s="2" customFormat="1" ht="11.25">
      <c r="A2526" s="28"/>
      <c r="B2526" s="29"/>
      <c r="C2526" s="30"/>
      <c r="D2526" s="171" t="s">
        <v>128</v>
      </c>
      <c r="E2526" s="30"/>
      <c r="F2526" s="172" t="s">
        <v>4943</v>
      </c>
      <c r="G2526" s="30"/>
      <c r="H2526" s="30"/>
      <c r="I2526" s="173"/>
      <c r="J2526" s="30"/>
      <c r="K2526" s="30"/>
      <c r="L2526" s="33"/>
      <c r="M2526" s="174"/>
      <c r="N2526" s="175"/>
      <c r="O2526" s="65"/>
      <c r="P2526" s="65"/>
      <c r="Q2526" s="65"/>
      <c r="R2526" s="65"/>
      <c r="S2526" s="65"/>
      <c r="T2526" s="66"/>
      <c r="U2526" s="28"/>
      <c r="V2526" s="28"/>
      <c r="W2526" s="28"/>
      <c r="X2526" s="28"/>
      <c r="Y2526" s="28"/>
      <c r="Z2526" s="28"/>
      <c r="AA2526" s="28"/>
      <c r="AB2526" s="28"/>
      <c r="AC2526" s="28"/>
      <c r="AD2526" s="28"/>
      <c r="AE2526" s="28"/>
      <c r="AT2526" s="11" t="s">
        <v>128</v>
      </c>
      <c r="AU2526" s="11" t="s">
        <v>73</v>
      </c>
    </row>
    <row r="2527" spans="1:65" s="2" customFormat="1" ht="16.5" customHeight="1">
      <c r="A2527" s="28"/>
      <c r="B2527" s="29"/>
      <c r="C2527" s="158" t="s">
        <v>4945</v>
      </c>
      <c r="D2527" s="158" t="s">
        <v>121</v>
      </c>
      <c r="E2527" s="159" t="s">
        <v>4946</v>
      </c>
      <c r="F2527" s="160" t="s">
        <v>4947</v>
      </c>
      <c r="G2527" s="161" t="s">
        <v>145</v>
      </c>
      <c r="H2527" s="162">
        <v>2</v>
      </c>
      <c r="I2527" s="163"/>
      <c r="J2527" s="164">
        <f>ROUND(I2527*H2527,2)</f>
        <v>0</v>
      </c>
      <c r="K2527" s="160" t="s">
        <v>1</v>
      </c>
      <c r="L2527" s="33"/>
      <c r="M2527" s="165" t="s">
        <v>1</v>
      </c>
      <c r="N2527" s="166" t="s">
        <v>38</v>
      </c>
      <c r="O2527" s="65"/>
      <c r="P2527" s="167">
        <f>O2527*H2527</f>
        <v>0</v>
      </c>
      <c r="Q2527" s="167">
        <v>0</v>
      </c>
      <c r="R2527" s="167">
        <f>Q2527*H2527</f>
        <v>0</v>
      </c>
      <c r="S2527" s="167">
        <v>0</v>
      </c>
      <c r="T2527" s="168">
        <f>S2527*H2527</f>
        <v>0</v>
      </c>
      <c r="U2527" s="28"/>
      <c r="V2527" s="28"/>
      <c r="W2527" s="28"/>
      <c r="X2527" s="28"/>
      <c r="Y2527" s="28"/>
      <c r="Z2527" s="28"/>
      <c r="AA2527" s="28"/>
      <c r="AB2527" s="28"/>
      <c r="AC2527" s="28"/>
      <c r="AD2527" s="28"/>
      <c r="AE2527" s="28"/>
      <c r="AR2527" s="169" t="s">
        <v>125</v>
      </c>
      <c r="AT2527" s="169" t="s">
        <v>121</v>
      </c>
      <c r="AU2527" s="169" t="s">
        <v>73</v>
      </c>
      <c r="AY2527" s="11" t="s">
        <v>126</v>
      </c>
      <c r="BE2527" s="170">
        <f>IF(N2527="základní",J2527,0)</f>
        <v>0</v>
      </c>
      <c r="BF2527" s="170">
        <f>IF(N2527="snížená",J2527,0)</f>
        <v>0</v>
      </c>
      <c r="BG2527" s="170">
        <f>IF(N2527="zákl. přenesená",J2527,0)</f>
        <v>0</v>
      </c>
      <c r="BH2527" s="170">
        <f>IF(N2527="sníž. přenesená",J2527,0)</f>
        <v>0</v>
      </c>
      <c r="BI2527" s="170">
        <f>IF(N2527="nulová",J2527,0)</f>
        <v>0</v>
      </c>
      <c r="BJ2527" s="11" t="s">
        <v>80</v>
      </c>
      <c r="BK2527" s="170">
        <f>ROUND(I2527*H2527,2)</f>
        <v>0</v>
      </c>
      <c r="BL2527" s="11" t="s">
        <v>125</v>
      </c>
      <c r="BM2527" s="169" t="s">
        <v>4948</v>
      </c>
    </row>
    <row r="2528" spans="1:65" s="2" customFormat="1" ht="11.25">
      <c r="A2528" s="28"/>
      <c r="B2528" s="29"/>
      <c r="C2528" s="30"/>
      <c r="D2528" s="171" t="s">
        <v>128</v>
      </c>
      <c r="E2528" s="30"/>
      <c r="F2528" s="172" t="s">
        <v>4947</v>
      </c>
      <c r="G2528" s="30"/>
      <c r="H2528" s="30"/>
      <c r="I2528" s="173"/>
      <c r="J2528" s="30"/>
      <c r="K2528" s="30"/>
      <c r="L2528" s="33"/>
      <c r="M2528" s="174"/>
      <c r="N2528" s="175"/>
      <c r="O2528" s="65"/>
      <c r="P2528" s="65"/>
      <c r="Q2528" s="65"/>
      <c r="R2528" s="65"/>
      <c r="S2528" s="65"/>
      <c r="T2528" s="66"/>
      <c r="U2528" s="28"/>
      <c r="V2528" s="28"/>
      <c r="W2528" s="28"/>
      <c r="X2528" s="28"/>
      <c r="Y2528" s="28"/>
      <c r="Z2528" s="28"/>
      <c r="AA2528" s="28"/>
      <c r="AB2528" s="28"/>
      <c r="AC2528" s="28"/>
      <c r="AD2528" s="28"/>
      <c r="AE2528" s="28"/>
      <c r="AT2528" s="11" t="s">
        <v>128</v>
      </c>
      <c r="AU2528" s="11" t="s">
        <v>73</v>
      </c>
    </row>
    <row r="2529" spans="1:65" s="2" customFormat="1" ht="16.5" customHeight="1">
      <c r="A2529" s="28"/>
      <c r="B2529" s="29"/>
      <c r="C2529" s="158" t="s">
        <v>4949</v>
      </c>
      <c r="D2529" s="158" t="s">
        <v>121</v>
      </c>
      <c r="E2529" s="159" t="s">
        <v>4950</v>
      </c>
      <c r="F2529" s="160" t="s">
        <v>4951</v>
      </c>
      <c r="G2529" s="161" t="s">
        <v>131</v>
      </c>
      <c r="H2529" s="162">
        <v>2</v>
      </c>
      <c r="I2529" s="163"/>
      <c r="J2529" s="164">
        <f>ROUND(I2529*H2529,2)</f>
        <v>0</v>
      </c>
      <c r="K2529" s="160" t="s">
        <v>1</v>
      </c>
      <c r="L2529" s="33"/>
      <c r="M2529" s="165" t="s">
        <v>1</v>
      </c>
      <c r="N2529" s="166" t="s">
        <v>38</v>
      </c>
      <c r="O2529" s="65"/>
      <c r="P2529" s="167">
        <f>O2529*H2529</f>
        <v>0</v>
      </c>
      <c r="Q2529" s="167">
        <v>0</v>
      </c>
      <c r="R2529" s="167">
        <f>Q2529*H2529</f>
        <v>0</v>
      </c>
      <c r="S2529" s="167">
        <v>0</v>
      </c>
      <c r="T2529" s="168">
        <f>S2529*H2529</f>
        <v>0</v>
      </c>
      <c r="U2529" s="28"/>
      <c r="V2529" s="28"/>
      <c r="W2529" s="28"/>
      <c r="X2529" s="28"/>
      <c r="Y2529" s="28"/>
      <c r="Z2529" s="28"/>
      <c r="AA2529" s="28"/>
      <c r="AB2529" s="28"/>
      <c r="AC2529" s="28"/>
      <c r="AD2529" s="28"/>
      <c r="AE2529" s="28"/>
      <c r="AR2529" s="169" t="s">
        <v>125</v>
      </c>
      <c r="AT2529" s="169" t="s">
        <v>121</v>
      </c>
      <c r="AU2529" s="169" t="s">
        <v>73</v>
      </c>
      <c r="AY2529" s="11" t="s">
        <v>126</v>
      </c>
      <c r="BE2529" s="170">
        <f>IF(N2529="základní",J2529,0)</f>
        <v>0</v>
      </c>
      <c r="BF2529" s="170">
        <f>IF(N2529="snížená",J2529,0)</f>
        <v>0</v>
      </c>
      <c r="BG2529" s="170">
        <f>IF(N2529="zákl. přenesená",J2529,0)</f>
        <v>0</v>
      </c>
      <c r="BH2529" s="170">
        <f>IF(N2529="sníž. přenesená",J2529,0)</f>
        <v>0</v>
      </c>
      <c r="BI2529" s="170">
        <f>IF(N2529="nulová",J2529,0)</f>
        <v>0</v>
      </c>
      <c r="BJ2529" s="11" t="s">
        <v>80</v>
      </c>
      <c r="BK2529" s="170">
        <f>ROUND(I2529*H2529,2)</f>
        <v>0</v>
      </c>
      <c r="BL2529" s="11" t="s">
        <v>125</v>
      </c>
      <c r="BM2529" s="169" t="s">
        <v>4952</v>
      </c>
    </row>
    <row r="2530" spans="1:65" s="2" customFormat="1" ht="11.25">
      <c r="A2530" s="28"/>
      <c r="B2530" s="29"/>
      <c r="C2530" s="30"/>
      <c r="D2530" s="171" t="s">
        <v>128</v>
      </c>
      <c r="E2530" s="30"/>
      <c r="F2530" s="172" t="s">
        <v>4951</v>
      </c>
      <c r="G2530" s="30"/>
      <c r="H2530" s="30"/>
      <c r="I2530" s="173"/>
      <c r="J2530" s="30"/>
      <c r="K2530" s="30"/>
      <c r="L2530" s="33"/>
      <c r="M2530" s="174"/>
      <c r="N2530" s="175"/>
      <c r="O2530" s="65"/>
      <c r="P2530" s="65"/>
      <c r="Q2530" s="65"/>
      <c r="R2530" s="65"/>
      <c r="S2530" s="65"/>
      <c r="T2530" s="66"/>
      <c r="U2530" s="28"/>
      <c r="V2530" s="28"/>
      <c r="W2530" s="28"/>
      <c r="X2530" s="28"/>
      <c r="Y2530" s="28"/>
      <c r="Z2530" s="28"/>
      <c r="AA2530" s="28"/>
      <c r="AB2530" s="28"/>
      <c r="AC2530" s="28"/>
      <c r="AD2530" s="28"/>
      <c r="AE2530" s="28"/>
      <c r="AT2530" s="11" t="s">
        <v>128</v>
      </c>
      <c r="AU2530" s="11" t="s">
        <v>73</v>
      </c>
    </row>
    <row r="2531" spans="1:65" s="2" customFormat="1" ht="16.5" customHeight="1">
      <c r="A2531" s="28"/>
      <c r="B2531" s="29"/>
      <c r="C2531" s="158" t="s">
        <v>4953</v>
      </c>
      <c r="D2531" s="158" t="s">
        <v>121</v>
      </c>
      <c r="E2531" s="159" t="s">
        <v>4954</v>
      </c>
      <c r="F2531" s="160" t="s">
        <v>4955</v>
      </c>
      <c r="G2531" s="161" t="s">
        <v>145</v>
      </c>
      <c r="H2531" s="162">
        <v>2</v>
      </c>
      <c r="I2531" s="163"/>
      <c r="J2531" s="164">
        <f>ROUND(I2531*H2531,2)</f>
        <v>0</v>
      </c>
      <c r="K2531" s="160" t="s">
        <v>1</v>
      </c>
      <c r="L2531" s="33"/>
      <c r="M2531" s="165" t="s">
        <v>1</v>
      </c>
      <c r="N2531" s="166" t="s">
        <v>38</v>
      </c>
      <c r="O2531" s="65"/>
      <c r="P2531" s="167">
        <f>O2531*H2531</f>
        <v>0</v>
      </c>
      <c r="Q2531" s="167">
        <v>0</v>
      </c>
      <c r="R2531" s="167">
        <f>Q2531*H2531</f>
        <v>0</v>
      </c>
      <c r="S2531" s="167">
        <v>0</v>
      </c>
      <c r="T2531" s="168">
        <f>S2531*H2531</f>
        <v>0</v>
      </c>
      <c r="U2531" s="28"/>
      <c r="V2531" s="28"/>
      <c r="W2531" s="28"/>
      <c r="X2531" s="28"/>
      <c r="Y2531" s="28"/>
      <c r="Z2531" s="28"/>
      <c r="AA2531" s="28"/>
      <c r="AB2531" s="28"/>
      <c r="AC2531" s="28"/>
      <c r="AD2531" s="28"/>
      <c r="AE2531" s="28"/>
      <c r="AR2531" s="169" t="s">
        <v>125</v>
      </c>
      <c r="AT2531" s="169" t="s">
        <v>121</v>
      </c>
      <c r="AU2531" s="169" t="s">
        <v>73</v>
      </c>
      <c r="AY2531" s="11" t="s">
        <v>126</v>
      </c>
      <c r="BE2531" s="170">
        <f>IF(N2531="základní",J2531,0)</f>
        <v>0</v>
      </c>
      <c r="BF2531" s="170">
        <f>IF(N2531="snížená",J2531,0)</f>
        <v>0</v>
      </c>
      <c r="BG2531" s="170">
        <f>IF(N2531="zákl. přenesená",J2531,0)</f>
        <v>0</v>
      </c>
      <c r="BH2531" s="170">
        <f>IF(N2531="sníž. přenesená",J2531,0)</f>
        <v>0</v>
      </c>
      <c r="BI2531" s="170">
        <f>IF(N2531="nulová",J2531,0)</f>
        <v>0</v>
      </c>
      <c r="BJ2531" s="11" t="s">
        <v>80</v>
      </c>
      <c r="BK2531" s="170">
        <f>ROUND(I2531*H2531,2)</f>
        <v>0</v>
      </c>
      <c r="BL2531" s="11" t="s">
        <v>125</v>
      </c>
      <c r="BM2531" s="169" t="s">
        <v>4956</v>
      </c>
    </row>
    <row r="2532" spans="1:65" s="2" customFormat="1" ht="11.25">
      <c r="A2532" s="28"/>
      <c r="B2532" s="29"/>
      <c r="C2532" s="30"/>
      <c r="D2532" s="171" t="s">
        <v>128</v>
      </c>
      <c r="E2532" s="30"/>
      <c r="F2532" s="172" t="s">
        <v>4955</v>
      </c>
      <c r="G2532" s="30"/>
      <c r="H2532" s="30"/>
      <c r="I2532" s="173"/>
      <c r="J2532" s="30"/>
      <c r="K2532" s="30"/>
      <c r="L2532" s="33"/>
      <c r="M2532" s="174"/>
      <c r="N2532" s="175"/>
      <c r="O2532" s="65"/>
      <c r="P2532" s="65"/>
      <c r="Q2532" s="65"/>
      <c r="R2532" s="65"/>
      <c r="S2532" s="65"/>
      <c r="T2532" s="66"/>
      <c r="U2532" s="28"/>
      <c r="V2532" s="28"/>
      <c r="W2532" s="28"/>
      <c r="X2532" s="28"/>
      <c r="Y2532" s="28"/>
      <c r="Z2532" s="28"/>
      <c r="AA2532" s="28"/>
      <c r="AB2532" s="28"/>
      <c r="AC2532" s="28"/>
      <c r="AD2532" s="28"/>
      <c r="AE2532" s="28"/>
      <c r="AT2532" s="11" t="s">
        <v>128</v>
      </c>
      <c r="AU2532" s="11" t="s">
        <v>73</v>
      </c>
    </row>
    <row r="2533" spans="1:65" s="2" customFormat="1" ht="16.5" customHeight="1">
      <c r="A2533" s="28"/>
      <c r="B2533" s="29"/>
      <c r="C2533" s="158" t="s">
        <v>4957</v>
      </c>
      <c r="D2533" s="158" t="s">
        <v>121</v>
      </c>
      <c r="E2533" s="159" t="s">
        <v>4958</v>
      </c>
      <c r="F2533" s="160" t="s">
        <v>4959</v>
      </c>
      <c r="G2533" s="161" t="s">
        <v>131</v>
      </c>
      <c r="H2533" s="162">
        <v>2</v>
      </c>
      <c r="I2533" s="163"/>
      <c r="J2533" s="164">
        <f>ROUND(I2533*H2533,2)</f>
        <v>0</v>
      </c>
      <c r="K2533" s="160" t="s">
        <v>1</v>
      </c>
      <c r="L2533" s="33"/>
      <c r="M2533" s="165" t="s">
        <v>1</v>
      </c>
      <c r="N2533" s="166" t="s">
        <v>38</v>
      </c>
      <c r="O2533" s="65"/>
      <c r="P2533" s="167">
        <f>O2533*H2533</f>
        <v>0</v>
      </c>
      <c r="Q2533" s="167">
        <v>0</v>
      </c>
      <c r="R2533" s="167">
        <f>Q2533*H2533</f>
        <v>0</v>
      </c>
      <c r="S2533" s="167">
        <v>0</v>
      </c>
      <c r="T2533" s="168">
        <f>S2533*H2533</f>
        <v>0</v>
      </c>
      <c r="U2533" s="28"/>
      <c r="V2533" s="28"/>
      <c r="W2533" s="28"/>
      <c r="X2533" s="28"/>
      <c r="Y2533" s="28"/>
      <c r="Z2533" s="28"/>
      <c r="AA2533" s="28"/>
      <c r="AB2533" s="28"/>
      <c r="AC2533" s="28"/>
      <c r="AD2533" s="28"/>
      <c r="AE2533" s="28"/>
      <c r="AR2533" s="169" t="s">
        <v>125</v>
      </c>
      <c r="AT2533" s="169" t="s">
        <v>121</v>
      </c>
      <c r="AU2533" s="169" t="s">
        <v>73</v>
      </c>
      <c r="AY2533" s="11" t="s">
        <v>126</v>
      </c>
      <c r="BE2533" s="170">
        <f>IF(N2533="základní",J2533,0)</f>
        <v>0</v>
      </c>
      <c r="BF2533" s="170">
        <f>IF(N2533="snížená",J2533,0)</f>
        <v>0</v>
      </c>
      <c r="BG2533" s="170">
        <f>IF(N2533="zákl. přenesená",J2533,0)</f>
        <v>0</v>
      </c>
      <c r="BH2533" s="170">
        <f>IF(N2533="sníž. přenesená",J2533,0)</f>
        <v>0</v>
      </c>
      <c r="BI2533" s="170">
        <f>IF(N2533="nulová",J2533,0)</f>
        <v>0</v>
      </c>
      <c r="BJ2533" s="11" t="s">
        <v>80</v>
      </c>
      <c r="BK2533" s="170">
        <f>ROUND(I2533*H2533,2)</f>
        <v>0</v>
      </c>
      <c r="BL2533" s="11" t="s">
        <v>125</v>
      </c>
      <c r="BM2533" s="169" t="s">
        <v>4960</v>
      </c>
    </row>
    <row r="2534" spans="1:65" s="2" customFormat="1" ht="11.25">
      <c r="A2534" s="28"/>
      <c r="B2534" s="29"/>
      <c r="C2534" s="30"/>
      <c r="D2534" s="171" t="s">
        <v>128</v>
      </c>
      <c r="E2534" s="30"/>
      <c r="F2534" s="172" t="s">
        <v>4959</v>
      </c>
      <c r="G2534" s="30"/>
      <c r="H2534" s="30"/>
      <c r="I2534" s="173"/>
      <c r="J2534" s="30"/>
      <c r="K2534" s="30"/>
      <c r="L2534" s="33"/>
      <c r="M2534" s="174"/>
      <c r="N2534" s="175"/>
      <c r="O2534" s="65"/>
      <c r="P2534" s="65"/>
      <c r="Q2534" s="65"/>
      <c r="R2534" s="65"/>
      <c r="S2534" s="65"/>
      <c r="T2534" s="66"/>
      <c r="U2534" s="28"/>
      <c r="V2534" s="28"/>
      <c r="W2534" s="28"/>
      <c r="X2534" s="28"/>
      <c r="Y2534" s="28"/>
      <c r="Z2534" s="28"/>
      <c r="AA2534" s="28"/>
      <c r="AB2534" s="28"/>
      <c r="AC2534" s="28"/>
      <c r="AD2534" s="28"/>
      <c r="AE2534" s="28"/>
      <c r="AT2534" s="11" t="s">
        <v>128</v>
      </c>
      <c r="AU2534" s="11" t="s">
        <v>73</v>
      </c>
    </row>
    <row r="2535" spans="1:65" s="2" customFormat="1" ht="16.5" customHeight="1">
      <c r="A2535" s="28"/>
      <c r="B2535" s="29"/>
      <c r="C2535" s="158" t="s">
        <v>4961</v>
      </c>
      <c r="D2535" s="158" t="s">
        <v>121</v>
      </c>
      <c r="E2535" s="159" t="s">
        <v>4962</v>
      </c>
      <c r="F2535" s="160" t="s">
        <v>4963</v>
      </c>
      <c r="G2535" s="161" t="s">
        <v>145</v>
      </c>
      <c r="H2535" s="162">
        <v>2</v>
      </c>
      <c r="I2535" s="163"/>
      <c r="J2535" s="164">
        <f>ROUND(I2535*H2535,2)</f>
        <v>0</v>
      </c>
      <c r="K2535" s="160" t="s">
        <v>1</v>
      </c>
      <c r="L2535" s="33"/>
      <c r="M2535" s="165" t="s">
        <v>1</v>
      </c>
      <c r="N2535" s="166" t="s">
        <v>38</v>
      </c>
      <c r="O2535" s="65"/>
      <c r="P2535" s="167">
        <f>O2535*H2535</f>
        <v>0</v>
      </c>
      <c r="Q2535" s="167">
        <v>0</v>
      </c>
      <c r="R2535" s="167">
        <f>Q2535*H2535</f>
        <v>0</v>
      </c>
      <c r="S2535" s="167">
        <v>0</v>
      </c>
      <c r="T2535" s="168">
        <f>S2535*H2535</f>
        <v>0</v>
      </c>
      <c r="U2535" s="28"/>
      <c r="V2535" s="28"/>
      <c r="W2535" s="28"/>
      <c r="X2535" s="28"/>
      <c r="Y2535" s="28"/>
      <c r="Z2535" s="28"/>
      <c r="AA2535" s="28"/>
      <c r="AB2535" s="28"/>
      <c r="AC2535" s="28"/>
      <c r="AD2535" s="28"/>
      <c r="AE2535" s="28"/>
      <c r="AR2535" s="169" t="s">
        <v>125</v>
      </c>
      <c r="AT2535" s="169" t="s">
        <v>121</v>
      </c>
      <c r="AU2535" s="169" t="s">
        <v>73</v>
      </c>
      <c r="AY2535" s="11" t="s">
        <v>126</v>
      </c>
      <c r="BE2535" s="170">
        <f>IF(N2535="základní",J2535,0)</f>
        <v>0</v>
      </c>
      <c r="BF2535" s="170">
        <f>IF(N2535="snížená",J2535,0)</f>
        <v>0</v>
      </c>
      <c r="BG2535" s="170">
        <f>IF(N2535="zákl. přenesená",J2535,0)</f>
        <v>0</v>
      </c>
      <c r="BH2535" s="170">
        <f>IF(N2535="sníž. přenesená",J2535,0)</f>
        <v>0</v>
      </c>
      <c r="BI2535" s="170">
        <f>IF(N2535="nulová",J2535,0)</f>
        <v>0</v>
      </c>
      <c r="BJ2535" s="11" t="s">
        <v>80</v>
      </c>
      <c r="BK2535" s="170">
        <f>ROUND(I2535*H2535,2)</f>
        <v>0</v>
      </c>
      <c r="BL2535" s="11" t="s">
        <v>125</v>
      </c>
      <c r="BM2535" s="169" t="s">
        <v>4964</v>
      </c>
    </row>
    <row r="2536" spans="1:65" s="2" customFormat="1" ht="11.25">
      <c r="A2536" s="28"/>
      <c r="B2536" s="29"/>
      <c r="C2536" s="30"/>
      <c r="D2536" s="171" t="s">
        <v>128</v>
      </c>
      <c r="E2536" s="30"/>
      <c r="F2536" s="172" t="s">
        <v>4963</v>
      </c>
      <c r="G2536" s="30"/>
      <c r="H2536" s="30"/>
      <c r="I2536" s="173"/>
      <c r="J2536" s="30"/>
      <c r="K2536" s="30"/>
      <c r="L2536" s="33"/>
      <c r="M2536" s="174"/>
      <c r="N2536" s="175"/>
      <c r="O2536" s="65"/>
      <c r="P2536" s="65"/>
      <c r="Q2536" s="65"/>
      <c r="R2536" s="65"/>
      <c r="S2536" s="65"/>
      <c r="T2536" s="66"/>
      <c r="U2536" s="28"/>
      <c r="V2536" s="28"/>
      <c r="W2536" s="28"/>
      <c r="X2536" s="28"/>
      <c r="Y2536" s="28"/>
      <c r="Z2536" s="28"/>
      <c r="AA2536" s="28"/>
      <c r="AB2536" s="28"/>
      <c r="AC2536" s="28"/>
      <c r="AD2536" s="28"/>
      <c r="AE2536" s="28"/>
      <c r="AT2536" s="11" t="s">
        <v>128</v>
      </c>
      <c r="AU2536" s="11" t="s">
        <v>73</v>
      </c>
    </row>
    <row r="2537" spans="1:65" s="2" customFormat="1" ht="16.5" customHeight="1">
      <c r="A2537" s="28"/>
      <c r="B2537" s="29"/>
      <c r="C2537" s="158" t="s">
        <v>4965</v>
      </c>
      <c r="D2537" s="158" t="s">
        <v>121</v>
      </c>
      <c r="E2537" s="159" t="s">
        <v>4966</v>
      </c>
      <c r="F2537" s="160" t="s">
        <v>4967</v>
      </c>
      <c r="G2537" s="161" t="s">
        <v>145</v>
      </c>
      <c r="H2537" s="162">
        <v>2</v>
      </c>
      <c r="I2537" s="163"/>
      <c r="J2537" s="164">
        <f>ROUND(I2537*H2537,2)</f>
        <v>0</v>
      </c>
      <c r="K2537" s="160" t="s">
        <v>1</v>
      </c>
      <c r="L2537" s="33"/>
      <c r="M2537" s="165" t="s">
        <v>1</v>
      </c>
      <c r="N2537" s="166" t="s">
        <v>38</v>
      </c>
      <c r="O2537" s="65"/>
      <c r="P2537" s="167">
        <f>O2537*H2537</f>
        <v>0</v>
      </c>
      <c r="Q2537" s="167">
        <v>0</v>
      </c>
      <c r="R2537" s="167">
        <f>Q2537*H2537</f>
        <v>0</v>
      </c>
      <c r="S2537" s="167">
        <v>0</v>
      </c>
      <c r="T2537" s="168">
        <f>S2537*H2537</f>
        <v>0</v>
      </c>
      <c r="U2537" s="28"/>
      <c r="V2537" s="28"/>
      <c r="W2537" s="28"/>
      <c r="X2537" s="28"/>
      <c r="Y2537" s="28"/>
      <c r="Z2537" s="28"/>
      <c r="AA2537" s="28"/>
      <c r="AB2537" s="28"/>
      <c r="AC2537" s="28"/>
      <c r="AD2537" s="28"/>
      <c r="AE2537" s="28"/>
      <c r="AR2537" s="169" t="s">
        <v>125</v>
      </c>
      <c r="AT2537" s="169" t="s">
        <v>121</v>
      </c>
      <c r="AU2537" s="169" t="s">
        <v>73</v>
      </c>
      <c r="AY2537" s="11" t="s">
        <v>126</v>
      </c>
      <c r="BE2537" s="170">
        <f>IF(N2537="základní",J2537,0)</f>
        <v>0</v>
      </c>
      <c r="BF2537" s="170">
        <f>IF(N2537="snížená",J2537,0)</f>
        <v>0</v>
      </c>
      <c r="BG2537" s="170">
        <f>IF(N2537="zákl. přenesená",J2537,0)</f>
        <v>0</v>
      </c>
      <c r="BH2537" s="170">
        <f>IF(N2537="sníž. přenesená",J2537,0)</f>
        <v>0</v>
      </c>
      <c r="BI2537" s="170">
        <f>IF(N2537="nulová",J2537,0)</f>
        <v>0</v>
      </c>
      <c r="BJ2537" s="11" t="s">
        <v>80</v>
      </c>
      <c r="BK2537" s="170">
        <f>ROUND(I2537*H2537,2)</f>
        <v>0</v>
      </c>
      <c r="BL2537" s="11" t="s">
        <v>125</v>
      </c>
      <c r="BM2537" s="169" t="s">
        <v>4968</v>
      </c>
    </row>
    <row r="2538" spans="1:65" s="2" customFormat="1" ht="11.25">
      <c r="A2538" s="28"/>
      <c r="B2538" s="29"/>
      <c r="C2538" s="30"/>
      <c r="D2538" s="171" t="s">
        <v>128</v>
      </c>
      <c r="E2538" s="30"/>
      <c r="F2538" s="172" t="s">
        <v>4967</v>
      </c>
      <c r="G2538" s="30"/>
      <c r="H2538" s="30"/>
      <c r="I2538" s="173"/>
      <c r="J2538" s="30"/>
      <c r="K2538" s="30"/>
      <c r="L2538" s="33"/>
      <c r="M2538" s="174"/>
      <c r="N2538" s="175"/>
      <c r="O2538" s="65"/>
      <c r="P2538" s="65"/>
      <c r="Q2538" s="65"/>
      <c r="R2538" s="65"/>
      <c r="S2538" s="65"/>
      <c r="T2538" s="66"/>
      <c r="U2538" s="28"/>
      <c r="V2538" s="28"/>
      <c r="W2538" s="28"/>
      <c r="X2538" s="28"/>
      <c r="Y2538" s="28"/>
      <c r="Z2538" s="28"/>
      <c r="AA2538" s="28"/>
      <c r="AB2538" s="28"/>
      <c r="AC2538" s="28"/>
      <c r="AD2538" s="28"/>
      <c r="AE2538" s="28"/>
      <c r="AT2538" s="11" t="s">
        <v>128</v>
      </c>
      <c r="AU2538" s="11" t="s">
        <v>73</v>
      </c>
    </row>
    <row r="2539" spans="1:65" s="2" customFormat="1" ht="16.5" customHeight="1">
      <c r="A2539" s="28"/>
      <c r="B2539" s="29"/>
      <c r="C2539" s="158" t="s">
        <v>4969</v>
      </c>
      <c r="D2539" s="158" t="s">
        <v>121</v>
      </c>
      <c r="E2539" s="159" t="s">
        <v>4970</v>
      </c>
      <c r="F2539" s="160" t="s">
        <v>4971</v>
      </c>
      <c r="G2539" s="161" t="s">
        <v>131</v>
      </c>
      <c r="H2539" s="162">
        <v>2</v>
      </c>
      <c r="I2539" s="163"/>
      <c r="J2539" s="164">
        <f>ROUND(I2539*H2539,2)</f>
        <v>0</v>
      </c>
      <c r="K2539" s="160" t="s">
        <v>1</v>
      </c>
      <c r="L2539" s="33"/>
      <c r="M2539" s="165" t="s">
        <v>1</v>
      </c>
      <c r="N2539" s="166" t="s">
        <v>38</v>
      </c>
      <c r="O2539" s="65"/>
      <c r="P2539" s="167">
        <f>O2539*H2539</f>
        <v>0</v>
      </c>
      <c r="Q2539" s="167">
        <v>0</v>
      </c>
      <c r="R2539" s="167">
        <f>Q2539*H2539</f>
        <v>0</v>
      </c>
      <c r="S2539" s="167">
        <v>0</v>
      </c>
      <c r="T2539" s="168">
        <f>S2539*H2539</f>
        <v>0</v>
      </c>
      <c r="U2539" s="28"/>
      <c r="V2539" s="28"/>
      <c r="W2539" s="28"/>
      <c r="X2539" s="28"/>
      <c r="Y2539" s="28"/>
      <c r="Z2539" s="28"/>
      <c r="AA2539" s="28"/>
      <c r="AB2539" s="28"/>
      <c r="AC2539" s="28"/>
      <c r="AD2539" s="28"/>
      <c r="AE2539" s="28"/>
      <c r="AR2539" s="169" t="s">
        <v>125</v>
      </c>
      <c r="AT2539" s="169" t="s">
        <v>121</v>
      </c>
      <c r="AU2539" s="169" t="s">
        <v>73</v>
      </c>
      <c r="AY2539" s="11" t="s">
        <v>126</v>
      </c>
      <c r="BE2539" s="170">
        <f>IF(N2539="základní",J2539,0)</f>
        <v>0</v>
      </c>
      <c r="BF2539" s="170">
        <f>IF(N2539="snížená",J2539,0)</f>
        <v>0</v>
      </c>
      <c r="BG2539" s="170">
        <f>IF(N2539="zákl. přenesená",J2539,0)</f>
        <v>0</v>
      </c>
      <c r="BH2539" s="170">
        <f>IF(N2539="sníž. přenesená",J2539,0)</f>
        <v>0</v>
      </c>
      <c r="BI2539" s="170">
        <f>IF(N2539="nulová",J2539,0)</f>
        <v>0</v>
      </c>
      <c r="BJ2539" s="11" t="s">
        <v>80</v>
      </c>
      <c r="BK2539" s="170">
        <f>ROUND(I2539*H2539,2)</f>
        <v>0</v>
      </c>
      <c r="BL2539" s="11" t="s">
        <v>125</v>
      </c>
      <c r="BM2539" s="169" t="s">
        <v>4972</v>
      </c>
    </row>
    <row r="2540" spans="1:65" s="2" customFormat="1" ht="11.25">
      <c r="A2540" s="28"/>
      <c r="B2540" s="29"/>
      <c r="C2540" s="30"/>
      <c r="D2540" s="171" t="s">
        <v>128</v>
      </c>
      <c r="E2540" s="30"/>
      <c r="F2540" s="172" t="s">
        <v>4971</v>
      </c>
      <c r="G2540" s="30"/>
      <c r="H2540" s="30"/>
      <c r="I2540" s="173"/>
      <c r="J2540" s="30"/>
      <c r="K2540" s="30"/>
      <c r="L2540" s="33"/>
      <c r="M2540" s="174"/>
      <c r="N2540" s="175"/>
      <c r="O2540" s="65"/>
      <c r="P2540" s="65"/>
      <c r="Q2540" s="65"/>
      <c r="R2540" s="65"/>
      <c r="S2540" s="65"/>
      <c r="T2540" s="66"/>
      <c r="U2540" s="28"/>
      <c r="V2540" s="28"/>
      <c r="W2540" s="28"/>
      <c r="X2540" s="28"/>
      <c r="Y2540" s="28"/>
      <c r="Z2540" s="28"/>
      <c r="AA2540" s="28"/>
      <c r="AB2540" s="28"/>
      <c r="AC2540" s="28"/>
      <c r="AD2540" s="28"/>
      <c r="AE2540" s="28"/>
      <c r="AT2540" s="11" t="s">
        <v>128</v>
      </c>
      <c r="AU2540" s="11" t="s">
        <v>73</v>
      </c>
    </row>
    <row r="2541" spans="1:65" s="2" customFormat="1" ht="16.5" customHeight="1">
      <c r="A2541" s="28"/>
      <c r="B2541" s="29"/>
      <c r="C2541" s="158" t="s">
        <v>4973</v>
      </c>
      <c r="D2541" s="158" t="s">
        <v>121</v>
      </c>
      <c r="E2541" s="159" t="s">
        <v>4974</v>
      </c>
      <c r="F2541" s="160" t="s">
        <v>4975</v>
      </c>
      <c r="G2541" s="161" t="s">
        <v>145</v>
      </c>
      <c r="H2541" s="162">
        <v>2</v>
      </c>
      <c r="I2541" s="163"/>
      <c r="J2541" s="164">
        <f>ROUND(I2541*H2541,2)</f>
        <v>0</v>
      </c>
      <c r="K2541" s="160" t="s">
        <v>1</v>
      </c>
      <c r="L2541" s="33"/>
      <c r="M2541" s="165" t="s">
        <v>1</v>
      </c>
      <c r="N2541" s="166" t="s">
        <v>38</v>
      </c>
      <c r="O2541" s="65"/>
      <c r="P2541" s="167">
        <f>O2541*H2541</f>
        <v>0</v>
      </c>
      <c r="Q2541" s="167">
        <v>0</v>
      </c>
      <c r="R2541" s="167">
        <f>Q2541*H2541</f>
        <v>0</v>
      </c>
      <c r="S2541" s="167">
        <v>0</v>
      </c>
      <c r="T2541" s="168">
        <f>S2541*H2541</f>
        <v>0</v>
      </c>
      <c r="U2541" s="28"/>
      <c r="V2541" s="28"/>
      <c r="W2541" s="28"/>
      <c r="X2541" s="28"/>
      <c r="Y2541" s="28"/>
      <c r="Z2541" s="28"/>
      <c r="AA2541" s="28"/>
      <c r="AB2541" s="28"/>
      <c r="AC2541" s="28"/>
      <c r="AD2541" s="28"/>
      <c r="AE2541" s="28"/>
      <c r="AR2541" s="169" t="s">
        <v>125</v>
      </c>
      <c r="AT2541" s="169" t="s">
        <v>121</v>
      </c>
      <c r="AU2541" s="169" t="s">
        <v>73</v>
      </c>
      <c r="AY2541" s="11" t="s">
        <v>126</v>
      </c>
      <c r="BE2541" s="170">
        <f>IF(N2541="základní",J2541,0)</f>
        <v>0</v>
      </c>
      <c r="BF2541" s="170">
        <f>IF(N2541="snížená",J2541,0)</f>
        <v>0</v>
      </c>
      <c r="BG2541" s="170">
        <f>IF(N2541="zákl. přenesená",J2541,0)</f>
        <v>0</v>
      </c>
      <c r="BH2541" s="170">
        <f>IF(N2541="sníž. přenesená",J2541,0)</f>
        <v>0</v>
      </c>
      <c r="BI2541" s="170">
        <f>IF(N2541="nulová",J2541,0)</f>
        <v>0</v>
      </c>
      <c r="BJ2541" s="11" t="s">
        <v>80</v>
      </c>
      <c r="BK2541" s="170">
        <f>ROUND(I2541*H2541,2)</f>
        <v>0</v>
      </c>
      <c r="BL2541" s="11" t="s">
        <v>125</v>
      </c>
      <c r="BM2541" s="169" t="s">
        <v>4976</v>
      </c>
    </row>
    <row r="2542" spans="1:65" s="2" customFormat="1" ht="11.25">
      <c r="A2542" s="28"/>
      <c r="B2542" s="29"/>
      <c r="C2542" s="30"/>
      <c r="D2542" s="171" t="s">
        <v>128</v>
      </c>
      <c r="E2542" s="30"/>
      <c r="F2542" s="172" t="s">
        <v>4975</v>
      </c>
      <c r="G2542" s="30"/>
      <c r="H2542" s="30"/>
      <c r="I2542" s="173"/>
      <c r="J2542" s="30"/>
      <c r="K2542" s="30"/>
      <c r="L2542" s="33"/>
      <c r="M2542" s="174"/>
      <c r="N2542" s="175"/>
      <c r="O2542" s="65"/>
      <c r="P2542" s="65"/>
      <c r="Q2542" s="65"/>
      <c r="R2542" s="65"/>
      <c r="S2542" s="65"/>
      <c r="T2542" s="66"/>
      <c r="U2542" s="28"/>
      <c r="V2542" s="28"/>
      <c r="W2542" s="28"/>
      <c r="X2542" s="28"/>
      <c r="Y2542" s="28"/>
      <c r="Z2542" s="28"/>
      <c r="AA2542" s="28"/>
      <c r="AB2542" s="28"/>
      <c r="AC2542" s="28"/>
      <c r="AD2542" s="28"/>
      <c r="AE2542" s="28"/>
      <c r="AT2542" s="11" t="s">
        <v>128</v>
      </c>
      <c r="AU2542" s="11" t="s">
        <v>73</v>
      </c>
    </row>
    <row r="2543" spans="1:65" s="2" customFormat="1" ht="16.5" customHeight="1">
      <c r="A2543" s="28"/>
      <c r="B2543" s="29"/>
      <c r="C2543" s="158" t="s">
        <v>4977</v>
      </c>
      <c r="D2543" s="158" t="s">
        <v>121</v>
      </c>
      <c r="E2543" s="159" t="s">
        <v>4978</v>
      </c>
      <c r="F2543" s="160" t="s">
        <v>4979</v>
      </c>
      <c r="G2543" s="161" t="s">
        <v>131</v>
      </c>
      <c r="H2543" s="162">
        <v>2</v>
      </c>
      <c r="I2543" s="163"/>
      <c r="J2543" s="164">
        <f>ROUND(I2543*H2543,2)</f>
        <v>0</v>
      </c>
      <c r="K2543" s="160" t="s">
        <v>1</v>
      </c>
      <c r="L2543" s="33"/>
      <c r="M2543" s="165" t="s">
        <v>1</v>
      </c>
      <c r="N2543" s="166" t="s">
        <v>38</v>
      </c>
      <c r="O2543" s="65"/>
      <c r="P2543" s="167">
        <f>O2543*H2543</f>
        <v>0</v>
      </c>
      <c r="Q2543" s="167">
        <v>0</v>
      </c>
      <c r="R2543" s="167">
        <f>Q2543*H2543</f>
        <v>0</v>
      </c>
      <c r="S2543" s="167">
        <v>0</v>
      </c>
      <c r="T2543" s="168">
        <f>S2543*H2543</f>
        <v>0</v>
      </c>
      <c r="U2543" s="28"/>
      <c r="V2543" s="28"/>
      <c r="W2543" s="28"/>
      <c r="X2543" s="28"/>
      <c r="Y2543" s="28"/>
      <c r="Z2543" s="28"/>
      <c r="AA2543" s="28"/>
      <c r="AB2543" s="28"/>
      <c r="AC2543" s="28"/>
      <c r="AD2543" s="28"/>
      <c r="AE2543" s="28"/>
      <c r="AR2543" s="169" t="s">
        <v>125</v>
      </c>
      <c r="AT2543" s="169" t="s">
        <v>121</v>
      </c>
      <c r="AU2543" s="169" t="s">
        <v>73</v>
      </c>
      <c r="AY2543" s="11" t="s">
        <v>126</v>
      </c>
      <c r="BE2543" s="170">
        <f>IF(N2543="základní",J2543,0)</f>
        <v>0</v>
      </c>
      <c r="BF2543" s="170">
        <f>IF(N2543="snížená",J2543,0)</f>
        <v>0</v>
      </c>
      <c r="BG2543" s="170">
        <f>IF(N2543="zákl. přenesená",J2543,0)</f>
        <v>0</v>
      </c>
      <c r="BH2543" s="170">
        <f>IF(N2543="sníž. přenesená",J2543,0)</f>
        <v>0</v>
      </c>
      <c r="BI2543" s="170">
        <f>IF(N2543="nulová",J2543,0)</f>
        <v>0</v>
      </c>
      <c r="BJ2543" s="11" t="s">
        <v>80</v>
      </c>
      <c r="BK2543" s="170">
        <f>ROUND(I2543*H2543,2)</f>
        <v>0</v>
      </c>
      <c r="BL2543" s="11" t="s">
        <v>125</v>
      </c>
      <c r="BM2543" s="169" t="s">
        <v>4980</v>
      </c>
    </row>
    <row r="2544" spans="1:65" s="2" customFormat="1" ht="11.25">
      <c r="A2544" s="28"/>
      <c r="B2544" s="29"/>
      <c r="C2544" s="30"/>
      <c r="D2544" s="171" t="s">
        <v>128</v>
      </c>
      <c r="E2544" s="30"/>
      <c r="F2544" s="172" t="s">
        <v>4979</v>
      </c>
      <c r="G2544" s="30"/>
      <c r="H2544" s="30"/>
      <c r="I2544" s="173"/>
      <c r="J2544" s="30"/>
      <c r="K2544" s="30"/>
      <c r="L2544" s="33"/>
      <c r="M2544" s="174"/>
      <c r="N2544" s="175"/>
      <c r="O2544" s="65"/>
      <c r="P2544" s="65"/>
      <c r="Q2544" s="65"/>
      <c r="R2544" s="65"/>
      <c r="S2544" s="65"/>
      <c r="T2544" s="66"/>
      <c r="U2544" s="28"/>
      <c r="V2544" s="28"/>
      <c r="W2544" s="28"/>
      <c r="X2544" s="28"/>
      <c r="Y2544" s="28"/>
      <c r="Z2544" s="28"/>
      <c r="AA2544" s="28"/>
      <c r="AB2544" s="28"/>
      <c r="AC2544" s="28"/>
      <c r="AD2544" s="28"/>
      <c r="AE2544" s="28"/>
      <c r="AT2544" s="11" t="s">
        <v>128</v>
      </c>
      <c r="AU2544" s="11" t="s">
        <v>73</v>
      </c>
    </row>
    <row r="2545" spans="1:65" s="2" customFormat="1" ht="16.5" customHeight="1">
      <c r="A2545" s="28"/>
      <c r="B2545" s="29"/>
      <c r="C2545" s="158" t="s">
        <v>4981</v>
      </c>
      <c r="D2545" s="158" t="s">
        <v>121</v>
      </c>
      <c r="E2545" s="159" t="s">
        <v>4982</v>
      </c>
      <c r="F2545" s="160" t="s">
        <v>4983</v>
      </c>
      <c r="G2545" s="161" t="s">
        <v>145</v>
      </c>
      <c r="H2545" s="162">
        <v>2</v>
      </c>
      <c r="I2545" s="163"/>
      <c r="J2545" s="164">
        <f>ROUND(I2545*H2545,2)</f>
        <v>0</v>
      </c>
      <c r="K2545" s="160" t="s">
        <v>1</v>
      </c>
      <c r="L2545" s="33"/>
      <c r="M2545" s="165" t="s">
        <v>1</v>
      </c>
      <c r="N2545" s="166" t="s">
        <v>38</v>
      </c>
      <c r="O2545" s="65"/>
      <c r="P2545" s="167">
        <f>O2545*H2545</f>
        <v>0</v>
      </c>
      <c r="Q2545" s="167">
        <v>0</v>
      </c>
      <c r="R2545" s="167">
        <f>Q2545*H2545</f>
        <v>0</v>
      </c>
      <c r="S2545" s="167">
        <v>0</v>
      </c>
      <c r="T2545" s="168">
        <f>S2545*H2545</f>
        <v>0</v>
      </c>
      <c r="U2545" s="28"/>
      <c r="V2545" s="28"/>
      <c r="W2545" s="28"/>
      <c r="X2545" s="28"/>
      <c r="Y2545" s="28"/>
      <c r="Z2545" s="28"/>
      <c r="AA2545" s="28"/>
      <c r="AB2545" s="28"/>
      <c r="AC2545" s="28"/>
      <c r="AD2545" s="28"/>
      <c r="AE2545" s="28"/>
      <c r="AR2545" s="169" t="s">
        <v>125</v>
      </c>
      <c r="AT2545" s="169" t="s">
        <v>121</v>
      </c>
      <c r="AU2545" s="169" t="s">
        <v>73</v>
      </c>
      <c r="AY2545" s="11" t="s">
        <v>126</v>
      </c>
      <c r="BE2545" s="170">
        <f>IF(N2545="základní",J2545,0)</f>
        <v>0</v>
      </c>
      <c r="BF2545" s="170">
        <f>IF(N2545="snížená",J2545,0)</f>
        <v>0</v>
      </c>
      <c r="BG2545" s="170">
        <f>IF(N2545="zákl. přenesená",J2545,0)</f>
        <v>0</v>
      </c>
      <c r="BH2545" s="170">
        <f>IF(N2545="sníž. přenesená",J2545,0)</f>
        <v>0</v>
      </c>
      <c r="BI2545" s="170">
        <f>IF(N2545="nulová",J2545,0)</f>
        <v>0</v>
      </c>
      <c r="BJ2545" s="11" t="s">
        <v>80</v>
      </c>
      <c r="BK2545" s="170">
        <f>ROUND(I2545*H2545,2)</f>
        <v>0</v>
      </c>
      <c r="BL2545" s="11" t="s">
        <v>125</v>
      </c>
      <c r="BM2545" s="169" t="s">
        <v>4984</v>
      </c>
    </row>
    <row r="2546" spans="1:65" s="2" customFormat="1" ht="11.25">
      <c r="A2546" s="28"/>
      <c r="B2546" s="29"/>
      <c r="C2546" s="30"/>
      <c r="D2546" s="171" t="s">
        <v>128</v>
      </c>
      <c r="E2546" s="30"/>
      <c r="F2546" s="172" t="s">
        <v>4983</v>
      </c>
      <c r="G2546" s="30"/>
      <c r="H2546" s="30"/>
      <c r="I2546" s="173"/>
      <c r="J2546" s="30"/>
      <c r="K2546" s="30"/>
      <c r="L2546" s="33"/>
      <c r="M2546" s="174"/>
      <c r="N2546" s="175"/>
      <c r="O2546" s="65"/>
      <c r="P2546" s="65"/>
      <c r="Q2546" s="65"/>
      <c r="R2546" s="65"/>
      <c r="S2546" s="65"/>
      <c r="T2546" s="66"/>
      <c r="U2546" s="28"/>
      <c r="V2546" s="28"/>
      <c r="W2546" s="28"/>
      <c r="X2546" s="28"/>
      <c r="Y2546" s="28"/>
      <c r="Z2546" s="28"/>
      <c r="AA2546" s="28"/>
      <c r="AB2546" s="28"/>
      <c r="AC2546" s="28"/>
      <c r="AD2546" s="28"/>
      <c r="AE2546" s="28"/>
      <c r="AT2546" s="11" t="s">
        <v>128</v>
      </c>
      <c r="AU2546" s="11" t="s">
        <v>73</v>
      </c>
    </row>
    <row r="2547" spans="1:65" s="2" customFormat="1" ht="16.5" customHeight="1">
      <c r="A2547" s="28"/>
      <c r="B2547" s="29"/>
      <c r="C2547" s="158" t="s">
        <v>4985</v>
      </c>
      <c r="D2547" s="158" t="s">
        <v>121</v>
      </c>
      <c r="E2547" s="159" t="s">
        <v>4986</v>
      </c>
      <c r="F2547" s="160" t="s">
        <v>4987</v>
      </c>
      <c r="G2547" s="161" t="s">
        <v>131</v>
      </c>
      <c r="H2547" s="162">
        <v>2</v>
      </c>
      <c r="I2547" s="163"/>
      <c r="J2547" s="164">
        <f>ROUND(I2547*H2547,2)</f>
        <v>0</v>
      </c>
      <c r="K2547" s="160" t="s">
        <v>1</v>
      </c>
      <c r="L2547" s="33"/>
      <c r="M2547" s="165" t="s">
        <v>1</v>
      </c>
      <c r="N2547" s="166" t="s">
        <v>38</v>
      </c>
      <c r="O2547" s="65"/>
      <c r="P2547" s="167">
        <f>O2547*H2547</f>
        <v>0</v>
      </c>
      <c r="Q2547" s="167">
        <v>0</v>
      </c>
      <c r="R2547" s="167">
        <f>Q2547*H2547</f>
        <v>0</v>
      </c>
      <c r="S2547" s="167">
        <v>0</v>
      </c>
      <c r="T2547" s="168">
        <f>S2547*H2547</f>
        <v>0</v>
      </c>
      <c r="U2547" s="28"/>
      <c r="V2547" s="28"/>
      <c r="W2547" s="28"/>
      <c r="X2547" s="28"/>
      <c r="Y2547" s="28"/>
      <c r="Z2547" s="28"/>
      <c r="AA2547" s="28"/>
      <c r="AB2547" s="28"/>
      <c r="AC2547" s="28"/>
      <c r="AD2547" s="28"/>
      <c r="AE2547" s="28"/>
      <c r="AR2547" s="169" t="s">
        <v>125</v>
      </c>
      <c r="AT2547" s="169" t="s">
        <v>121</v>
      </c>
      <c r="AU2547" s="169" t="s">
        <v>73</v>
      </c>
      <c r="AY2547" s="11" t="s">
        <v>126</v>
      </c>
      <c r="BE2547" s="170">
        <f>IF(N2547="základní",J2547,0)</f>
        <v>0</v>
      </c>
      <c r="BF2547" s="170">
        <f>IF(N2547="snížená",J2547,0)</f>
        <v>0</v>
      </c>
      <c r="BG2547" s="170">
        <f>IF(N2547="zákl. přenesená",J2547,0)</f>
        <v>0</v>
      </c>
      <c r="BH2547" s="170">
        <f>IF(N2547="sníž. přenesená",J2547,0)</f>
        <v>0</v>
      </c>
      <c r="BI2547" s="170">
        <f>IF(N2547="nulová",J2547,0)</f>
        <v>0</v>
      </c>
      <c r="BJ2547" s="11" t="s">
        <v>80</v>
      </c>
      <c r="BK2547" s="170">
        <f>ROUND(I2547*H2547,2)</f>
        <v>0</v>
      </c>
      <c r="BL2547" s="11" t="s">
        <v>125</v>
      </c>
      <c r="BM2547" s="169" t="s">
        <v>4988</v>
      </c>
    </row>
    <row r="2548" spans="1:65" s="2" customFormat="1" ht="11.25">
      <c r="A2548" s="28"/>
      <c r="B2548" s="29"/>
      <c r="C2548" s="30"/>
      <c r="D2548" s="171" t="s">
        <v>128</v>
      </c>
      <c r="E2548" s="30"/>
      <c r="F2548" s="172" t="s">
        <v>4987</v>
      </c>
      <c r="G2548" s="30"/>
      <c r="H2548" s="30"/>
      <c r="I2548" s="173"/>
      <c r="J2548" s="30"/>
      <c r="K2548" s="30"/>
      <c r="L2548" s="33"/>
      <c r="M2548" s="174"/>
      <c r="N2548" s="175"/>
      <c r="O2548" s="65"/>
      <c r="P2548" s="65"/>
      <c r="Q2548" s="65"/>
      <c r="R2548" s="65"/>
      <c r="S2548" s="65"/>
      <c r="T2548" s="66"/>
      <c r="U2548" s="28"/>
      <c r="V2548" s="28"/>
      <c r="W2548" s="28"/>
      <c r="X2548" s="28"/>
      <c r="Y2548" s="28"/>
      <c r="Z2548" s="28"/>
      <c r="AA2548" s="28"/>
      <c r="AB2548" s="28"/>
      <c r="AC2548" s="28"/>
      <c r="AD2548" s="28"/>
      <c r="AE2548" s="28"/>
      <c r="AT2548" s="11" t="s">
        <v>128</v>
      </c>
      <c r="AU2548" s="11" t="s">
        <v>73</v>
      </c>
    </row>
    <row r="2549" spans="1:65" s="2" customFormat="1" ht="16.5" customHeight="1">
      <c r="A2549" s="28"/>
      <c r="B2549" s="29"/>
      <c r="C2549" s="158" t="s">
        <v>4989</v>
      </c>
      <c r="D2549" s="158" t="s">
        <v>121</v>
      </c>
      <c r="E2549" s="159" t="s">
        <v>4990</v>
      </c>
      <c r="F2549" s="160" t="s">
        <v>4991</v>
      </c>
      <c r="G2549" s="161" t="s">
        <v>145</v>
      </c>
      <c r="H2549" s="162">
        <v>2</v>
      </c>
      <c r="I2549" s="163"/>
      <c r="J2549" s="164">
        <f>ROUND(I2549*H2549,2)</f>
        <v>0</v>
      </c>
      <c r="K2549" s="160" t="s">
        <v>1</v>
      </c>
      <c r="L2549" s="33"/>
      <c r="M2549" s="165" t="s">
        <v>1</v>
      </c>
      <c r="N2549" s="166" t="s">
        <v>38</v>
      </c>
      <c r="O2549" s="65"/>
      <c r="P2549" s="167">
        <f>O2549*H2549</f>
        <v>0</v>
      </c>
      <c r="Q2549" s="167">
        <v>0</v>
      </c>
      <c r="R2549" s="167">
        <f>Q2549*H2549</f>
        <v>0</v>
      </c>
      <c r="S2549" s="167">
        <v>0</v>
      </c>
      <c r="T2549" s="168">
        <f>S2549*H2549</f>
        <v>0</v>
      </c>
      <c r="U2549" s="28"/>
      <c r="V2549" s="28"/>
      <c r="W2549" s="28"/>
      <c r="X2549" s="28"/>
      <c r="Y2549" s="28"/>
      <c r="Z2549" s="28"/>
      <c r="AA2549" s="28"/>
      <c r="AB2549" s="28"/>
      <c r="AC2549" s="28"/>
      <c r="AD2549" s="28"/>
      <c r="AE2549" s="28"/>
      <c r="AR2549" s="169" t="s">
        <v>125</v>
      </c>
      <c r="AT2549" s="169" t="s">
        <v>121</v>
      </c>
      <c r="AU2549" s="169" t="s">
        <v>73</v>
      </c>
      <c r="AY2549" s="11" t="s">
        <v>126</v>
      </c>
      <c r="BE2549" s="170">
        <f>IF(N2549="základní",J2549,0)</f>
        <v>0</v>
      </c>
      <c r="BF2549" s="170">
        <f>IF(N2549="snížená",J2549,0)</f>
        <v>0</v>
      </c>
      <c r="BG2549" s="170">
        <f>IF(N2549="zákl. přenesená",J2549,0)</f>
        <v>0</v>
      </c>
      <c r="BH2549" s="170">
        <f>IF(N2549="sníž. přenesená",J2549,0)</f>
        <v>0</v>
      </c>
      <c r="BI2549" s="170">
        <f>IF(N2549="nulová",J2549,0)</f>
        <v>0</v>
      </c>
      <c r="BJ2549" s="11" t="s">
        <v>80</v>
      </c>
      <c r="BK2549" s="170">
        <f>ROUND(I2549*H2549,2)</f>
        <v>0</v>
      </c>
      <c r="BL2549" s="11" t="s">
        <v>125</v>
      </c>
      <c r="BM2549" s="169" t="s">
        <v>4992</v>
      </c>
    </row>
    <row r="2550" spans="1:65" s="2" customFormat="1" ht="11.25">
      <c r="A2550" s="28"/>
      <c r="B2550" s="29"/>
      <c r="C2550" s="30"/>
      <c r="D2550" s="171" t="s">
        <v>128</v>
      </c>
      <c r="E2550" s="30"/>
      <c r="F2550" s="172" t="s">
        <v>4991</v>
      </c>
      <c r="G2550" s="30"/>
      <c r="H2550" s="30"/>
      <c r="I2550" s="173"/>
      <c r="J2550" s="30"/>
      <c r="K2550" s="30"/>
      <c r="L2550" s="33"/>
      <c r="M2550" s="174"/>
      <c r="N2550" s="175"/>
      <c r="O2550" s="65"/>
      <c r="P2550" s="65"/>
      <c r="Q2550" s="65"/>
      <c r="R2550" s="65"/>
      <c r="S2550" s="65"/>
      <c r="T2550" s="66"/>
      <c r="U2550" s="28"/>
      <c r="V2550" s="28"/>
      <c r="W2550" s="28"/>
      <c r="X2550" s="28"/>
      <c r="Y2550" s="28"/>
      <c r="Z2550" s="28"/>
      <c r="AA2550" s="28"/>
      <c r="AB2550" s="28"/>
      <c r="AC2550" s="28"/>
      <c r="AD2550" s="28"/>
      <c r="AE2550" s="28"/>
      <c r="AT2550" s="11" t="s">
        <v>128</v>
      </c>
      <c r="AU2550" s="11" t="s">
        <v>73</v>
      </c>
    </row>
    <row r="2551" spans="1:65" s="2" customFormat="1" ht="16.5" customHeight="1">
      <c r="A2551" s="28"/>
      <c r="B2551" s="29"/>
      <c r="C2551" s="158" t="s">
        <v>4993</v>
      </c>
      <c r="D2551" s="158" t="s">
        <v>121</v>
      </c>
      <c r="E2551" s="159" t="s">
        <v>4994</v>
      </c>
      <c r="F2551" s="160" t="s">
        <v>4995</v>
      </c>
      <c r="G2551" s="161" t="s">
        <v>145</v>
      </c>
      <c r="H2551" s="162">
        <v>2</v>
      </c>
      <c r="I2551" s="163"/>
      <c r="J2551" s="164">
        <f>ROUND(I2551*H2551,2)</f>
        <v>0</v>
      </c>
      <c r="K2551" s="160" t="s">
        <v>1</v>
      </c>
      <c r="L2551" s="33"/>
      <c r="M2551" s="165" t="s">
        <v>1</v>
      </c>
      <c r="N2551" s="166" t="s">
        <v>38</v>
      </c>
      <c r="O2551" s="65"/>
      <c r="P2551" s="167">
        <f>O2551*H2551</f>
        <v>0</v>
      </c>
      <c r="Q2551" s="167">
        <v>0</v>
      </c>
      <c r="R2551" s="167">
        <f>Q2551*H2551</f>
        <v>0</v>
      </c>
      <c r="S2551" s="167">
        <v>0</v>
      </c>
      <c r="T2551" s="168">
        <f>S2551*H2551</f>
        <v>0</v>
      </c>
      <c r="U2551" s="28"/>
      <c r="V2551" s="28"/>
      <c r="W2551" s="28"/>
      <c r="X2551" s="28"/>
      <c r="Y2551" s="28"/>
      <c r="Z2551" s="28"/>
      <c r="AA2551" s="28"/>
      <c r="AB2551" s="28"/>
      <c r="AC2551" s="28"/>
      <c r="AD2551" s="28"/>
      <c r="AE2551" s="28"/>
      <c r="AR2551" s="169" t="s">
        <v>125</v>
      </c>
      <c r="AT2551" s="169" t="s">
        <v>121</v>
      </c>
      <c r="AU2551" s="169" t="s">
        <v>73</v>
      </c>
      <c r="AY2551" s="11" t="s">
        <v>126</v>
      </c>
      <c r="BE2551" s="170">
        <f>IF(N2551="základní",J2551,0)</f>
        <v>0</v>
      </c>
      <c r="BF2551" s="170">
        <f>IF(N2551="snížená",J2551,0)</f>
        <v>0</v>
      </c>
      <c r="BG2551" s="170">
        <f>IF(N2551="zákl. přenesená",J2551,0)</f>
        <v>0</v>
      </c>
      <c r="BH2551" s="170">
        <f>IF(N2551="sníž. přenesená",J2551,0)</f>
        <v>0</v>
      </c>
      <c r="BI2551" s="170">
        <f>IF(N2551="nulová",J2551,0)</f>
        <v>0</v>
      </c>
      <c r="BJ2551" s="11" t="s">
        <v>80</v>
      </c>
      <c r="BK2551" s="170">
        <f>ROUND(I2551*H2551,2)</f>
        <v>0</v>
      </c>
      <c r="BL2551" s="11" t="s">
        <v>125</v>
      </c>
      <c r="BM2551" s="169" t="s">
        <v>4996</v>
      </c>
    </row>
    <row r="2552" spans="1:65" s="2" customFormat="1" ht="11.25">
      <c r="A2552" s="28"/>
      <c r="B2552" s="29"/>
      <c r="C2552" s="30"/>
      <c r="D2552" s="171" t="s">
        <v>128</v>
      </c>
      <c r="E2552" s="30"/>
      <c r="F2552" s="172" t="s">
        <v>4995</v>
      </c>
      <c r="G2552" s="30"/>
      <c r="H2552" s="30"/>
      <c r="I2552" s="173"/>
      <c r="J2552" s="30"/>
      <c r="K2552" s="30"/>
      <c r="L2552" s="33"/>
      <c r="M2552" s="174"/>
      <c r="N2552" s="175"/>
      <c r="O2552" s="65"/>
      <c r="P2552" s="65"/>
      <c r="Q2552" s="65"/>
      <c r="R2552" s="65"/>
      <c r="S2552" s="65"/>
      <c r="T2552" s="66"/>
      <c r="U2552" s="28"/>
      <c r="V2552" s="28"/>
      <c r="W2552" s="28"/>
      <c r="X2552" s="28"/>
      <c r="Y2552" s="28"/>
      <c r="Z2552" s="28"/>
      <c r="AA2552" s="28"/>
      <c r="AB2552" s="28"/>
      <c r="AC2552" s="28"/>
      <c r="AD2552" s="28"/>
      <c r="AE2552" s="28"/>
      <c r="AT2552" s="11" t="s">
        <v>128</v>
      </c>
      <c r="AU2552" s="11" t="s">
        <v>73</v>
      </c>
    </row>
    <row r="2553" spans="1:65" s="2" customFormat="1" ht="16.5" customHeight="1">
      <c r="A2553" s="28"/>
      <c r="B2553" s="29"/>
      <c r="C2553" s="158" t="s">
        <v>4997</v>
      </c>
      <c r="D2553" s="158" t="s">
        <v>121</v>
      </c>
      <c r="E2553" s="159" t="s">
        <v>4998</v>
      </c>
      <c r="F2553" s="160" t="s">
        <v>4999</v>
      </c>
      <c r="G2553" s="161" t="s">
        <v>131</v>
      </c>
      <c r="H2553" s="162">
        <v>2</v>
      </c>
      <c r="I2553" s="163"/>
      <c r="J2553" s="164">
        <f>ROUND(I2553*H2553,2)</f>
        <v>0</v>
      </c>
      <c r="K2553" s="160" t="s">
        <v>1</v>
      </c>
      <c r="L2553" s="33"/>
      <c r="M2553" s="165" t="s">
        <v>1</v>
      </c>
      <c r="N2553" s="166" t="s">
        <v>38</v>
      </c>
      <c r="O2553" s="65"/>
      <c r="P2553" s="167">
        <f>O2553*H2553</f>
        <v>0</v>
      </c>
      <c r="Q2553" s="167">
        <v>0</v>
      </c>
      <c r="R2553" s="167">
        <f>Q2553*H2553</f>
        <v>0</v>
      </c>
      <c r="S2553" s="167">
        <v>0</v>
      </c>
      <c r="T2553" s="168">
        <f>S2553*H2553</f>
        <v>0</v>
      </c>
      <c r="U2553" s="28"/>
      <c r="V2553" s="28"/>
      <c r="W2553" s="28"/>
      <c r="X2553" s="28"/>
      <c r="Y2553" s="28"/>
      <c r="Z2553" s="28"/>
      <c r="AA2553" s="28"/>
      <c r="AB2553" s="28"/>
      <c r="AC2553" s="28"/>
      <c r="AD2553" s="28"/>
      <c r="AE2553" s="28"/>
      <c r="AR2553" s="169" t="s">
        <v>125</v>
      </c>
      <c r="AT2553" s="169" t="s">
        <v>121</v>
      </c>
      <c r="AU2553" s="169" t="s">
        <v>73</v>
      </c>
      <c r="AY2553" s="11" t="s">
        <v>126</v>
      </c>
      <c r="BE2553" s="170">
        <f>IF(N2553="základní",J2553,0)</f>
        <v>0</v>
      </c>
      <c r="BF2553" s="170">
        <f>IF(N2553="snížená",J2553,0)</f>
        <v>0</v>
      </c>
      <c r="BG2553" s="170">
        <f>IF(N2553="zákl. přenesená",J2553,0)</f>
        <v>0</v>
      </c>
      <c r="BH2553" s="170">
        <f>IF(N2553="sníž. přenesená",J2553,0)</f>
        <v>0</v>
      </c>
      <c r="BI2553" s="170">
        <f>IF(N2553="nulová",J2553,0)</f>
        <v>0</v>
      </c>
      <c r="BJ2553" s="11" t="s">
        <v>80</v>
      </c>
      <c r="BK2553" s="170">
        <f>ROUND(I2553*H2553,2)</f>
        <v>0</v>
      </c>
      <c r="BL2553" s="11" t="s">
        <v>125</v>
      </c>
      <c r="BM2553" s="169" t="s">
        <v>5000</v>
      </c>
    </row>
    <row r="2554" spans="1:65" s="2" customFormat="1" ht="11.25">
      <c r="A2554" s="28"/>
      <c r="B2554" s="29"/>
      <c r="C2554" s="30"/>
      <c r="D2554" s="171" t="s">
        <v>128</v>
      </c>
      <c r="E2554" s="30"/>
      <c r="F2554" s="172" t="s">
        <v>4999</v>
      </c>
      <c r="G2554" s="30"/>
      <c r="H2554" s="30"/>
      <c r="I2554" s="173"/>
      <c r="J2554" s="30"/>
      <c r="K2554" s="30"/>
      <c r="L2554" s="33"/>
      <c r="M2554" s="174"/>
      <c r="N2554" s="175"/>
      <c r="O2554" s="65"/>
      <c r="P2554" s="65"/>
      <c r="Q2554" s="65"/>
      <c r="R2554" s="65"/>
      <c r="S2554" s="65"/>
      <c r="T2554" s="66"/>
      <c r="U2554" s="28"/>
      <c r="V2554" s="28"/>
      <c r="W2554" s="28"/>
      <c r="X2554" s="28"/>
      <c r="Y2554" s="28"/>
      <c r="Z2554" s="28"/>
      <c r="AA2554" s="28"/>
      <c r="AB2554" s="28"/>
      <c r="AC2554" s="28"/>
      <c r="AD2554" s="28"/>
      <c r="AE2554" s="28"/>
      <c r="AT2554" s="11" t="s">
        <v>128</v>
      </c>
      <c r="AU2554" s="11" t="s">
        <v>73</v>
      </c>
    </row>
    <row r="2555" spans="1:65" s="2" customFormat="1" ht="16.5" customHeight="1">
      <c r="A2555" s="28"/>
      <c r="B2555" s="29"/>
      <c r="C2555" s="158" t="s">
        <v>5001</v>
      </c>
      <c r="D2555" s="158" t="s">
        <v>121</v>
      </c>
      <c r="E2555" s="159" t="s">
        <v>5002</v>
      </c>
      <c r="F2555" s="160" t="s">
        <v>5003</v>
      </c>
      <c r="G2555" s="161" t="s">
        <v>145</v>
      </c>
      <c r="H2555" s="162">
        <v>2</v>
      </c>
      <c r="I2555" s="163"/>
      <c r="J2555" s="164">
        <f>ROUND(I2555*H2555,2)</f>
        <v>0</v>
      </c>
      <c r="K2555" s="160" t="s">
        <v>1</v>
      </c>
      <c r="L2555" s="33"/>
      <c r="M2555" s="165" t="s">
        <v>1</v>
      </c>
      <c r="N2555" s="166" t="s">
        <v>38</v>
      </c>
      <c r="O2555" s="65"/>
      <c r="P2555" s="167">
        <f>O2555*H2555</f>
        <v>0</v>
      </c>
      <c r="Q2555" s="167">
        <v>0</v>
      </c>
      <c r="R2555" s="167">
        <f>Q2555*H2555</f>
        <v>0</v>
      </c>
      <c r="S2555" s="167">
        <v>0</v>
      </c>
      <c r="T2555" s="168">
        <f>S2555*H2555</f>
        <v>0</v>
      </c>
      <c r="U2555" s="28"/>
      <c r="V2555" s="28"/>
      <c r="W2555" s="28"/>
      <c r="X2555" s="28"/>
      <c r="Y2555" s="28"/>
      <c r="Z2555" s="28"/>
      <c r="AA2555" s="28"/>
      <c r="AB2555" s="28"/>
      <c r="AC2555" s="28"/>
      <c r="AD2555" s="28"/>
      <c r="AE2555" s="28"/>
      <c r="AR2555" s="169" t="s">
        <v>125</v>
      </c>
      <c r="AT2555" s="169" t="s">
        <v>121</v>
      </c>
      <c r="AU2555" s="169" t="s">
        <v>73</v>
      </c>
      <c r="AY2555" s="11" t="s">
        <v>126</v>
      </c>
      <c r="BE2555" s="170">
        <f>IF(N2555="základní",J2555,0)</f>
        <v>0</v>
      </c>
      <c r="BF2555" s="170">
        <f>IF(N2555="snížená",J2555,0)</f>
        <v>0</v>
      </c>
      <c r="BG2555" s="170">
        <f>IF(N2555="zákl. přenesená",J2555,0)</f>
        <v>0</v>
      </c>
      <c r="BH2555" s="170">
        <f>IF(N2555="sníž. přenesená",J2555,0)</f>
        <v>0</v>
      </c>
      <c r="BI2555" s="170">
        <f>IF(N2555="nulová",J2555,0)</f>
        <v>0</v>
      </c>
      <c r="BJ2555" s="11" t="s">
        <v>80</v>
      </c>
      <c r="BK2555" s="170">
        <f>ROUND(I2555*H2555,2)</f>
        <v>0</v>
      </c>
      <c r="BL2555" s="11" t="s">
        <v>125</v>
      </c>
      <c r="BM2555" s="169" t="s">
        <v>5004</v>
      </c>
    </row>
    <row r="2556" spans="1:65" s="2" customFormat="1" ht="11.25">
      <c r="A2556" s="28"/>
      <c r="B2556" s="29"/>
      <c r="C2556" s="30"/>
      <c r="D2556" s="171" t="s">
        <v>128</v>
      </c>
      <c r="E2556" s="30"/>
      <c r="F2556" s="172" t="s">
        <v>5003</v>
      </c>
      <c r="G2556" s="30"/>
      <c r="H2556" s="30"/>
      <c r="I2556" s="173"/>
      <c r="J2556" s="30"/>
      <c r="K2556" s="30"/>
      <c r="L2556" s="33"/>
      <c r="M2556" s="174"/>
      <c r="N2556" s="175"/>
      <c r="O2556" s="65"/>
      <c r="P2556" s="65"/>
      <c r="Q2556" s="65"/>
      <c r="R2556" s="65"/>
      <c r="S2556" s="65"/>
      <c r="T2556" s="66"/>
      <c r="U2556" s="28"/>
      <c r="V2556" s="28"/>
      <c r="W2556" s="28"/>
      <c r="X2556" s="28"/>
      <c r="Y2556" s="28"/>
      <c r="Z2556" s="28"/>
      <c r="AA2556" s="28"/>
      <c r="AB2556" s="28"/>
      <c r="AC2556" s="28"/>
      <c r="AD2556" s="28"/>
      <c r="AE2556" s="28"/>
      <c r="AT2556" s="11" t="s">
        <v>128</v>
      </c>
      <c r="AU2556" s="11" t="s">
        <v>73</v>
      </c>
    </row>
    <row r="2557" spans="1:65" s="2" customFormat="1" ht="16.5" customHeight="1">
      <c r="A2557" s="28"/>
      <c r="B2557" s="29"/>
      <c r="C2557" s="158" t="s">
        <v>5005</v>
      </c>
      <c r="D2557" s="158" t="s">
        <v>121</v>
      </c>
      <c r="E2557" s="159" t="s">
        <v>5006</v>
      </c>
      <c r="F2557" s="160" t="s">
        <v>5007</v>
      </c>
      <c r="G2557" s="161" t="s">
        <v>131</v>
      </c>
      <c r="H2557" s="162">
        <v>2</v>
      </c>
      <c r="I2557" s="163"/>
      <c r="J2557" s="164">
        <f>ROUND(I2557*H2557,2)</f>
        <v>0</v>
      </c>
      <c r="K2557" s="160" t="s">
        <v>1</v>
      </c>
      <c r="L2557" s="33"/>
      <c r="M2557" s="165" t="s">
        <v>1</v>
      </c>
      <c r="N2557" s="166" t="s">
        <v>38</v>
      </c>
      <c r="O2557" s="65"/>
      <c r="P2557" s="167">
        <f>O2557*H2557</f>
        <v>0</v>
      </c>
      <c r="Q2557" s="167">
        <v>0</v>
      </c>
      <c r="R2557" s="167">
        <f>Q2557*H2557</f>
        <v>0</v>
      </c>
      <c r="S2557" s="167">
        <v>0</v>
      </c>
      <c r="T2557" s="168">
        <f>S2557*H2557</f>
        <v>0</v>
      </c>
      <c r="U2557" s="28"/>
      <c r="V2557" s="28"/>
      <c r="W2557" s="28"/>
      <c r="X2557" s="28"/>
      <c r="Y2557" s="28"/>
      <c r="Z2557" s="28"/>
      <c r="AA2557" s="28"/>
      <c r="AB2557" s="28"/>
      <c r="AC2557" s="28"/>
      <c r="AD2557" s="28"/>
      <c r="AE2557" s="28"/>
      <c r="AR2557" s="169" t="s">
        <v>125</v>
      </c>
      <c r="AT2557" s="169" t="s">
        <v>121</v>
      </c>
      <c r="AU2557" s="169" t="s">
        <v>73</v>
      </c>
      <c r="AY2557" s="11" t="s">
        <v>126</v>
      </c>
      <c r="BE2557" s="170">
        <f>IF(N2557="základní",J2557,0)</f>
        <v>0</v>
      </c>
      <c r="BF2557" s="170">
        <f>IF(N2557="snížená",J2557,0)</f>
        <v>0</v>
      </c>
      <c r="BG2557" s="170">
        <f>IF(N2557="zákl. přenesená",J2557,0)</f>
        <v>0</v>
      </c>
      <c r="BH2557" s="170">
        <f>IF(N2557="sníž. přenesená",J2557,0)</f>
        <v>0</v>
      </c>
      <c r="BI2557" s="170">
        <f>IF(N2557="nulová",J2557,0)</f>
        <v>0</v>
      </c>
      <c r="BJ2557" s="11" t="s">
        <v>80</v>
      </c>
      <c r="BK2557" s="170">
        <f>ROUND(I2557*H2557,2)</f>
        <v>0</v>
      </c>
      <c r="BL2557" s="11" t="s">
        <v>125</v>
      </c>
      <c r="BM2557" s="169" t="s">
        <v>5008</v>
      </c>
    </row>
    <row r="2558" spans="1:65" s="2" customFormat="1" ht="11.25">
      <c r="A2558" s="28"/>
      <c r="B2558" s="29"/>
      <c r="C2558" s="30"/>
      <c r="D2558" s="171" t="s">
        <v>128</v>
      </c>
      <c r="E2558" s="30"/>
      <c r="F2558" s="172" t="s">
        <v>5007</v>
      </c>
      <c r="G2558" s="30"/>
      <c r="H2558" s="30"/>
      <c r="I2558" s="173"/>
      <c r="J2558" s="30"/>
      <c r="K2558" s="30"/>
      <c r="L2558" s="33"/>
      <c r="M2558" s="174"/>
      <c r="N2558" s="175"/>
      <c r="O2558" s="65"/>
      <c r="P2558" s="65"/>
      <c r="Q2558" s="65"/>
      <c r="R2558" s="65"/>
      <c r="S2558" s="65"/>
      <c r="T2558" s="66"/>
      <c r="U2558" s="28"/>
      <c r="V2558" s="28"/>
      <c r="W2558" s="28"/>
      <c r="X2558" s="28"/>
      <c r="Y2558" s="28"/>
      <c r="Z2558" s="28"/>
      <c r="AA2558" s="28"/>
      <c r="AB2558" s="28"/>
      <c r="AC2558" s="28"/>
      <c r="AD2558" s="28"/>
      <c r="AE2558" s="28"/>
      <c r="AT2558" s="11" t="s">
        <v>128</v>
      </c>
      <c r="AU2558" s="11" t="s">
        <v>73</v>
      </c>
    </row>
    <row r="2559" spans="1:65" s="2" customFormat="1" ht="16.5" customHeight="1">
      <c r="A2559" s="28"/>
      <c r="B2559" s="29"/>
      <c r="C2559" s="158" t="s">
        <v>5009</v>
      </c>
      <c r="D2559" s="158" t="s">
        <v>121</v>
      </c>
      <c r="E2559" s="159" t="s">
        <v>5010</v>
      </c>
      <c r="F2559" s="160" t="s">
        <v>5011</v>
      </c>
      <c r="G2559" s="161" t="s">
        <v>145</v>
      </c>
      <c r="H2559" s="162">
        <v>2</v>
      </c>
      <c r="I2559" s="163"/>
      <c r="J2559" s="164">
        <f>ROUND(I2559*H2559,2)</f>
        <v>0</v>
      </c>
      <c r="K2559" s="160" t="s">
        <v>1</v>
      </c>
      <c r="L2559" s="33"/>
      <c r="M2559" s="165" t="s">
        <v>1</v>
      </c>
      <c r="N2559" s="166" t="s">
        <v>38</v>
      </c>
      <c r="O2559" s="65"/>
      <c r="P2559" s="167">
        <f>O2559*H2559</f>
        <v>0</v>
      </c>
      <c r="Q2559" s="167">
        <v>0</v>
      </c>
      <c r="R2559" s="167">
        <f>Q2559*H2559</f>
        <v>0</v>
      </c>
      <c r="S2559" s="167">
        <v>0</v>
      </c>
      <c r="T2559" s="168">
        <f>S2559*H2559</f>
        <v>0</v>
      </c>
      <c r="U2559" s="28"/>
      <c r="V2559" s="28"/>
      <c r="W2559" s="28"/>
      <c r="X2559" s="28"/>
      <c r="Y2559" s="28"/>
      <c r="Z2559" s="28"/>
      <c r="AA2559" s="28"/>
      <c r="AB2559" s="28"/>
      <c r="AC2559" s="28"/>
      <c r="AD2559" s="28"/>
      <c r="AE2559" s="28"/>
      <c r="AR2559" s="169" t="s">
        <v>125</v>
      </c>
      <c r="AT2559" s="169" t="s">
        <v>121</v>
      </c>
      <c r="AU2559" s="169" t="s">
        <v>73</v>
      </c>
      <c r="AY2559" s="11" t="s">
        <v>126</v>
      </c>
      <c r="BE2559" s="170">
        <f>IF(N2559="základní",J2559,0)</f>
        <v>0</v>
      </c>
      <c r="BF2559" s="170">
        <f>IF(N2559="snížená",J2559,0)</f>
        <v>0</v>
      </c>
      <c r="BG2559" s="170">
        <f>IF(N2559="zákl. přenesená",J2559,0)</f>
        <v>0</v>
      </c>
      <c r="BH2559" s="170">
        <f>IF(N2559="sníž. přenesená",J2559,0)</f>
        <v>0</v>
      </c>
      <c r="BI2559" s="170">
        <f>IF(N2559="nulová",J2559,0)</f>
        <v>0</v>
      </c>
      <c r="BJ2559" s="11" t="s">
        <v>80</v>
      </c>
      <c r="BK2559" s="170">
        <f>ROUND(I2559*H2559,2)</f>
        <v>0</v>
      </c>
      <c r="BL2559" s="11" t="s">
        <v>125</v>
      </c>
      <c r="BM2559" s="169" t="s">
        <v>5012</v>
      </c>
    </row>
    <row r="2560" spans="1:65" s="2" customFormat="1" ht="11.25">
      <c r="A2560" s="28"/>
      <c r="B2560" s="29"/>
      <c r="C2560" s="30"/>
      <c r="D2560" s="171" t="s">
        <v>128</v>
      </c>
      <c r="E2560" s="30"/>
      <c r="F2560" s="172" t="s">
        <v>5011</v>
      </c>
      <c r="G2560" s="30"/>
      <c r="H2560" s="30"/>
      <c r="I2560" s="173"/>
      <c r="J2560" s="30"/>
      <c r="K2560" s="30"/>
      <c r="L2560" s="33"/>
      <c r="M2560" s="174"/>
      <c r="N2560" s="175"/>
      <c r="O2560" s="65"/>
      <c r="P2560" s="65"/>
      <c r="Q2560" s="65"/>
      <c r="R2560" s="65"/>
      <c r="S2560" s="65"/>
      <c r="T2560" s="66"/>
      <c r="U2560" s="28"/>
      <c r="V2560" s="28"/>
      <c r="W2560" s="28"/>
      <c r="X2560" s="28"/>
      <c r="Y2560" s="28"/>
      <c r="Z2560" s="28"/>
      <c r="AA2560" s="28"/>
      <c r="AB2560" s="28"/>
      <c r="AC2560" s="28"/>
      <c r="AD2560" s="28"/>
      <c r="AE2560" s="28"/>
      <c r="AT2560" s="11" t="s">
        <v>128</v>
      </c>
      <c r="AU2560" s="11" t="s">
        <v>73</v>
      </c>
    </row>
    <row r="2561" spans="1:65" s="2" customFormat="1" ht="16.5" customHeight="1">
      <c r="A2561" s="28"/>
      <c r="B2561" s="29"/>
      <c r="C2561" s="158" t="s">
        <v>5013</v>
      </c>
      <c r="D2561" s="158" t="s">
        <v>121</v>
      </c>
      <c r="E2561" s="159" t="s">
        <v>5014</v>
      </c>
      <c r="F2561" s="160" t="s">
        <v>5015</v>
      </c>
      <c r="G2561" s="161" t="s">
        <v>131</v>
      </c>
      <c r="H2561" s="162">
        <v>2</v>
      </c>
      <c r="I2561" s="163"/>
      <c r="J2561" s="164">
        <f>ROUND(I2561*H2561,2)</f>
        <v>0</v>
      </c>
      <c r="K2561" s="160" t="s">
        <v>1</v>
      </c>
      <c r="L2561" s="33"/>
      <c r="M2561" s="165" t="s">
        <v>1</v>
      </c>
      <c r="N2561" s="166" t="s">
        <v>38</v>
      </c>
      <c r="O2561" s="65"/>
      <c r="P2561" s="167">
        <f>O2561*H2561</f>
        <v>0</v>
      </c>
      <c r="Q2561" s="167">
        <v>0</v>
      </c>
      <c r="R2561" s="167">
        <f>Q2561*H2561</f>
        <v>0</v>
      </c>
      <c r="S2561" s="167">
        <v>0</v>
      </c>
      <c r="T2561" s="168">
        <f>S2561*H2561</f>
        <v>0</v>
      </c>
      <c r="U2561" s="28"/>
      <c r="V2561" s="28"/>
      <c r="W2561" s="28"/>
      <c r="X2561" s="28"/>
      <c r="Y2561" s="28"/>
      <c r="Z2561" s="28"/>
      <c r="AA2561" s="28"/>
      <c r="AB2561" s="28"/>
      <c r="AC2561" s="28"/>
      <c r="AD2561" s="28"/>
      <c r="AE2561" s="28"/>
      <c r="AR2561" s="169" t="s">
        <v>125</v>
      </c>
      <c r="AT2561" s="169" t="s">
        <v>121</v>
      </c>
      <c r="AU2561" s="169" t="s">
        <v>73</v>
      </c>
      <c r="AY2561" s="11" t="s">
        <v>126</v>
      </c>
      <c r="BE2561" s="170">
        <f>IF(N2561="základní",J2561,0)</f>
        <v>0</v>
      </c>
      <c r="BF2561" s="170">
        <f>IF(N2561="snížená",J2561,0)</f>
        <v>0</v>
      </c>
      <c r="BG2561" s="170">
        <f>IF(N2561="zákl. přenesená",J2561,0)</f>
        <v>0</v>
      </c>
      <c r="BH2561" s="170">
        <f>IF(N2561="sníž. přenesená",J2561,0)</f>
        <v>0</v>
      </c>
      <c r="BI2561" s="170">
        <f>IF(N2561="nulová",J2561,0)</f>
        <v>0</v>
      </c>
      <c r="BJ2561" s="11" t="s">
        <v>80</v>
      </c>
      <c r="BK2561" s="170">
        <f>ROUND(I2561*H2561,2)</f>
        <v>0</v>
      </c>
      <c r="BL2561" s="11" t="s">
        <v>125</v>
      </c>
      <c r="BM2561" s="169" t="s">
        <v>5016</v>
      </c>
    </row>
    <row r="2562" spans="1:65" s="2" customFormat="1" ht="11.25">
      <c r="A2562" s="28"/>
      <c r="B2562" s="29"/>
      <c r="C2562" s="30"/>
      <c r="D2562" s="171" t="s">
        <v>128</v>
      </c>
      <c r="E2562" s="30"/>
      <c r="F2562" s="172" t="s">
        <v>5015</v>
      </c>
      <c r="G2562" s="30"/>
      <c r="H2562" s="30"/>
      <c r="I2562" s="173"/>
      <c r="J2562" s="30"/>
      <c r="K2562" s="30"/>
      <c r="L2562" s="33"/>
      <c r="M2562" s="174"/>
      <c r="N2562" s="175"/>
      <c r="O2562" s="65"/>
      <c r="P2562" s="65"/>
      <c r="Q2562" s="65"/>
      <c r="R2562" s="65"/>
      <c r="S2562" s="65"/>
      <c r="T2562" s="66"/>
      <c r="U2562" s="28"/>
      <c r="V2562" s="28"/>
      <c r="W2562" s="28"/>
      <c r="X2562" s="28"/>
      <c r="Y2562" s="28"/>
      <c r="Z2562" s="28"/>
      <c r="AA2562" s="28"/>
      <c r="AB2562" s="28"/>
      <c r="AC2562" s="28"/>
      <c r="AD2562" s="28"/>
      <c r="AE2562" s="28"/>
      <c r="AT2562" s="11" t="s">
        <v>128</v>
      </c>
      <c r="AU2562" s="11" t="s">
        <v>73</v>
      </c>
    </row>
    <row r="2563" spans="1:65" s="2" customFormat="1" ht="24.2" customHeight="1">
      <c r="A2563" s="28"/>
      <c r="B2563" s="29"/>
      <c r="C2563" s="158" t="s">
        <v>5017</v>
      </c>
      <c r="D2563" s="158" t="s">
        <v>121</v>
      </c>
      <c r="E2563" s="159" t="s">
        <v>5018</v>
      </c>
      <c r="F2563" s="160" t="s">
        <v>5019</v>
      </c>
      <c r="G2563" s="161" t="s">
        <v>131</v>
      </c>
      <c r="H2563" s="162">
        <v>2</v>
      </c>
      <c r="I2563" s="163"/>
      <c r="J2563" s="164">
        <f>ROUND(I2563*H2563,2)</f>
        <v>0</v>
      </c>
      <c r="K2563" s="160" t="s">
        <v>1</v>
      </c>
      <c r="L2563" s="33"/>
      <c r="M2563" s="165" t="s">
        <v>1</v>
      </c>
      <c r="N2563" s="166" t="s">
        <v>38</v>
      </c>
      <c r="O2563" s="65"/>
      <c r="P2563" s="167">
        <f>O2563*H2563</f>
        <v>0</v>
      </c>
      <c r="Q2563" s="167">
        <v>0</v>
      </c>
      <c r="R2563" s="167">
        <f>Q2563*H2563</f>
        <v>0</v>
      </c>
      <c r="S2563" s="167">
        <v>0</v>
      </c>
      <c r="T2563" s="168">
        <f>S2563*H2563</f>
        <v>0</v>
      </c>
      <c r="U2563" s="28"/>
      <c r="V2563" s="28"/>
      <c r="W2563" s="28"/>
      <c r="X2563" s="28"/>
      <c r="Y2563" s="28"/>
      <c r="Z2563" s="28"/>
      <c r="AA2563" s="28"/>
      <c r="AB2563" s="28"/>
      <c r="AC2563" s="28"/>
      <c r="AD2563" s="28"/>
      <c r="AE2563" s="28"/>
      <c r="AR2563" s="169" t="s">
        <v>125</v>
      </c>
      <c r="AT2563" s="169" t="s">
        <v>121</v>
      </c>
      <c r="AU2563" s="169" t="s">
        <v>73</v>
      </c>
      <c r="AY2563" s="11" t="s">
        <v>126</v>
      </c>
      <c r="BE2563" s="170">
        <f>IF(N2563="základní",J2563,0)</f>
        <v>0</v>
      </c>
      <c r="BF2563" s="170">
        <f>IF(N2563="snížená",J2563,0)</f>
        <v>0</v>
      </c>
      <c r="BG2563" s="170">
        <f>IF(N2563="zákl. přenesená",J2563,0)</f>
        <v>0</v>
      </c>
      <c r="BH2563" s="170">
        <f>IF(N2563="sníž. přenesená",J2563,0)</f>
        <v>0</v>
      </c>
      <c r="BI2563" s="170">
        <f>IF(N2563="nulová",J2563,0)</f>
        <v>0</v>
      </c>
      <c r="BJ2563" s="11" t="s">
        <v>80</v>
      </c>
      <c r="BK2563" s="170">
        <f>ROUND(I2563*H2563,2)</f>
        <v>0</v>
      </c>
      <c r="BL2563" s="11" t="s">
        <v>125</v>
      </c>
      <c r="BM2563" s="169" t="s">
        <v>5020</v>
      </c>
    </row>
    <row r="2564" spans="1:65" s="2" customFormat="1" ht="11.25">
      <c r="A2564" s="28"/>
      <c r="B2564" s="29"/>
      <c r="C2564" s="30"/>
      <c r="D2564" s="171" t="s">
        <v>128</v>
      </c>
      <c r="E2564" s="30"/>
      <c r="F2564" s="172" t="s">
        <v>5019</v>
      </c>
      <c r="G2564" s="30"/>
      <c r="H2564" s="30"/>
      <c r="I2564" s="173"/>
      <c r="J2564" s="30"/>
      <c r="K2564" s="30"/>
      <c r="L2564" s="33"/>
      <c r="M2564" s="174"/>
      <c r="N2564" s="175"/>
      <c r="O2564" s="65"/>
      <c r="P2564" s="65"/>
      <c r="Q2564" s="65"/>
      <c r="R2564" s="65"/>
      <c r="S2564" s="65"/>
      <c r="T2564" s="66"/>
      <c r="U2564" s="28"/>
      <c r="V2564" s="28"/>
      <c r="W2564" s="28"/>
      <c r="X2564" s="28"/>
      <c r="Y2564" s="28"/>
      <c r="Z2564" s="28"/>
      <c r="AA2564" s="28"/>
      <c r="AB2564" s="28"/>
      <c r="AC2564" s="28"/>
      <c r="AD2564" s="28"/>
      <c r="AE2564" s="28"/>
      <c r="AT2564" s="11" t="s">
        <v>128</v>
      </c>
      <c r="AU2564" s="11" t="s">
        <v>73</v>
      </c>
    </row>
    <row r="2565" spans="1:65" s="2" customFormat="1" ht="16.5" customHeight="1">
      <c r="A2565" s="28"/>
      <c r="B2565" s="29"/>
      <c r="C2565" s="158" t="s">
        <v>5021</v>
      </c>
      <c r="D2565" s="158" t="s">
        <v>121</v>
      </c>
      <c r="E2565" s="159" t="s">
        <v>5022</v>
      </c>
      <c r="F2565" s="160" t="s">
        <v>5023</v>
      </c>
      <c r="G2565" s="161" t="s">
        <v>145</v>
      </c>
      <c r="H2565" s="162">
        <v>2</v>
      </c>
      <c r="I2565" s="163"/>
      <c r="J2565" s="164">
        <f>ROUND(I2565*H2565,2)</f>
        <v>0</v>
      </c>
      <c r="K2565" s="160" t="s">
        <v>1</v>
      </c>
      <c r="L2565" s="33"/>
      <c r="M2565" s="165" t="s">
        <v>1</v>
      </c>
      <c r="N2565" s="166" t="s">
        <v>38</v>
      </c>
      <c r="O2565" s="65"/>
      <c r="P2565" s="167">
        <f>O2565*H2565</f>
        <v>0</v>
      </c>
      <c r="Q2565" s="167">
        <v>0</v>
      </c>
      <c r="R2565" s="167">
        <f>Q2565*H2565</f>
        <v>0</v>
      </c>
      <c r="S2565" s="167">
        <v>0</v>
      </c>
      <c r="T2565" s="168">
        <f>S2565*H2565</f>
        <v>0</v>
      </c>
      <c r="U2565" s="28"/>
      <c r="V2565" s="28"/>
      <c r="W2565" s="28"/>
      <c r="X2565" s="28"/>
      <c r="Y2565" s="28"/>
      <c r="Z2565" s="28"/>
      <c r="AA2565" s="28"/>
      <c r="AB2565" s="28"/>
      <c r="AC2565" s="28"/>
      <c r="AD2565" s="28"/>
      <c r="AE2565" s="28"/>
      <c r="AR2565" s="169" t="s">
        <v>125</v>
      </c>
      <c r="AT2565" s="169" t="s">
        <v>121</v>
      </c>
      <c r="AU2565" s="169" t="s">
        <v>73</v>
      </c>
      <c r="AY2565" s="11" t="s">
        <v>126</v>
      </c>
      <c r="BE2565" s="170">
        <f>IF(N2565="základní",J2565,0)</f>
        <v>0</v>
      </c>
      <c r="BF2565" s="170">
        <f>IF(N2565="snížená",J2565,0)</f>
        <v>0</v>
      </c>
      <c r="BG2565" s="170">
        <f>IF(N2565="zákl. přenesená",J2565,0)</f>
        <v>0</v>
      </c>
      <c r="BH2565" s="170">
        <f>IF(N2565="sníž. přenesená",J2565,0)</f>
        <v>0</v>
      </c>
      <c r="BI2565" s="170">
        <f>IF(N2565="nulová",J2565,0)</f>
        <v>0</v>
      </c>
      <c r="BJ2565" s="11" t="s">
        <v>80</v>
      </c>
      <c r="BK2565" s="170">
        <f>ROUND(I2565*H2565,2)</f>
        <v>0</v>
      </c>
      <c r="BL2565" s="11" t="s">
        <v>125</v>
      </c>
      <c r="BM2565" s="169" t="s">
        <v>5024</v>
      </c>
    </row>
    <row r="2566" spans="1:65" s="2" customFormat="1" ht="11.25">
      <c r="A2566" s="28"/>
      <c r="B2566" s="29"/>
      <c r="C2566" s="30"/>
      <c r="D2566" s="171" t="s">
        <v>128</v>
      </c>
      <c r="E2566" s="30"/>
      <c r="F2566" s="172" t="s">
        <v>5023</v>
      </c>
      <c r="G2566" s="30"/>
      <c r="H2566" s="30"/>
      <c r="I2566" s="173"/>
      <c r="J2566" s="30"/>
      <c r="K2566" s="30"/>
      <c r="L2566" s="33"/>
      <c r="M2566" s="174"/>
      <c r="N2566" s="175"/>
      <c r="O2566" s="65"/>
      <c r="P2566" s="65"/>
      <c r="Q2566" s="65"/>
      <c r="R2566" s="65"/>
      <c r="S2566" s="65"/>
      <c r="T2566" s="66"/>
      <c r="U2566" s="28"/>
      <c r="V2566" s="28"/>
      <c r="W2566" s="28"/>
      <c r="X2566" s="28"/>
      <c r="Y2566" s="28"/>
      <c r="Z2566" s="28"/>
      <c r="AA2566" s="28"/>
      <c r="AB2566" s="28"/>
      <c r="AC2566" s="28"/>
      <c r="AD2566" s="28"/>
      <c r="AE2566" s="28"/>
      <c r="AT2566" s="11" t="s">
        <v>128</v>
      </c>
      <c r="AU2566" s="11" t="s">
        <v>73</v>
      </c>
    </row>
    <row r="2567" spans="1:65" s="2" customFormat="1" ht="16.5" customHeight="1">
      <c r="A2567" s="28"/>
      <c r="B2567" s="29"/>
      <c r="C2567" s="158" t="s">
        <v>5025</v>
      </c>
      <c r="D2567" s="158" t="s">
        <v>121</v>
      </c>
      <c r="E2567" s="159" t="s">
        <v>5026</v>
      </c>
      <c r="F2567" s="160" t="s">
        <v>5027</v>
      </c>
      <c r="G2567" s="161" t="s">
        <v>131</v>
      </c>
      <c r="H2567" s="162">
        <v>2</v>
      </c>
      <c r="I2567" s="163"/>
      <c r="J2567" s="164">
        <f>ROUND(I2567*H2567,2)</f>
        <v>0</v>
      </c>
      <c r="K2567" s="160" t="s">
        <v>1</v>
      </c>
      <c r="L2567" s="33"/>
      <c r="M2567" s="165" t="s">
        <v>1</v>
      </c>
      <c r="N2567" s="166" t="s">
        <v>38</v>
      </c>
      <c r="O2567" s="65"/>
      <c r="P2567" s="167">
        <f>O2567*H2567</f>
        <v>0</v>
      </c>
      <c r="Q2567" s="167">
        <v>0</v>
      </c>
      <c r="R2567" s="167">
        <f>Q2567*H2567</f>
        <v>0</v>
      </c>
      <c r="S2567" s="167">
        <v>0</v>
      </c>
      <c r="T2567" s="168">
        <f>S2567*H2567</f>
        <v>0</v>
      </c>
      <c r="U2567" s="28"/>
      <c r="V2567" s="28"/>
      <c r="W2567" s="28"/>
      <c r="X2567" s="28"/>
      <c r="Y2567" s="28"/>
      <c r="Z2567" s="28"/>
      <c r="AA2567" s="28"/>
      <c r="AB2567" s="28"/>
      <c r="AC2567" s="28"/>
      <c r="AD2567" s="28"/>
      <c r="AE2567" s="28"/>
      <c r="AR2567" s="169" t="s">
        <v>125</v>
      </c>
      <c r="AT2567" s="169" t="s">
        <v>121</v>
      </c>
      <c r="AU2567" s="169" t="s">
        <v>73</v>
      </c>
      <c r="AY2567" s="11" t="s">
        <v>126</v>
      </c>
      <c r="BE2567" s="170">
        <f>IF(N2567="základní",J2567,0)</f>
        <v>0</v>
      </c>
      <c r="BF2567" s="170">
        <f>IF(N2567="snížená",J2567,0)</f>
        <v>0</v>
      </c>
      <c r="BG2567" s="170">
        <f>IF(N2567="zákl. přenesená",J2567,0)</f>
        <v>0</v>
      </c>
      <c r="BH2567" s="170">
        <f>IF(N2567="sníž. přenesená",J2567,0)</f>
        <v>0</v>
      </c>
      <c r="BI2567" s="170">
        <f>IF(N2567="nulová",J2567,0)</f>
        <v>0</v>
      </c>
      <c r="BJ2567" s="11" t="s">
        <v>80</v>
      </c>
      <c r="BK2567" s="170">
        <f>ROUND(I2567*H2567,2)</f>
        <v>0</v>
      </c>
      <c r="BL2567" s="11" t="s">
        <v>125</v>
      </c>
      <c r="BM2567" s="169" t="s">
        <v>5028</v>
      </c>
    </row>
    <row r="2568" spans="1:65" s="2" customFormat="1" ht="11.25">
      <c r="A2568" s="28"/>
      <c r="B2568" s="29"/>
      <c r="C2568" s="30"/>
      <c r="D2568" s="171" t="s">
        <v>128</v>
      </c>
      <c r="E2568" s="30"/>
      <c r="F2568" s="172" t="s">
        <v>5027</v>
      </c>
      <c r="G2568" s="30"/>
      <c r="H2568" s="30"/>
      <c r="I2568" s="173"/>
      <c r="J2568" s="30"/>
      <c r="K2568" s="30"/>
      <c r="L2568" s="33"/>
      <c r="M2568" s="174"/>
      <c r="N2568" s="175"/>
      <c r="O2568" s="65"/>
      <c r="P2568" s="65"/>
      <c r="Q2568" s="65"/>
      <c r="R2568" s="65"/>
      <c r="S2568" s="65"/>
      <c r="T2568" s="66"/>
      <c r="U2568" s="28"/>
      <c r="V2568" s="28"/>
      <c r="W2568" s="28"/>
      <c r="X2568" s="28"/>
      <c r="Y2568" s="28"/>
      <c r="Z2568" s="28"/>
      <c r="AA2568" s="28"/>
      <c r="AB2568" s="28"/>
      <c r="AC2568" s="28"/>
      <c r="AD2568" s="28"/>
      <c r="AE2568" s="28"/>
      <c r="AT2568" s="11" t="s">
        <v>128</v>
      </c>
      <c r="AU2568" s="11" t="s">
        <v>73</v>
      </c>
    </row>
    <row r="2569" spans="1:65" s="2" customFormat="1" ht="16.5" customHeight="1">
      <c r="A2569" s="28"/>
      <c r="B2569" s="29"/>
      <c r="C2569" s="158" t="s">
        <v>5029</v>
      </c>
      <c r="D2569" s="158" t="s">
        <v>121</v>
      </c>
      <c r="E2569" s="159" t="s">
        <v>5030</v>
      </c>
      <c r="F2569" s="160" t="s">
        <v>5031</v>
      </c>
      <c r="G2569" s="161" t="s">
        <v>145</v>
      </c>
      <c r="H2569" s="162">
        <v>2</v>
      </c>
      <c r="I2569" s="163"/>
      <c r="J2569" s="164">
        <f>ROUND(I2569*H2569,2)</f>
        <v>0</v>
      </c>
      <c r="K2569" s="160" t="s">
        <v>1</v>
      </c>
      <c r="L2569" s="33"/>
      <c r="M2569" s="165" t="s">
        <v>1</v>
      </c>
      <c r="N2569" s="166" t="s">
        <v>38</v>
      </c>
      <c r="O2569" s="65"/>
      <c r="P2569" s="167">
        <f>O2569*H2569</f>
        <v>0</v>
      </c>
      <c r="Q2569" s="167">
        <v>0</v>
      </c>
      <c r="R2569" s="167">
        <f>Q2569*H2569</f>
        <v>0</v>
      </c>
      <c r="S2569" s="167">
        <v>0</v>
      </c>
      <c r="T2569" s="168">
        <f>S2569*H2569</f>
        <v>0</v>
      </c>
      <c r="U2569" s="28"/>
      <c r="V2569" s="28"/>
      <c r="W2569" s="28"/>
      <c r="X2569" s="28"/>
      <c r="Y2569" s="28"/>
      <c r="Z2569" s="28"/>
      <c r="AA2569" s="28"/>
      <c r="AB2569" s="28"/>
      <c r="AC2569" s="28"/>
      <c r="AD2569" s="28"/>
      <c r="AE2569" s="28"/>
      <c r="AR2569" s="169" t="s">
        <v>125</v>
      </c>
      <c r="AT2569" s="169" t="s">
        <v>121</v>
      </c>
      <c r="AU2569" s="169" t="s">
        <v>73</v>
      </c>
      <c r="AY2569" s="11" t="s">
        <v>126</v>
      </c>
      <c r="BE2569" s="170">
        <f>IF(N2569="základní",J2569,0)</f>
        <v>0</v>
      </c>
      <c r="BF2569" s="170">
        <f>IF(N2569="snížená",J2569,0)</f>
        <v>0</v>
      </c>
      <c r="BG2569" s="170">
        <f>IF(N2569="zákl. přenesená",J2569,0)</f>
        <v>0</v>
      </c>
      <c r="BH2569" s="170">
        <f>IF(N2569="sníž. přenesená",J2569,0)</f>
        <v>0</v>
      </c>
      <c r="BI2569" s="170">
        <f>IF(N2569="nulová",J2569,0)</f>
        <v>0</v>
      </c>
      <c r="BJ2569" s="11" t="s">
        <v>80</v>
      </c>
      <c r="BK2569" s="170">
        <f>ROUND(I2569*H2569,2)</f>
        <v>0</v>
      </c>
      <c r="BL2569" s="11" t="s">
        <v>125</v>
      </c>
      <c r="BM2569" s="169" t="s">
        <v>5032</v>
      </c>
    </row>
    <row r="2570" spans="1:65" s="2" customFormat="1" ht="11.25">
      <c r="A2570" s="28"/>
      <c r="B2570" s="29"/>
      <c r="C2570" s="30"/>
      <c r="D2570" s="171" t="s">
        <v>128</v>
      </c>
      <c r="E2570" s="30"/>
      <c r="F2570" s="172" t="s">
        <v>5031</v>
      </c>
      <c r="G2570" s="30"/>
      <c r="H2570" s="30"/>
      <c r="I2570" s="173"/>
      <c r="J2570" s="30"/>
      <c r="K2570" s="30"/>
      <c r="L2570" s="33"/>
      <c r="M2570" s="174"/>
      <c r="N2570" s="175"/>
      <c r="O2570" s="65"/>
      <c r="P2570" s="65"/>
      <c r="Q2570" s="65"/>
      <c r="R2570" s="65"/>
      <c r="S2570" s="65"/>
      <c r="T2570" s="66"/>
      <c r="U2570" s="28"/>
      <c r="V2570" s="28"/>
      <c r="W2570" s="28"/>
      <c r="X2570" s="28"/>
      <c r="Y2570" s="28"/>
      <c r="Z2570" s="28"/>
      <c r="AA2570" s="28"/>
      <c r="AB2570" s="28"/>
      <c r="AC2570" s="28"/>
      <c r="AD2570" s="28"/>
      <c r="AE2570" s="28"/>
      <c r="AT2570" s="11" t="s">
        <v>128</v>
      </c>
      <c r="AU2570" s="11" t="s">
        <v>73</v>
      </c>
    </row>
    <row r="2571" spans="1:65" s="2" customFormat="1" ht="16.5" customHeight="1">
      <c r="A2571" s="28"/>
      <c r="B2571" s="29"/>
      <c r="C2571" s="158" t="s">
        <v>5033</v>
      </c>
      <c r="D2571" s="158" t="s">
        <v>121</v>
      </c>
      <c r="E2571" s="159" t="s">
        <v>5034</v>
      </c>
      <c r="F2571" s="160" t="s">
        <v>5035</v>
      </c>
      <c r="G2571" s="161" t="s">
        <v>131</v>
      </c>
      <c r="H2571" s="162">
        <v>2</v>
      </c>
      <c r="I2571" s="163"/>
      <c r="J2571" s="164">
        <f>ROUND(I2571*H2571,2)</f>
        <v>0</v>
      </c>
      <c r="K2571" s="160" t="s">
        <v>1</v>
      </c>
      <c r="L2571" s="33"/>
      <c r="M2571" s="165" t="s">
        <v>1</v>
      </c>
      <c r="N2571" s="166" t="s">
        <v>38</v>
      </c>
      <c r="O2571" s="65"/>
      <c r="P2571" s="167">
        <f>O2571*H2571</f>
        <v>0</v>
      </c>
      <c r="Q2571" s="167">
        <v>0</v>
      </c>
      <c r="R2571" s="167">
        <f>Q2571*H2571</f>
        <v>0</v>
      </c>
      <c r="S2571" s="167">
        <v>0</v>
      </c>
      <c r="T2571" s="168">
        <f>S2571*H2571</f>
        <v>0</v>
      </c>
      <c r="U2571" s="28"/>
      <c r="V2571" s="28"/>
      <c r="W2571" s="28"/>
      <c r="X2571" s="28"/>
      <c r="Y2571" s="28"/>
      <c r="Z2571" s="28"/>
      <c r="AA2571" s="28"/>
      <c r="AB2571" s="28"/>
      <c r="AC2571" s="28"/>
      <c r="AD2571" s="28"/>
      <c r="AE2571" s="28"/>
      <c r="AR2571" s="169" t="s">
        <v>125</v>
      </c>
      <c r="AT2571" s="169" t="s">
        <v>121</v>
      </c>
      <c r="AU2571" s="169" t="s">
        <v>73</v>
      </c>
      <c r="AY2571" s="11" t="s">
        <v>126</v>
      </c>
      <c r="BE2571" s="170">
        <f>IF(N2571="základní",J2571,0)</f>
        <v>0</v>
      </c>
      <c r="BF2571" s="170">
        <f>IF(N2571="snížená",J2571,0)</f>
        <v>0</v>
      </c>
      <c r="BG2571" s="170">
        <f>IF(N2571="zákl. přenesená",J2571,0)</f>
        <v>0</v>
      </c>
      <c r="BH2571" s="170">
        <f>IF(N2571="sníž. přenesená",J2571,0)</f>
        <v>0</v>
      </c>
      <c r="BI2571" s="170">
        <f>IF(N2571="nulová",J2571,0)</f>
        <v>0</v>
      </c>
      <c r="BJ2571" s="11" t="s">
        <v>80</v>
      </c>
      <c r="BK2571" s="170">
        <f>ROUND(I2571*H2571,2)</f>
        <v>0</v>
      </c>
      <c r="BL2571" s="11" t="s">
        <v>125</v>
      </c>
      <c r="BM2571" s="169" t="s">
        <v>5036</v>
      </c>
    </row>
    <row r="2572" spans="1:65" s="2" customFormat="1" ht="11.25">
      <c r="A2572" s="28"/>
      <c r="B2572" s="29"/>
      <c r="C2572" s="30"/>
      <c r="D2572" s="171" t="s">
        <v>128</v>
      </c>
      <c r="E2572" s="30"/>
      <c r="F2572" s="172" t="s">
        <v>5035</v>
      </c>
      <c r="G2572" s="30"/>
      <c r="H2572" s="30"/>
      <c r="I2572" s="173"/>
      <c r="J2572" s="30"/>
      <c r="K2572" s="30"/>
      <c r="L2572" s="33"/>
      <c r="M2572" s="174"/>
      <c r="N2572" s="175"/>
      <c r="O2572" s="65"/>
      <c r="P2572" s="65"/>
      <c r="Q2572" s="65"/>
      <c r="R2572" s="65"/>
      <c r="S2572" s="65"/>
      <c r="T2572" s="66"/>
      <c r="U2572" s="28"/>
      <c r="V2572" s="28"/>
      <c r="W2572" s="28"/>
      <c r="X2572" s="28"/>
      <c r="Y2572" s="28"/>
      <c r="Z2572" s="28"/>
      <c r="AA2572" s="28"/>
      <c r="AB2572" s="28"/>
      <c r="AC2572" s="28"/>
      <c r="AD2572" s="28"/>
      <c r="AE2572" s="28"/>
      <c r="AT2572" s="11" t="s">
        <v>128</v>
      </c>
      <c r="AU2572" s="11" t="s">
        <v>73</v>
      </c>
    </row>
    <row r="2573" spans="1:65" s="2" customFormat="1" ht="16.5" customHeight="1">
      <c r="A2573" s="28"/>
      <c r="B2573" s="29"/>
      <c r="C2573" s="158" t="s">
        <v>5037</v>
      </c>
      <c r="D2573" s="158" t="s">
        <v>121</v>
      </c>
      <c r="E2573" s="159" t="s">
        <v>5038</v>
      </c>
      <c r="F2573" s="160" t="s">
        <v>5039</v>
      </c>
      <c r="G2573" s="161" t="s">
        <v>145</v>
      </c>
      <c r="H2573" s="162">
        <v>2</v>
      </c>
      <c r="I2573" s="163"/>
      <c r="J2573" s="164">
        <f>ROUND(I2573*H2573,2)</f>
        <v>0</v>
      </c>
      <c r="K2573" s="160" t="s">
        <v>1</v>
      </c>
      <c r="L2573" s="33"/>
      <c r="M2573" s="165" t="s">
        <v>1</v>
      </c>
      <c r="N2573" s="166" t="s">
        <v>38</v>
      </c>
      <c r="O2573" s="65"/>
      <c r="P2573" s="167">
        <f>O2573*H2573</f>
        <v>0</v>
      </c>
      <c r="Q2573" s="167">
        <v>0</v>
      </c>
      <c r="R2573" s="167">
        <f>Q2573*H2573</f>
        <v>0</v>
      </c>
      <c r="S2573" s="167">
        <v>0</v>
      </c>
      <c r="T2573" s="168">
        <f>S2573*H2573</f>
        <v>0</v>
      </c>
      <c r="U2573" s="28"/>
      <c r="V2573" s="28"/>
      <c r="W2573" s="28"/>
      <c r="X2573" s="28"/>
      <c r="Y2573" s="28"/>
      <c r="Z2573" s="28"/>
      <c r="AA2573" s="28"/>
      <c r="AB2573" s="28"/>
      <c r="AC2573" s="28"/>
      <c r="AD2573" s="28"/>
      <c r="AE2573" s="28"/>
      <c r="AR2573" s="169" t="s">
        <v>125</v>
      </c>
      <c r="AT2573" s="169" t="s">
        <v>121</v>
      </c>
      <c r="AU2573" s="169" t="s">
        <v>73</v>
      </c>
      <c r="AY2573" s="11" t="s">
        <v>126</v>
      </c>
      <c r="BE2573" s="170">
        <f>IF(N2573="základní",J2573,0)</f>
        <v>0</v>
      </c>
      <c r="BF2573" s="170">
        <f>IF(N2573="snížená",J2573,0)</f>
        <v>0</v>
      </c>
      <c r="BG2573" s="170">
        <f>IF(N2573="zákl. přenesená",J2573,0)</f>
        <v>0</v>
      </c>
      <c r="BH2573" s="170">
        <f>IF(N2573="sníž. přenesená",J2573,0)</f>
        <v>0</v>
      </c>
      <c r="BI2573" s="170">
        <f>IF(N2573="nulová",J2573,0)</f>
        <v>0</v>
      </c>
      <c r="BJ2573" s="11" t="s">
        <v>80</v>
      </c>
      <c r="BK2573" s="170">
        <f>ROUND(I2573*H2573,2)</f>
        <v>0</v>
      </c>
      <c r="BL2573" s="11" t="s">
        <v>125</v>
      </c>
      <c r="BM2573" s="169" t="s">
        <v>5040</v>
      </c>
    </row>
    <row r="2574" spans="1:65" s="2" customFormat="1" ht="11.25">
      <c r="A2574" s="28"/>
      <c r="B2574" s="29"/>
      <c r="C2574" s="30"/>
      <c r="D2574" s="171" t="s">
        <v>128</v>
      </c>
      <c r="E2574" s="30"/>
      <c r="F2574" s="172" t="s">
        <v>5039</v>
      </c>
      <c r="G2574" s="30"/>
      <c r="H2574" s="30"/>
      <c r="I2574" s="173"/>
      <c r="J2574" s="30"/>
      <c r="K2574" s="30"/>
      <c r="L2574" s="33"/>
      <c r="M2574" s="174"/>
      <c r="N2574" s="175"/>
      <c r="O2574" s="65"/>
      <c r="P2574" s="65"/>
      <c r="Q2574" s="65"/>
      <c r="R2574" s="65"/>
      <c r="S2574" s="65"/>
      <c r="T2574" s="66"/>
      <c r="U2574" s="28"/>
      <c r="V2574" s="28"/>
      <c r="W2574" s="28"/>
      <c r="X2574" s="28"/>
      <c r="Y2574" s="28"/>
      <c r="Z2574" s="28"/>
      <c r="AA2574" s="28"/>
      <c r="AB2574" s="28"/>
      <c r="AC2574" s="28"/>
      <c r="AD2574" s="28"/>
      <c r="AE2574" s="28"/>
      <c r="AT2574" s="11" t="s">
        <v>128</v>
      </c>
      <c r="AU2574" s="11" t="s">
        <v>73</v>
      </c>
    </row>
    <row r="2575" spans="1:65" s="2" customFormat="1" ht="16.5" customHeight="1">
      <c r="A2575" s="28"/>
      <c r="B2575" s="29"/>
      <c r="C2575" s="158" t="s">
        <v>5041</v>
      </c>
      <c r="D2575" s="158" t="s">
        <v>121</v>
      </c>
      <c r="E2575" s="159" t="s">
        <v>5042</v>
      </c>
      <c r="F2575" s="160" t="s">
        <v>5043</v>
      </c>
      <c r="G2575" s="161" t="s">
        <v>131</v>
      </c>
      <c r="H2575" s="162">
        <v>2</v>
      </c>
      <c r="I2575" s="163"/>
      <c r="J2575" s="164">
        <f>ROUND(I2575*H2575,2)</f>
        <v>0</v>
      </c>
      <c r="K2575" s="160" t="s">
        <v>1</v>
      </c>
      <c r="L2575" s="33"/>
      <c r="M2575" s="165" t="s">
        <v>1</v>
      </c>
      <c r="N2575" s="166" t="s">
        <v>38</v>
      </c>
      <c r="O2575" s="65"/>
      <c r="P2575" s="167">
        <f>O2575*H2575</f>
        <v>0</v>
      </c>
      <c r="Q2575" s="167">
        <v>0</v>
      </c>
      <c r="R2575" s="167">
        <f>Q2575*H2575</f>
        <v>0</v>
      </c>
      <c r="S2575" s="167">
        <v>0</v>
      </c>
      <c r="T2575" s="168">
        <f>S2575*H2575</f>
        <v>0</v>
      </c>
      <c r="U2575" s="28"/>
      <c r="V2575" s="28"/>
      <c r="W2575" s="28"/>
      <c r="X2575" s="28"/>
      <c r="Y2575" s="28"/>
      <c r="Z2575" s="28"/>
      <c r="AA2575" s="28"/>
      <c r="AB2575" s="28"/>
      <c r="AC2575" s="28"/>
      <c r="AD2575" s="28"/>
      <c r="AE2575" s="28"/>
      <c r="AR2575" s="169" t="s">
        <v>125</v>
      </c>
      <c r="AT2575" s="169" t="s">
        <v>121</v>
      </c>
      <c r="AU2575" s="169" t="s">
        <v>73</v>
      </c>
      <c r="AY2575" s="11" t="s">
        <v>126</v>
      </c>
      <c r="BE2575" s="170">
        <f>IF(N2575="základní",J2575,0)</f>
        <v>0</v>
      </c>
      <c r="BF2575" s="170">
        <f>IF(N2575="snížená",J2575,0)</f>
        <v>0</v>
      </c>
      <c r="BG2575" s="170">
        <f>IF(N2575="zákl. přenesená",J2575,0)</f>
        <v>0</v>
      </c>
      <c r="BH2575" s="170">
        <f>IF(N2575="sníž. přenesená",J2575,0)</f>
        <v>0</v>
      </c>
      <c r="BI2575" s="170">
        <f>IF(N2575="nulová",J2575,0)</f>
        <v>0</v>
      </c>
      <c r="BJ2575" s="11" t="s">
        <v>80</v>
      </c>
      <c r="BK2575" s="170">
        <f>ROUND(I2575*H2575,2)</f>
        <v>0</v>
      </c>
      <c r="BL2575" s="11" t="s">
        <v>125</v>
      </c>
      <c r="BM2575" s="169" t="s">
        <v>5044</v>
      </c>
    </row>
    <row r="2576" spans="1:65" s="2" customFormat="1" ht="11.25">
      <c r="A2576" s="28"/>
      <c r="B2576" s="29"/>
      <c r="C2576" s="30"/>
      <c r="D2576" s="171" t="s">
        <v>128</v>
      </c>
      <c r="E2576" s="30"/>
      <c r="F2576" s="172" t="s">
        <v>5043</v>
      </c>
      <c r="G2576" s="30"/>
      <c r="H2576" s="30"/>
      <c r="I2576" s="173"/>
      <c r="J2576" s="30"/>
      <c r="K2576" s="30"/>
      <c r="L2576" s="33"/>
      <c r="M2576" s="174"/>
      <c r="N2576" s="175"/>
      <c r="O2576" s="65"/>
      <c r="P2576" s="65"/>
      <c r="Q2576" s="65"/>
      <c r="R2576" s="65"/>
      <c r="S2576" s="65"/>
      <c r="T2576" s="66"/>
      <c r="U2576" s="28"/>
      <c r="V2576" s="28"/>
      <c r="W2576" s="28"/>
      <c r="X2576" s="28"/>
      <c r="Y2576" s="28"/>
      <c r="Z2576" s="28"/>
      <c r="AA2576" s="28"/>
      <c r="AB2576" s="28"/>
      <c r="AC2576" s="28"/>
      <c r="AD2576" s="28"/>
      <c r="AE2576" s="28"/>
      <c r="AT2576" s="11" t="s">
        <v>128</v>
      </c>
      <c r="AU2576" s="11" t="s">
        <v>73</v>
      </c>
    </row>
    <row r="2577" spans="1:65" s="2" customFormat="1" ht="21.75" customHeight="1">
      <c r="A2577" s="28"/>
      <c r="B2577" s="29"/>
      <c r="C2577" s="158" t="s">
        <v>5045</v>
      </c>
      <c r="D2577" s="158" t="s">
        <v>121</v>
      </c>
      <c r="E2577" s="159" t="s">
        <v>5046</v>
      </c>
      <c r="F2577" s="160" t="s">
        <v>5047</v>
      </c>
      <c r="G2577" s="161" t="s">
        <v>131</v>
      </c>
      <c r="H2577" s="162">
        <v>2</v>
      </c>
      <c r="I2577" s="163"/>
      <c r="J2577" s="164">
        <f>ROUND(I2577*H2577,2)</f>
        <v>0</v>
      </c>
      <c r="K2577" s="160" t="s">
        <v>1</v>
      </c>
      <c r="L2577" s="33"/>
      <c r="M2577" s="165" t="s">
        <v>1</v>
      </c>
      <c r="N2577" s="166" t="s">
        <v>38</v>
      </c>
      <c r="O2577" s="65"/>
      <c r="P2577" s="167">
        <f>O2577*H2577</f>
        <v>0</v>
      </c>
      <c r="Q2577" s="167">
        <v>0</v>
      </c>
      <c r="R2577" s="167">
        <f>Q2577*H2577</f>
        <v>0</v>
      </c>
      <c r="S2577" s="167">
        <v>0</v>
      </c>
      <c r="T2577" s="168">
        <f>S2577*H2577</f>
        <v>0</v>
      </c>
      <c r="U2577" s="28"/>
      <c r="V2577" s="28"/>
      <c r="W2577" s="28"/>
      <c r="X2577" s="28"/>
      <c r="Y2577" s="28"/>
      <c r="Z2577" s="28"/>
      <c r="AA2577" s="28"/>
      <c r="AB2577" s="28"/>
      <c r="AC2577" s="28"/>
      <c r="AD2577" s="28"/>
      <c r="AE2577" s="28"/>
      <c r="AR2577" s="169" t="s">
        <v>125</v>
      </c>
      <c r="AT2577" s="169" t="s">
        <v>121</v>
      </c>
      <c r="AU2577" s="169" t="s">
        <v>73</v>
      </c>
      <c r="AY2577" s="11" t="s">
        <v>126</v>
      </c>
      <c r="BE2577" s="170">
        <f>IF(N2577="základní",J2577,0)</f>
        <v>0</v>
      </c>
      <c r="BF2577" s="170">
        <f>IF(N2577="snížená",J2577,0)</f>
        <v>0</v>
      </c>
      <c r="BG2577" s="170">
        <f>IF(N2577="zákl. přenesená",J2577,0)</f>
        <v>0</v>
      </c>
      <c r="BH2577" s="170">
        <f>IF(N2577="sníž. přenesená",J2577,0)</f>
        <v>0</v>
      </c>
      <c r="BI2577" s="170">
        <f>IF(N2577="nulová",J2577,0)</f>
        <v>0</v>
      </c>
      <c r="BJ2577" s="11" t="s">
        <v>80</v>
      </c>
      <c r="BK2577" s="170">
        <f>ROUND(I2577*H2577,2)</f>
        <v>0</v>
      </c>
      <c r="BL2577" s="11" t="s">
        <v>125</v>
      </c>
      <c r="BM2577" s="169" t="s">
        <v>5048</v>
      </c>
    </row>
    <row r="2578" spans="1:65" s="2" customFormat="1" ht="11.25">
      <c r="A2578" s="28"/>
      <c r="B2578" s="29"/>
      <c r="C2578" s="30"/>
      <c r="D2578" s="171" t="s">
        <v>128</v>
      </c>
      <c r="E2578" s="30"/>
      <c r="F2578" s="172" t="s">
        <v>5047</v>
      </c>
      <c r="G2578" s="30"/>
      <c r="H2578" s="30"/>
      <c r="I2578" s="173"/>
      <c r="J2578" s="30"/>
      <c r="K2578" s="30"/>
      <c r="L2578" s="33"/>
      <c r="M2578" s="174"/>
      <c r="N2578" s="175"/>
      <c r="O2578" s="65"/>
      <c r="P2578" s="65"/>
      <c r="Q2578" s="65"/>
      <c r="R2578" s="65"/>
      <c r="S2578" s="65"/>
      <c r="T2578" s="66"/>
      <c r="U2578" s="28"/>
      <c r="V2578" s="28"/>
      <c r="W2578" s="28"/>
      <c r="X2578" s="28"/>
      <c r="Y2578" s="28"/>
      <c r="Z2578" s="28"/>
      <c r="AA2578" s="28"/>
      <c r="AB2578" s="28"/>
      <c r="AC2578" s="28"/>
      <c r="AD2578" s="28"/>
      <c r="AE2578" s="28"/>
      <c r="AT2578" s="11" t="s">
        <v>128</v>
      </c>
      <c r="AU2578" s="11" t="s">
        <v>73</v>
      </c>
    </row>
    <row r="2579" spans="1:65" s="2" customFormat="1" ht="16.5" customHeight="1">
      <c r="A2579" s="28"/>
      <c r="B2579" s="29"/>
      <c r="C2579" s="158" t="s">
        <v>5049</v>
      </c>
      <c r="D2579" s="158" t="s">
        <v>121</v>
      </c>
      <c r="E2579" s="159" t="s">
        <v>5050</v>
      </c>
      <c r="F2579" s="160" t="s">
        <v>5051</v>
      </c>
      <c r="G2579" s="161" t="s">
        <v>145</v>
      </c>
      <c r="H2579" s="162">
        <v>2</v>
      </c>
      <c r="I2579" s="163"/>
      <c r="J2579" s="164">
        <f>ROUND(I2579*H2579,2)</f>
        <v>0</v>
      </c>
      <c r="K2579" s="160" t="s">
        <v>1</v>
      </c>
      <c r="L2579" s="33"/>
      <c r="M2579" s="165" t="s">
        <v>1</v>
      </c>
      <c r="N2579" s="166" t="s">
        <v>38</v>
      </c>
      <c r="O2579" s="65"/>
      <c r="P2579" s="167">
        <f>O2579*H2579</f>
        <v>0</v>
      </c>
      <c r="Q2579" s="167">
        <v>0</v>
      </c>
      <c r="R2579" s="167">
        <f>Q2579*H2579</f>
        <v>0</v>
      </c>
      <c r="S2579" s="167">
        <v>0</v>
      </c>
      <c r="T2579" s="168">
        <f>S2579*H2579</f>
        <v>0</v>
      </c>
      <c r="U2579" s="28"/>
      <c r="V2579" s="28"/>
      <c r="W2579" s="28"/>
      <c r="X2579" s="28"/>
      <c r="Y2579" s="28"/>
      <c r="Z2579" s="28"/>
      <c r="AA2579" s="28"/>
      <c r="AB2579" s="28"/>
      <c r="AC2579" s="28"/>
      <c r="AD2579" s="28"/>
      <c r="AE2579" s="28"/>
      <c r="AR2579" s="169" t="s">
        <v>125</v>
      </c>
      <c r="AT2579" s="169" t="s">
        <v>121</v>
      </c>
      <c r="AU2579" s="169" t="s">
        <v>73</v>
      </c>
      <c r="AY2579" s="11" t="s">
        <v>126</v>
      </c>
      <c r="BE2579" s="170">
        <f>IF(N2579="základní",J2579,0)</f>
        <v>0</v>
      </c>
      <c r="BF2579" s="170">
        <f>IF(N2579="snížená",J2579,0)</f>
        <v>0</v>
      </c>
      <c r="BG2579" s="170">
        <f>IF(N2579="zákl. přenesená",J2579,0)</f>
        <v>0</v>
      </c>
      <c r="BH2579" s="170">
        <f>IF(N2579="sníž. přenesená",J2579,0)</f>
        <v>0</v>
      </c>
      <c r="BI2579" s="170">
        <f>IF(N2579="nulová",J2579,0)</f>
        <v>0</v>
      </c>
      <c r="BJ2579" s="11" t="s">
        <v>80</v>
      </c>
      <c r="BK2579" s="170">
        <f>ROUND(I2579*H2579,2)</f>
        <v>0</v>
      </c>
      <c r="BL2579" s="11" t="s">
        <v>125</v>
      </c>
      <c r="BM2579" s="169" t="s">
        <v>5052</v>
      </c>
    </row>
    <row r="2580" spans="1:65" s="2" customFormat="1" ht="11.25">
      <c r="A2580" s="28"/>
      <c r="B2580" s="29"/>
      <c r="C2580" s="30"/>
      <c r="D2580" s="171" t="s">
        <v>128</v>
      </c>
      <c r="E2580" s="30"/>
      <c r="F2580" s="172" t="s">
        <v>5051</v>
      </c>
      <c r="G2580" s="30"/>
      <c r="H2580" s="30"/>
      <c r="I2580" s="173"/>
      <c r="J2580" s="30"/>
      <c r="K2580" s="30"/>
      <c r="L2580" s="33"/>
      <c r="M2580" s="174"/>
      <c r="N2580" s="175"/>
      <c r="O2580" s="65"/>
      <c r="P2580" s="65"/>
      <c r="Q2580" s="65"/>
      <c r="R2580" s="65"/>
      <c r="S2580" s="65"/>
      <c r="T2580" s="66"/>
      <c r="U2580" s="28"/>
      <c r="V2580" s="28"/>
      <c r="W2580" s="28"/>
      <c r="X2580" s="28"/>
      <c r="Y2580" s="28"/>
      <c r="Z2580" s="28"/>
      <c r="AA2580" s="28"/>
      <c r="AB2580" s="28"/>
      <c r="AC2580" s="28"/>
      <c r="AD2580" s="28"/>
      <c r="AE2580" s="28"/>
      <c r="AT2580" s="11" t="s">
        <v>128</v>
      </c>
      <c r="AU2580" s="11" t="s">
        <v>73</v>
      </c>
    </row>
    <row r="2581" spans="1:65" s="2" customFormat="1" ht="16.5" customHeight="1">
      <c r="A2581" s="28"/>
      <c r="B2581" s="29"/>
      <c r="C2581" s="158" t="s">
        <v>5053</v>
      </c>
      <c r="D2581" s="158" t="s">
        <v>121</v>
      </c>
      <c r="E2581" s="159" t="s">
        <v>5054</v>
      </c>
      <c r="F2581" s="160" t="s">
        <v>5055</v>
      </c>
      <c r="G2581" s="161" t="s">
        <v>145</v>
      </c>
      <c r="H2581" s="162">
        <v>2</v>
      </c>
      <c r="I2581" s="163"/>
      <c r="J2581" s="164">
        <f>ROUND(I2581*H2581,2)</f>
        <v>0</v>
      </c>
      <c r="K2581" s="160" t="s">
        <v>1</v>
      </c>
      <c r="L2581" s="33"/>
      <c r="M2581" s="165" t="s">
        <v>1</v>
      </c>
      <c r="N2581" s="166" t="s">
        <v>38</v>
      </c>
      <c r="O2581" s="65"/>
      <c r="P2581" s="167">
        <f>O2581*H2581</f>
        <v>0</v>
      </c>
      <c r="Q2581" s="167">
        <v>0</v>
      </c>
      <c r="R2581" s="167">
        <f>Q2581*H2581</f>
        <v>0</v>
      </c>
      <c r="S2581" s="167">
        <v>0</v>
      </c>
      <c r="T2581" s="168">
        <f>S2581*H2581</f>
        <v>0</v>
      </c>
      <c r="U2581" s="28"/>
      <c r="V2581" s="28"/>
      <c r="W2581" s="28"/>
      <c r="X2581" s="28"/>
      <c r="Y2581" s="28"/>
      <c r="Z2581" s="28"/>
      <c r="AA2581" s="28"/>
      <c r="AB2581" s="28"/>
      <c r="AC2581" s="28"/>
      <c r="AD2581" s="28"/>
      <c r="AE2581" s="28"/>
      <c r="AR2581" s="169" t="s">
        <v>125</v>
      </c>
      <c r="AT2581" s="169" t="s">
        <v>121</v>
      </c>
      <c r="AU2581" s="169" t="s">
        <v>73</v>
      </c>
      <c r="AY2581" s="11" t="s">
        <v>126</v>
      </c>
      <c r="BE2581" s="170">
        <f>IF(N2581="základní",J2581,0)</f>
        <v>0</v>
      </c>
      <c r="BF2581" s="170">
        <f>IF(N2581="snížená",J2581,0)</f>
        <v>0</v>
      </c>
      <c r="BG2581" s="170">
        <f>IF(N2581="zákl. přenesená",J2581,0)</f>
        <v>0</v>
      </c>
      <c r="BH2581" s="170">
        <f>IF(N2581="sníž. přenesená",J2581,0)</f>
        <v>0</v>
      </c>
      <c r="BI2581" s="170">
        <f>IF(N2581="nulová",J2581,0)</f>
        <v>0</v>
      </c>
      <c r="BJ2581" s="11" t="s">
        <v>80</v>
      </c>
      <c r="BK2581" s="170">
        <f>ROUND(I2581*H2581,2)</f>
        <v>0</v>
      </c>
      <c r="BL2581" s="11" t="s">
        <v>125</v>
      </c>
      <c r="BM2581" s="169" t="s">
        <v>5056</v>
      </c>
    </row>
    <row r="2582" spans="1:65" s="2" customFormat="1" ht="11.25">
      <c r="A2582" s="28"/>
      <c r="B2582" s="29"/>
      <c r="C2582" s="30"/>
      <c r="D2582" s="171" t="s">
        <v>128</v>
      </c>
      <c r="E2582" s="30"/>
      <c r="F2582" s="172" t="s">
        <v>5055</v>
      </c>
      <c r="G2582" s="30"/>
      <c r="H2582" s="30"/>
      <c r="I2582" s="173"/>
      <c r="J2582" s="30"/>
      <c r="K2582" s="30"/>
      <c r="L2582" s="33"/>
      <c r="M2582" s="174"/>
      <c r="N2582" s="175"/>
      <c r="O2582" s="65"/>
      <c r="P2582" s="65"/>
      <c r="Q2582" s="65"/>
      <c r="R2582" s="65"/>
      <c r="S2582" s="65"/>
      <c r="T2582" s="66"/>
      <c r="U2582" s="28"/>
      <c r="V2582" s="28"/>
      <c r="W2582" s="28"/>
      <c r="X2582" s="28"/>
      <c r="Y2582" s="28"/>
      <c r="Z2582" s="28"/>
      <c r="AA2582" s="28"/>
      <c r="AB2582" s="28"/>
      <c r="AC2582" s="28"/>
      <c r="AD2582" s="28"/>
      <c r="AE2582" s="28"/>
      <c r="AT2582" s="11" t="s">
        <v>128</v>
      </c>
      <c r="AU2582" s="11" t="s">
        <v>73</v>
      </c>
    </row>
    <row r="2583" spans="1:65" s="2" customFormat="1" ht="16.5" customHeight="1">
      <c r="A2583" s="28"/>
      <c r="B2583" s="29"/>
      <c r="C2583" s="158" t="s">
        <v>5057</v>
      </c>
      <c r="D2583" s="158" t="s">
        <v>121</v>
      </c>
      <c r="E2583" s="159" t="s">
        <v>5058</v>
      </c>
      <c r="F2583" s="160" t="s">
        <v>5059</v>
      </c>
      <c r="G2583" s="161" t="s">
        <v>131</v>
      </c>
      <c r="H2583" s="162">
        <v>2</v>
      </c>
      <c r="I2583" s="163"/>
      <c r="J2583" s="164">
        <f>ROUND(I2583*H2583,2)</f>
        <v>0</v>
      </c>
      <c r="K2583" s="160" t="s">
        <v>1</v>
      </c>
      <c r="L2583" s="33"/>
      <c r="M2583" s="165" t="s">
        <v>1</v>
      </c>
      <c r="N2583" s="166" t="s">
        <v>38</v>
      </c>
      <c r="O2583" s="65"/>
      <c r="P2583" s="167">
        <f>O2583*H2583</f>
        <v>0</v>
      </c>
      <c r="Q2583" s="167">
        <v>0</v>
      </c>
      <c r="R2583" s="167">
        <f>Q2583*H2583</f>
        <v>0</v>
      </c>
      <c r="S2583" s="167">
        <v>0</v>
      </c>
      <c r="T2583" s="168">
        <f>S2583*H2583</f>
        <v>0</v>
      </c>
      <c r="U2583" s="28"/>
      <c r="V2583" s="28"/>
      <c r="W2583" s="28"/>
      <c r="X2583" s="28"/>
      <c r="Y2583" s="28"/>
      <c r="Z2583" s="28"/>
      <c r="AA2583" s="28"/>
      <c r="AB2583" s="28"/>
      <c r="AC2583" s="28"/>
      <c r="AD2583" s="28"/>
      <c r="AE2583" s="28"/>
      <c r="AR2583" s="169" t="s">
        <v>125</v>
      </c>
      <c r="AT2583" s="169" t="s">
        <v>121</v>
      </c>
      <c r="AU2583" s="169" t="s">
        <v>73</v>
      </c>
      <c r="AY2583" s="11" t="s">
        <v>126</v>
      </c>
      <c r="BE2583" s="170">
        <f>IF(N2583="základní",J2583,0)</f>
        <v>0</v>
      </c>
      <c r="BF2583" s="170">
        <f>IF(N2583="snížená",J2583,0)</f>
        <v>0</v>
      </c>
      <c r="BG2583" s="170">
        <f>IF(N2583="zákl. přenesená",J2583,0)</f>
        <v>0</v>
      </c>
      <c r="BH2583" s="170">
        <f>IF(N2583="sníž. přenesená",J2583,0)</f>
        <v>0</v>
      </c>
      <c r="BI2583" s="170">
        <f>IF(N2583="nulová",J2583,0)</f>
        <v>0</v>
      </c>
      <c r="BJ2583" s="11" t="s">
        <v>80</v>
      </c>
      <c r="BK2583" s="170">
        <f>ROUND(I2583*H2583,2)</f>
        <v>0</v>
      </c>
      <c r="BL2583" s="11" t="s">
        <v>125</v>
      </c>
      <c r="BM2583" s="169" t="s">
        <v>5060</v>
      </c>
    </row>
    <row r="2584" spans="1:65" s="2" customFormat="1" ht="11.25">
      <c r="A2584" s="28"/>
      <c r="B2584" s="29"/>
      <c r="C2584" s="30"/>
      <c r="D2584" s="171" t="s">
        <v>128</v>
      </c>
      <c r="E2584" s="30"/>
      <c r="F2584" s="172" t="s">
        <v>5059</v>
      </c>
      <c r="G2584" s="30"/>
      <c r="H2584" s="30"/>
      <c r="I2584" s="173"/>
      <c r="J2584" s="30"/>
      <c r="K2584" s="30"/>
      <c r="L2584" s="33"/>
      <c r="M2584" s="174"/>
      <c r="N2584" s="175"/>
      <c r="O2584" s="65"/>
      <c r="P2584" s="65"/>
      <c r="Q2584" s="65"/>
      <c r="R2584" s="65"/>
      <c r="S2584" s="65"/>
      <c r="T2584" s="66"/>
      <c r="U2584" s="28"/>
      <c r="V2584" s="28"/>
      <c r="W2584" s="28"/>
      <c r="X2584" s="28"/>
      <c r="Y2584" s="28"/>
      <c r="Z2584" s="28"/>
      <c r="AA2584" s="28"/>
      <c r="AB2584" s="28"/>
      <c r="AC2584" s="28"/>
      <c r="AD2584" s="28"/>
      <c r="AE2584" s="28"/>
      <c r="AT2584" s="11" t="s">
        <v>128</v>
      </c>
      <c r="AU2584" s="11" t="s">
        <v>73</v>
      </c>
    </row>
    <row r="2585" spans="1:65" s="2" customFormat="1" ht="16.5" customHeight="1">
      <c r="A2585" s="28"/>
      <c r="B2585" s="29"/>
      <c r="C2585" s="158" t="s">
        <v>5061</v>
      </c>
      <c r="D2585" s="158" t="s">
        <v>121</v>
      </c>
      <c r="E2585" s="159" t="s">
        <v>5062</v>
      </c>
      <c r="F2585" s="160" t="s">
        <v>5063</v>
      </c>
      <c r="G2585" s="161" t="s">
        <v>145</v>
      </c>
      <c r="H2585" s="162">
        <v>2</v>
      </c>
      <c r="I2585" s="163"/>
      <c r="J2585" s="164">
        <f>ROUND(I2585*H2585,2)</f>
        <v>0</v>
      </c>
      <c r="K2585" s="160" t="s">
        <v>1</v>
      </c>
      <c r="L2585" s="33"/>
      <c r="M2585" s="165" t="s">
        <v>1</v>
      </c>
      <c r="N2585" s="166" t="s">
        <v>38</v>
      </c>
      <c r="O2585" s="65"/>
      <c r="P2585" s="167">
        <f>O2585*H2585</f>
        <v>0</v>
      </c>
      <c r="Q2585" s="167">
        <v>0</v>
      </c>
      <c r="R2585" s="167">
        <f>Q2585*H2585</f>
        <v>0</v>
      </c>
      <c r="S2585" s="167">
        <v>0</v>
      </c>
      <c r="T2585" s="168">
        <f>S2585*H2585</f>
        <v>0</v>
      </c>
      <c r="U2585" s="28"/>
      <c r="V2585" s="28"/>
      <c r="W2585" s="28"/>
      <c r="X2585" s="28"/>
      <c r="Y2585" s="28"/>
      <c r="Z2585" s="28"/>
      <c r="AA2585" s="28"/>
      <c r="AB2585" s="28"/>
      <c r="AC2585" s="28"/>
      <c r="AD2585" s="28"/>
      <c r="AE2585" s="28"/>
      <c r="AR2585" s="169" t="s">
        <v>125</v>
      </c>
      <c r="AT2585" s="169" t="s">
        <v>121</v>
      </c>
      <c r="AU2585" s="169" t="s">
        <v>73</v>
      </c>
      <c r="AY2585" s="11" t="s">
        <v>126</v>
      </c>
      <c r="BE2585" s="170">
        <f>IF(N2585="základní",J2585,0)</f>
        <v>0</v>
      </c>
      <c r="BF2585" s="170">
        <f>IF(N2585="snížená",J2585,0)</f>
        <v>0</v>
      </c>
      <c r="BG2585" s="170">
        <f>IF(N2585="zákl. přenesená",J2585,0)</f>
        <v>0</v>
      </c>
      <c r="BH2585" s="170">
        <f>IF(N2585="sníž. přenesená",J2585,0)</f>
        <v>0</v>
      </c>
      <c r="BI2585" s="170">
        <f>IF(N2585="nulová",J2585,0)</f>
        <v>0</v>
      </c>
      <c r="BJ2585" s="11" t="s">
        <v>80</v>
      </c>
      <c r="BK2585" s="170">
        <f>ROUND(I2585*H2585,2)</f>
        <v>0</v>
      </c>
      <c r="BL2585" s="11" t="s">
        <v>125</v>
      </c>
      <c r="BM2585" s="169" t="s">
        <v>5064</v>
      </c>
    </row>
    <row r="2586" spans="1:65" s="2" customFormat="1" ht="11.25">
      <c r="A2586" s="28"/>
      <c r="B2586" s="29"/>
      <c r="C2586" s="30"/>
      <c r="D2586" s="171" t="s">
        <v>128</v>
      </c>
      <c r="E2586" s="30"/>
      <c r="F2586" s="172" t="s">
        <v>5063</v>
      </c>
      <c r="G2586" s="30"/>
      <c r="H2586" s="30"/>
      <c r="I2586" s="173"/>
      <c r="J2586" s="30"/>
      <c r="K2586" s="30"/>
      <c r="L2586" s="33"/>
      <c r="M2586" s="174"/>
      <c r="N2586" s="175"/>
      <c r="O2586" s="65"/>
      <c r="P2586" s="65"/>
      <c r="Q2586" s="65"/>
      <c r="R2586" s="65"/>
      <c r="S2586" s="65"/>
      <c r="T2586" s="66"/>
      <c r="U2586" s="28"/>
      <c r="V2586" s="28"/>
      <c r="W2586" s="28"/>
      <c r="X2586" s="28"/>
      <c r="Y2586" s="28"/>
      <c r="Z2586" s="28"/>
      <c r="AA2586" s="28"/>
      <c r="AB2586" s="28"/>
      <c r="AC2586" s="28"/>
      <c r="AD2586" s="28"/>
      <c r="AE2586" s="28"/>
      <c r="AT2586" s="11" t="s">
        <v>128</v>
      </c>
      <c r="AU2586" s="11" t="s">
        <v>73</v>
      </c>
    </row>
    <row r="2587" spans="1:65" s="2" customFormat="1" ht="16.5" customHeight="1">
      <c r="A2587" s="28"/>
      <c r="B2587" s="29"/>
      <c r="C2587" s="158" t="s">
        <v>5065</v>
      </c>
      <c r="D2587" s="158" t="s">
        <v>121</v>
      </c>
      <c r="E2587" s="159" t="s">
        <v>5066</v>
      </c>
      <c r="F2587" s="160" t="s">
        <v>5067</v>
      </c>
      <c r="G2587" s="161" t="s">
        <v>145</v>
      </c>
      <c r="H2587" s="162">
        <v>2</v>
      </c>
      <c r="I2587" s="163"/>
      <c r="J2587" s="164">
        <f>ROUND(I2587*H2587,2)</f>
        <v>0</v>
      </c>
      <c r="K2587" s="160" t="s">
        <v>1</v>
      </c>
      <c r="L2587" s="33"/>
      <c r="M2587" s="165" t="s">
        <v>1</v>
      </c>
      <c r="N2587" s="166" t="s">
        <v>38</v>
      </c>
      <c r="O2587" s="65"/>
      <c r="P2587" s="167">
        <f>O2587*H2587</f>
        <v>0</v>
      </c>
      <c r="Q2587" s="167">
        <v>0</v>
      </c>
      <c r="R2587" s="167">
        <f>Q2587*H2587</f>
        <v>0</v>
      </c>
      <c r="S2587" s="167">
        <v>0</v>
      </c>
      <c r="T2587" s="168">
        <f>S2587*H2587</f>
        <v>0</v>
      </c>
      <c r="U2587" s="28"/>
      <c r="V2587" s="28"/>
      <c r="W2587" s="28"/>
      <c r="X2587" s="28"/>
      <c r="Y2587" s="28"/>
      <c r="Z2587" s="28"/>
      <c r="AA2587" s="28"/>
      <c r="AB2587" s="28"/>
      <c r="AC2587" s="28"/>
      <c r="AD2587" s="28"/>
      <c r="AE2587" s="28"/>
      <c r="AR2587" s="169" t="s">
        <v>125</v>
      </c>
      <c r="AT2587" s="169" t="s">
        <v>121</v>
      </c>
      <c r="AU2587" s="169" t="s">
        <v>73</v>
      </c>
      <c r="AY2587" s="11" t="s">
        <v>126</v>
      </c>
      <c r="BE2587" s="170">
        <f>IF(N2587="základní",J2587,0)</f>
        <v>0</v>
      </c>
      <c r="BF2587" s="170">
        <f>IF(N2587="snížená",J2587,0)</f>
        <v>0</v>
      </c>
      <c r="BG2587" s="170">
        <f>IF(N2587="zákl. přenesená",J2587,0)</f>
        <v>0</v>
      </c>
      <c r="BH2587" s="170">
        <f>IF(N2587="sníž. přenesená",J2587,0)</f>
        <v>0</v>
      </c>
      <c r="BI2587" s="170">
        <f>IF(N2587="nulová",J2587,0)</f>
        <v>0</v>
      </c>
      <c r="BJ2587" s="11" t="s">
        <v>80</v>
      </c>
      <c r="BK2587" s="170">
        <f>ROUND(I2587*H2587,2)</f>
        <v>0</v>
      </c>
      <c r="BL2587" s="11" t="s">
        <v>125</v>
      </c>
      <c r="BM2587" s="169" t="s">
        <v>5068</v>
      </c>
    </row>
    <row r="2588" spans="1:65" s="2" customFormat="1" ht="11.25">
      <c r="A2588" s="28"/>
      <c r="B2588" s="29"/>
      <c r="C2588" s="30"/>
      <c r="D2588" s="171" t="s">
        <v>128</v>
      </c>
      <c r="E2588" s="30"/>
      <c r="F2588" s="172" t="s">
        <v>5067</v>
      </c>
      <c r="G2588" s="30"/>
      <c r="H2588" s="30"/>
      <c r="I2588" s="173"/>
      <c r="J2588" s="30"/>
      <c r="K2588" s="30"/>
      <c r="L2588" s="33"/>
      <c r="M2588" s="174"/>
      <c r="N2588" s="175"/>
      <c r="O2588" s="65"/>
      <c r="P2588" s="65"/>
      <c r="Q2588" s="65"/>
      <c r="R2588" s="65"/>
      <c r="S2588" s="65"/>
      <c r="T2588" s="66"/>
      <c r="U2588" s="28"/>
      <c r="V2588" s="28"/>
      <c r="W2588" s="28"/>
      <c r="X2588" s="28"/>
      <c r="Y2588" s="28"/>
      <c r="Z2588" s="28"/>
      <c r="AA2588" s="28"/>
      <c r="AB2588" s="28"/>
      <c r="AC2588" s="28"/>
      <c r="AD2588" s="28"/>
      <c r="AE2588" s="28"/>
      <c r="AT2588" s="11" t="s">
        <v>128</v>
      </c>
      <c r="AU2588" s="11" t="s">
        <v>73</v>
      </c>
    </row>
    <row r="2589" spans="1:65" s="2" customFormat="1" ht="16.5" customHeight="1">
      <c r="A2589" s="28"/>
      <c r="B2589" s="29"/>
      <c r="C2589" s="158" t="s">
        <v>5069</v>
      </c>
      <c r="D2589" s="158" t="s">
        <v>121</v>
      </c>
      <c r="E2589" s="159" t="s">
        <v>5070</v>
      </c>
      <c r="F2589" s="160" t="s">
        <v>5071</v>
      </c>
      <c r="G2589" s="161" t="s">
        <v>131</v>
      </c>
      <c r="H2589" s="162">
        <v>2</v>
      </c>
      <c r="I2589" s="163"/>
      <c r="J2589" s="164">
        <f>ROUND(I2589*H2589,2)</f>
        <v>0</v>
      </c>
      <c r="K2589" s="160" t="s">
        <v>1</v>
      </c>
      <c r="L2589" s="33"/>
      <c r="M2589" s="165" t="s">
        <v>1</v>
      </c>
      <c r="N2589" s="166" t="s">
        <v>38</v>
      </c>
      <c r="O2589" s="65"/>
      <c r="P2589" s="167">
        <f>O2589*H2589</f>
        <v>0</v>
      </c>
      <c r="Q2589" s="167">
        <v>0</v>
      </c>
      <c r="R2589" s="167">
        <f>Q2589*H2589</f>
        <v>0</v>
      </c>
      <c r="S2589" s="167">
        <v>0</v>
      </c>
      <c r="T2589" s="168">
        <f>S2589*H2589</f>
        <v>0</v>
      </c>
      <c r="U2589" s="28"/>
      <c r="V2589" s="28"/>
      <c r="W2589" s="28"/>
      <c r="X2589" s="28"/>
      <c r="Y2589" s="28"/>
      <c r="Z2589" s="28"/>
      <c r="AA2589" s="28"/>
      <c r="AB2589" s="28"/>
      <c r="AC2589" s="28"/>
      <c r="AD2589" s="28"/>
      <c r="AE2589" s="28"/>
      <c r="AR2589" s="169" t="s">
        <v>125</v>
      </c>
      <c r="AT2589" s="169" t="s">
        <v>121</v>
      </c>
      <c r="AU2589" s="169" t="s">
        <v>73</v>
      </c>
      <c r="AY2589" s="11" t="s">
        <v>126</v>
      </c>
      <c r="BE2589" s="170">
        <f>IF(N2589="základní",J2589,0)</f>
        <v>0</v>
      </c>
      <c r="BF2589" s="170">
        <f>IF(N2589="snížená",J2589,0)</f>
        <v>0</v>
      </c>
      <c r="BG2589" s="170">
        <f>IF(N2589="zákl. přenesená",J2589,0)</f>
        <v>0</v>
      </c>
      <c r="BH2589" s="170">
        <f>IF(N2589="sníž. přenesená",J2589,0)</f>
        <v>0</v>
      </c>
      <c r="BI2589" s="170">
        <f>IF(N2589="nulová",J2589,0)</f>
        <v>0</v>
      </c>
      <c r="BJ2589" s="11" t="s">
        <v>80</v>
      </c>
      <c r="BK2589" s="170">
        <f>ROUND(I2589*H2589,2)</f>
        <v>0</v>
      </c>
      <c r="BL2589" s="11" t="s">
        <v>125</v>
      </c>
      <c r="BM2589" s="169" t="s">
        <v>5072</v>
      </c>
    </row>
    <row r="2590" spans="1:65" s="2" customFormat="1" ht="11.25">
      <c r="A2590" s="28"/>
      <c r="B2590" s="29"/>
      <c r="C2590" s="30"/>
      <c r="D2590" s="171" t="s">
        <v>128</v>
      </c>
      <c r="E2590" s="30"/>
      <c r="F2590" s="172" t="s">
        <v>5071</v>
      </c>
      <c r="G2590" s="30"/>
      <c r="H2590" s="30"/>
      <c r="I2590" s="173"/>
      <c r="J2590" s="30"/>
      <c r="K2590" s="30"/>
      <c r="L2590" s="33"/>
      <c r="M2590" s="174"/>
      <c r="N2590" s="175"/>
      <c r="O2590" s="65"/>
      <c r="P2590" s="65"/>
      <c r="Q2590" s="65"/>
      <c r="R2590" s="65"/>
      <c r="S2590" s="65"/>
      <c r="T2590" s="66"/>
      <c r="U2590" s="28"/>
      <c r="V2590" s="28"/>
      <c r="W2590" s="28"/>
      <c r="X2590" s="28"/>
      <c r="Y2590" s="28"/>
      <c r="Z2590" s="28"/>
      <c r="AA2590" s="28"/>
      <c r="AB2590" s="28"/>
      <c r="AC2590" s="28"/>
      <c r="AD2590" s="28"/>
      <c r="AE2590" s="28"/>
      <c r="AT2590" s="11" t="s">
        <v>128</v>
      </c>
      <c r="AU2590" s="11" t="s">
        <v>73</v>
      </c>
    </row>
    <row r="2591" spans="1:65" s="2" customFormat="1" ht="16.5" customHeight="1">
      <c r="A2591" s="28"/>
      <c r="B2591" s="29"/>
      <c r="C2591" s="158" t="s">
        <v>5073</v>
      </c>
      <c r="D2591" s="158" t="s">
        <v>121</v>
      </c>
      <c r="E2591" s="159" t="s">
        <v>5074</v>
      </c>
      <c r="F2591" s="160" t="s">
        <v>5075</v>
      </c>
      <c r="G2591" s="161" t="s">
        <v>145</v>
      </c>
      <c r="H2591" s="162">
        <v>2</v>
      </c>
      <c r="I2591" s="163"/>
      <c r="J2591" s="164">
        <f>ROUND(I2591*H2591,2)</f>
        <v>0</v>
      </c>
      <c r="K2591" s="160" t="s">
        <v>1</v>
      </c>
      <c r="L2591" s="33"/>
      <c r="M2591" s="165" t="s">
        <v>1</v>
      </c>
      <c r="N2591" s="166" t="s">
        <v>38</v>
      </c>
      <c r="O2591" s="65"/>
      <c r="P2591" s="167">
        <f>O2591*H2591</f>
        <v>0</v>
      </c>
      <c r="Q2591" s="167">
        <v>0</v>
      </c>
      <c r="R2591" s="167">
        <f>Q2591*H2591</f>
        <v>0</v>
      </c>
      <c r="S2591" s="167">
        <v>0</v>
      </c>
      <c r="T2591" s="168">
        <f>S2591*H2591</f>
        <v>0</v>
      </c>
      <c r="U2591" s="28"/>
      <c r="V2591" s="28"/>
      <c r="W2591" s="28"/>
      <c r="X2591" s="28"/>
      <c r="Y2591" s="28"/>
      <c r="Z2591" s="28"/>
      <c r="AA2591" s="28"/>
      <c r="AB2591" s="28"/>
      <c r="AC2591" s="28"/>
      <c r="AD2591" s="28"/>
      <c r="AE2591" s="28"/>
      <c r="AR2591" s="169" t="s">
        <v>125</v>
      </c>
      <c r="AT2591" s="169" t="s">
        <v>121</v>
      </c>
      <c r="AU2591" s="169" t="s">
        <v>73</v>
      </c>
      <c r="AY2591" s="11" t="s">
        <v>126</v>
      </c>
      <c r="BE2591" s="170">
        <f>IF(N2591="základní",J2591,0)</f>
        <v>0</v>
      </c>
      <c r="BF2591" s="170">
        <f>IF(N2591="snížená",J2591,0)</f>
        <v>0</v>
      </c>
      <c r="BG2591" s="170">
        <f>IF(N2591="zákl. přenesená",J2591,0)</f>
        <v>0</v>
      </c>
      <c r="BH2591" s="170">
        <f>IF(N2591="sníž. přenesená",J2591,0)</f>
        <v>0</v>
      </c>
      <c r="BI2591" s="170">
        <f>IF(N2591="nulová",J2591,0)</f>
        <v>0</v>
      </c>
      <c r="BJ2591" s="11" t="s">
        <v>80</v>
      </c>
      <c r="BK2591" s="170">
        <f>ROUND(I2591*H2591,2)</f>
        <v>0</v>
      </c>
      <c r="BL2591" s="11" t="s">
        <v>125</v>
      </c>
      <c r="BM2591" s="169" t="s">
        <v>5076</v>
      </c>
    </row>
    <row r="2592" spans="1:65" s="2" customFormat="1" ht="11.25">
      <c r="A2592" s="28"/>
      <c r="B2592" s="29"/>
      <c r="C2592" s="30"/>
      <c r="D2592" s="171" t="s">
        <v>128</v>
      </c>
      <c r="E2592" s="30"/>
      <c r="F2592" s="172" t="s">
        <v>5075</v>
      </c>
      <c r="G2592" s="30"/>
      <c r="H2592" s="30"/>
      <c r="I2592" s="173"/>
      <c r="J2592" s="30"/>
      <c r="K2592" s="30"/>
      <c r="L2592" s="33"/>
      <c r="M2592" s="174"/>
      <c r="N2592" s="175"/>
      <c r="O2592" s="65"/>
      <c r="P2592" s="65"/>
      <c r="Q2592" s="65"/>
      <c r="R2592" s="65"/>
      <c r="S2592" s="65"/>
      <c r="T2592" s="66"/>
      <c r="U2592" s="28"/>
      <c r="V2592" s="28"/>
      <c r="W2592" s="28"/>
      <c r="X2592" s="28"/>
      <c r="Y2592" s="28"/>
      <c r="Z2592" s="28"/>
      <c r="AA2592" s="28"/>
      <c r="AB2592" s="28"/>
      <c r="AC2592" s="28"/>
      <c r="AD2592" s="28"/>
      <c r="AE2592" s="28"/>
      <c r="AT2592" s="11" t="s">
        <v>128</v>
      </c>
      <c r="AU2592" s="11" t="s">
        <v>73</v>
      </c>
    </row>
    <row r="2593" spans="1:65" s="2" customFormat="1" ht="16.5" customHeight="1">
      <c r="A2593" s="28"/>
      <c r="B2593" s="29"/>
      <c r="C2593" s="158" t="s">
        <v>5077</v>
      </c>
      <c r="D2593" s="158" t="s">
        <v>121</v>
      </c>
      <c r="E2593" s="159" t="s">
        <v>5078</v>
      </c>
      <c r="F2593" s="160" t="s">
        <v>5079</v>
      </c>
      <c r="G2593" s="161" t="s">
        <v>145</v>
      </c>
      <c r="H2593" s="162">
        <v>2</v>
      </c>
      <c r="I2593" s="163"/>
      <c r="J2593" s="164">
        <f>ROUND(I2593*H2593,2)</f>
        <v>0</v>
      </c>
      <c r="K2593" s="160" t="s">
        <v>1</v>
      </c>
      <c r="L2593" s="33"/>
      <c r="M2593" s="165" t="s">
        <v>1</v>
      </c>
      <c r="N2593" s="166" t="s">
        <v>38</v>
      </c>
      <c r="O2593" s="65"/>
      <c r="P2593" s="167">
        <f>O2593*H2593</f>
        <v>0</v>
      </c>
      <c r="Q2593" s="167">
        <v>0</v>
      </c>
      <c r="R2593" s="167">
        <f>Q2593*H2593</f>
        <v>0</v>
      </c>
      <c r="S2593" s="167">
        <v>0</v>
      </c>
      <c r="T2593" s="168">
        <f>S2593*H2593</f>
        <v>0</v>
      </c>
      <c r="U2593" s="28"/>
      <c r="V2593" s="28"/>
      <c r="W2593" s="28"/>
      <c r="X2593" s="28"/>
      <c r="Y2593" s="28"/>
      <c r="Z2593" s="28"/>
      <c r="AA2593" s="28"/>
      <c r="AB2593" s="28"/>
      <c r="AC2593" s="28"/>
      <c r="AD2593" s="28"/>
      <c r="AE2593" s="28"/>
      <c r="AR2593" s="169" t="s">
        <v>125</v>
      </c>
      <c r="AT2593" s="169" t="s">
        <v>121</v>
      </c>
      <c r="AU2593" s="169" t="s">
        <v>73</v>
      </c>
      <c r="AY2593" s="11" t="s">
        <v>126</v>
      </c>
      <c r="BE2593" s="170">
        <f>IF(N2593="základní",J2593,0)</f>
        <v>0</v>
      </c>
      <c r="BF2593" s="170">
        <f>IF(N2593="snížená",J2593,0)</f>
        <v>0</v>
      </c>
      <c r="BG2593" s="170">
        <f>IF(N2593="zákl. přenesená",J2593,0)</f>
        <v>0</v>
      </c>
      <c r="BH2593" s="170">
        <f>IF(N2593="sníž. přenesená",J2593,0)</f>
        <v>0</v>
      </c>
      <c r="BI2593" s="170">
        <f>IF(N2593="nulová",J2593,0)</f>
        <v>0</v>
      </c>
      <c r="BJ2593" s="11" t="s">
        <v>80</v>
      </c>
      <c r="BK2593" s="170">
        <f>ROUND(I2593*H2593,2)</f>
        <v>0</v>
      </c>
      <c r="BL2593" s="11" t="s">
        <v>125</v>
      </c>
      <c r="BM2593" s="169" t="s">
        <v>5080</v>
      </c>
    </row>
    <row r="2594" spans="1:65" s="2" customFormat="1" ht="11.25">
      <c r="A2594" s="28"/>
      <c r="B2594" s="29"/>
      <c r="C2594" s="30"/>
      <c r="D2594" s="171" t="s">
        <v>128</v>
      </c>
      <c r="E2594" s="30"/>
      <c r="F2594" s="172" t="s">
        <v>5079</v>
      </c>
      <c r="G2594" s="30"/>
      <c r="H2594" s="30"/>
      <c r="I2594" s="173"/>
      <c r="J2594" s="30"/>
      <c r="K2594" s="30"/>
      <c r="L2594" s="33"/>
      <c r="M2594" s="174"/>
      <c r="N2594" s="175"/>
      <c r="O2594" s="65"/>
      <c r="P2594" s="65"/>
      <c r="Q2594" s="65"/>
      <c r="R2594" s="65"/>
      <c r="S2594" s="65"/>
      <c r="T2594" s="66"/>
      <c r="U2594" s="28"/>
      <c r="V2594" s="28"/>
      <c r="W2594" s="28"/>
      <c r="X2594" s="28"/>
      <c r="Y2594" s="28"/>
      <c r="Z2594" s="28"/>
      <c r="AA2594" s="28"/>
      <c r="AB2594" s="28"/>
      <c r="AC2594" s="28"/>
      <c r="AD2594" s="28"/>
      <c r="AE2594" s="28"/>
      <c r="AT2594" s="11" t="s">
        <v>128</v>
      </c>
      <c r="AU2594" s="11" t="s">
        <v>73</v>
      </c>
    </row>
    <row r="2595" spans="1:65" s="2" customFormat="1" ht="16.5" customHeight="1">
      <c r="A2595" s="28"/>
      <c r="B2595" s="29"/>
      <c r="C2595" s="158" t="s">
        <v>5081</v>
      </c>
      <c r="D2595" s="158" t="s">
        <v>121</v>
      </c>
      <c r="E2595" s="159" t="s">
        <v>5082</v>
      </c>
      <c r="F2595" s="160" t="s">
        <v>5083</v>
      </c>
      <c r="G2595" s="161" t="s">
        <v>131</v>
      </c>
      <c r="H2595" s="162">
        <v>2</v>
      </c>
      <c r="I2595" s="163"/>
      <c r="J2595" s="164">
        <f>ROUND(I2595*H2595,2)</f>
        <v>0</v>
      </c>
      <c r="K2595" s="160" t="s">
        <v>1</v>
      </c>
      <c r="L2595" s="33"/>
      <c r="M2595" s="165" t="s">
        <v>1</v>
      </c>
      <c r="N2595" s="166" t="s">
        <v>38</v>
      </c>
      <c r="O2595" s="65"/>
      <c r="P2595" s="167">
        <f>O2595*H2595</f>
        <v>0</v>
      </c>
      <c r="Q2595" s="167">
        <v>0</v>
      </c>
      <c r="R2595" s="167">
        <f>Q2595*H2595</f>
        <v>0</v>
      </c>
      <c r="S2595" s="167">
        <v>0</v>
      </c>
      <c r="T2595" s="168">
        <f>S2595*H2595</f>
        <v>0</v>
      </c>
      <c r="U2595" s="28"/>
      <c r="V2595" s="28"/>
      <c r="W2595" s="28"/>
      <c r="X2595" s="28"/>
      <c r="Y2595" s="28"/>
      <c r="Z2595" s="28"/>
      <c r="AA2595" s="28"/>
      <c r="AB2595" s="28"/>
      <c r="AC2595" s="28"/>
      <c r="AD2595" s="28"/>
      <c r="AE2595" s="28"/>
      <c r="AR2595" s="169" t="s">
        <v>125</v>
      </c>
      <c r="AT2595" s="169" t="s">
        <v>121</v>
      </c>
      <c r="AU2595" s="169" t="s">
        <v>73</v>
      </c>
      <c r="AY2595" s="11" t="s">
        <v>126</v>
      </c>
      <c r="BE2595" s="170">
        <f>IF(N2595="základní",J2595,0)</f>
        <v>0</v>
      </c>
      <c r="BF2595" s="170">
        <f>IF(N2595="snížená",J2595,0)</f>
        <v>0</v>
      </c>
      <c r="BG2595" s="170">
        <f>IF(N2595="zákl. přenesená",J2595,0)</f>
        <v>0</v>
      </c>
      <c r="BH2595" s="170">
        <f>IF(N2595="sníž. přenesená",J2595,0)</f>
        <v>0</v>
      </c>
      <c r="BI2595" s="170">
        <f>IF(N2595="nulová",J2595,0)</f>
        <v>0</v>
      </c>
      <c r="BJ2595" s="11" t="s">
        <v>80</v>
      </c>
      <c r="BK2595" s="170">
        <f>ROUND(I2595*H2595,2)</f>
        <v>0</v>
      </c>
      <c r="BL2595" s="11" t="s">
        <v>125</v>
      </c>
      <c r="BM2595" s="169" t="s">
        <v>5084</v>
      </c>
    </row>
    <row r="2596" spans="1:65" s="2" customFormat="1" ht="11.25">
      <c r="A2596" s="28"/>
      <c r="B2596" s="29"/>
      <c r="C2596" s="30"/>
      <c r="D2596" s="171" t="s">
        <v>128</v>
      </c>
      <c r="E2596" s="30"/>
      <c r="F2596" s="172" t="s">
        <v>5083</v>
      </c>
      <c r="G2596" s="30"/>
      <c r="H2596" s="30"/>
      <c r="I2596" s="173"/>
      <c r="J2596" s="30"/>
      <c r="K2596" s="30"/>
      <c r="L2596" s="33"/>
      <c r="M2596" s="174"/>
      <c r="N2596" s="175"/>
      <c r="O2596" s="65"/>
      <c r="P2596" s="65"/>
      <c r="Q2596" s="65"/>
      <c r="R2596" s="65"/>
      <c r="S2596" s="65"/>
      <c r="T2596" s="66"/>
      <c r="U2596" s="28"/>
      <c r="V2596" s="28"/>
      <c r="W2596" s="28"/>
      <c r="X2596" s="28"/>
      <c r="Y2596" s="28"/>
      <c r="Z2596" s="28"/>
      <c r="AA2596" s="28"/>
      <c r="AB2596" s="28"/>
      <c r="AC2596" s="28"/>
      <c r="AD2596" s="28"/>
      <c r="AE2596" s="28"/>
      <c r="AT2596" s="11" t="s">
        <v>128</v>
      </c>
      <c r="AU2596" s="11" t="s">
        <v>73</v>
      </c>
    </row>
    <row r="2597" spans="1:65" s="2" customFormat="1" ht="16.5" customHeight="1">
      <c r="A2597" s="28"/>
      <c r="B2597" s="29"/>
      <c r="C2597" s="158" t="s">
        <v>5085</v>
      </c>
      <c r="D2597" s="158" t="s">
        <v>121</v>
      </c>
      <c r="E2597" s="159" t="s">
        <v>5086</v>
      </c>
      <c r="F2597" s="160" t="s">
        <v>5087</v>
      </c>
      <c r="G2597" s="161" t="s">
        <v>131</v>
      </c>
      <c r="H2597" s="162">
        <v>2</v>
      </c>
      <c r="I2597" s="163"/>
      <c r="J2597" s="164">
        <f>ROUND(I2597*H2597,2)</f>
        <v>0</v>
      </c>
      <c r="K2597" s="160" t="s">
        <v>1</v>
      </c>
      <c r="L2597" s="33"/>
      <c r="M2597" s="165" t="s">
        <v>1</v>
      </c>
      <c r="N2597" s="166" t="s">
        <v>38</v>
      </c>
      <c r="O2597" s="65"/>
      <c r="P2597" s="167">
        <f>O2597*H2597</f>
        <v>0</v>
      </c>
      <c r="Q2597" s="167">
        <v>0</v>
      </c>
      <c r="R2597" s="167">
        <f>Q2597*H2597</f>
        <v>0</v>
      </c>
      <c r="S2597" s="167">
        <v>0</v>
      </c>
      <c r="T2597" s="168">
        <f>S2597*H2597</f>
        <v>0</v>
      </c>
      <c r="U2597" s="28"/>
      <c r="V2597" s="28"/>
      <c r="W2597" s="28"/>
      <c r="X2597" s="28"/>
      <c r="Y2597" s="28"/>
      <c r="Z2597" s="28"/>
      <c r="AA2597" s="28"/>
      <c r="AB2597" s="28"/>
      <c r="AC2597" s="28"/>
      <c r="AD2597" s="28"/>
      <c r="AE2597" s="28"/>
      <c r="AR2597" s="169" t="s">
        <v>125</v>
      </c>
      <c r="AT2597" s="169" t="s">
        <v>121</v>
      </c>
      <c r="AU2597" s="169" t="s">
        <v>73</v>
      </c>
      <c r="AY2597" s="11" t="s">
        <v>126</v>
      </c>
      <c r="BE2597" s="170">
        <f>IF(N2597="základní",J2597,0)</f>
        <v>0</v>
      </c>
      <c r="BF2597" s="170">
        <f>IF(N2597="snížená",J2597,0)</f>
        <v>0</v>
      </c>
      <c r="BG2597" s="170">
        <f>IF(N2597="zákl. přenesená",J2597,0)</f>
        <v>0</v>
      </c>
      <c r="BH2597" s="170">
        <f>IF(N2597="sníž. přenesená",J2597,0)</f>
        <v>0</v>
      </c>
      <c r="BI2597" s="170">
        <f>IF(N2597="nulová",J2597,0)</f>
        <v>0</v>
      </c>
      <c r="BJ2597" s="11" t="s">
        <v>80</v>
      </c>
      <c r="BK2597" s="170">
        <f>ROUND(I2597*H2597,2)</f>
        <v>0</v>
      </c>
      <c r="BL2597" s="11" t="s">
        <v>125</v>
      </c>
      <c r="BM2597" s="169" t="s">
        <v>5088</v>
      </c>
    </row>
    <row r="2598" spans="1:65" s="2" customFormat="1" ht="11.25">
      <c r="A2598" s="28"/>
      <c r="B2598" s="29"/>
      <c r="C2598" s="30"/>
      <c r="D2598" s="171" t="s">
        <v>128</v>
      </c>
      <c r="E2598" s="30"/>
      <c r="F2598" s="172" t="s">
        <v>5087</v>
      </c>
      <c r="G2598" s="30"/>
      <c r="H2598" s="30"/>
      <c r="I2598" s="173"/>
      <c r="J2598" s="30"/>
      <c r="K2598" s="30"/>
      <c r="L2598" s="33"/>
      <c r="M2598" s="174"/>
      <c r="N2598" s="175"/>
      <c r="O2598" s="65"/>
      <c r="P2598" s="65"/>
      <c r="Q2598" s="65"/>
      <c r="R2598" s="65"/>
      <c r="S2598" s="65"/>
      <c r="T2598" s="66"/>
      <c r="U2598" s="28"/>
      <c r="V2598" s="28"/>
      <c r="W2598" s="28"/>
      <c r="X2598" s="28"/>
      <c r="Y2598" s="28"/>
      <c r="Z2598" s="28"/>
      <c r="AA2598" s="28"/>
      <c r="AB2598" s="28"/>
      <c r="AC2598" s="28"/>
      <c r="AD2598" s="28"/>
      <c r="AE2598" s="28"/>
      <c r="AT2598" s="11" t="s">
        <v>128</v>
      </c>
      <c r="AU2598" s="11" t="s">
        <v>73</v>
      </c>
    </row>
    <row r="2599" spans="1:65" s="2" customFormat="1" ht="16.5" customHeight="1">
      <c r="A2599" s="28"/>
      <c r="B2599" s="29"/>
      <c r="C2599" s="158" t="s">
        <v>5089</v>
      </c>
      <c r="D2599" s="158" t="s">
        <v>121</v>
      </c>
      <c r="E2599" s="159" t="s">
        <v>5090</v>
      </c>
      <c r="F2599" s="160" t="s">
        <v>5091</v>
      </c>
      <c r="G2599" s="161" t="s">
        <v>145</v>
      </c>
      <c r="H2599" s="162">
        <v>2</v>
      </c>
      <c r="I2599" s="163"/>
      <c r="J2599" s="164">
        <f>ROUND(I2599*H2599,2)</f>
        <v>0</v>
      </c>
      <c r="K2599" s="160" t="s">
        <v>1</v>
      </c>
      <c r="L2599" s="33"/>
      <c r="M2599" s="165" t="s">
        <v>1</v>
      </c>
      <c r="N2599" s="166" t="s">
        <v>38</v>
      </c>
      <c r="O2599" s="65"/>
      <c r="P2599" s="167">
        <f>O2599*H2599</f>
        <v>0</v>
      </c>
      <c r="Q2599" s="167">
        <v>0</v>
      </c>
      <c r="R2599" s="167">
        <f>Q2599*H2599</f>
        <v>0</v>
      </c>
      <c r="S2599" s="167">
        <v>0</v>
      </c>
      <c r="T2599" s="168">
        <f>S2599*H2599</f>
        <v>0</v>
      </c>
      <c r="U2599" s="28"/>
      <c r="V2599" s="28"/>
      <c r="W2599" s="28"/>
      <c r="X2599" s="28"/>
      <c r="Y2599" s="28"/>
      <c r="Z2599" s="28"/>
      <c r="AA2599" s="28"/>
      <c r="AB2599" s="28"/>
      <c r="AC2599" s="28"/>
      <c r="AD2599" s="28"/>
      <c r="AE2599" s="28"/>
      <c r="AR2599" s="169" t="s">
        <v>125</v>
      </c>
      <c r="AT2599" s="169" t="s">
        <v>121</v>
      </c>
      <c r="AU2599" s="169" t="s">
        <v>73</v>
      </c>
      <c r="AY2599" s="11" t="s">
        <v>126</v>
      </c>
      <c r="BE2599" s="170">
        <f>IF(N2599="základní",J2599,0)</f>
        <v>0</v>
      </c>
      <c r="BF2599" s="170">
        <f>IF(N2599="snížená",J2599,0)</f>
        <v>0</v>
      </c>
      <c r="BG2599" s="170">
        <f>IF(N2599="zákl. přenesená",J2599,0)</f>
        <v>0</v>
      </c>
      <c r="BH2599" s="170">
        <f>IF(N2599="sníž. přenesená",J2599,0)</f>
        <v>0</v>
      </c>
      <c r="BI2599" s="170">
        <f>IF(N2599="nulová",J2599,0)</f>
        <v>0</v>
      </c>
      <c r="BJ2599" s="11" t="s">
        <v>80</v>
      </c>
      <c r="BK2599" s="170">
        <f>ROUND(I2599*H2599,2)</f>
        <v>0</v>
      </c>
      <c r="BL2599" s="11" t="s">
        <v>125</v>
      </c>
      <c r="BM2599" s="169" t="s">
        <v>5092</v>
      </c>
    </row>
    <row r="2600" spans="1:65" s="2" customFormat="1" ht="11.25">
      <c r="A2600" s="28"/>
      <c r="B2600" s="29"/>
      <c r="C2600" s="30"/>
      <c r="D2600" s="171" t="s">
        <v>128</v>
      </c>
      <c r="E2600" s="30"/>
      <c r="F2600" s="172" t="s">
        <v>5091</v>
      </c>
      <c r="G2600" s="30"/>
      <c r="H2600" s="30"/>
      <c r="I2600" s="173"/>
      <c r="J2600" s="30"/>
      <c r="K2600" s="30"/>
      <c r="L2600" s="33"/>
      <c r="M2600" s="174"/>
      <c r="N2600" s="175"/>
      <c r="O2600" s="65"/>
      <c r="P2600" s="65"/>
      <c r="Q2600" s="65"/>
      <c r="R2600" s="65"/>
      <c r="S2600" s="65"/>
      <c r="T2600" s="66"/>
      <c r="U2600" s="28"/>
      <c r="V2600" s="28"/>
      <c r="W2600" s="28"/>
      <c r="X2600" s="28"/>
      <c r="Y2600" s="28"/>
      <c r="Z2600" s="28"/>
      <c r="AA2600" s="28"/>
      <c r="AB2600" s="28"/>
      <c r="AC2600" s="28"/>
      <c r="AD2600" s="28"/>
      <c r="AE2600" s="28"/>
      <c r="AT2600" s="11" t="s">
        <v>128</v>
      </c>
      <c r="AU2600" s="11" t="s">
        <v>73</v>
      </c>
    </row>
    <row r="2601" spans="1:65" s="2" customFormat="1" ht="16.5" customHeight="1">
      <c r="A2601" s="28"/>
      <c r="B2601" s="29"/>
      <c r="C2601" s="158" t="s">
        <v>5093</v>
      </c>
      <c r="D2601" s="158" t="s">
        <v>121</v>
      </c>
      <c r="E2601" s="159" t="s">
        <v>5094</v>
      </c>
      <c r="F2601" s="160" t="s">
        <v>5095</v>
      </c>
      <c r="G2601" s="161" t="s">
        <v>145</v>
      </c>
      <c r="H2601" s="162">
        <v>2</v>
      </c>
      <c r="I2601" s="163"/>
      <c r="J2601" s="164">
        <f>ROUND(I2601*H2601,2)</f>
        <v>0</v>
      </c>
      <c r="K2601" s="160" t="s">
        <v>1</v>
      </c>
      <c r="L2601" s="33"/>
      <c r="M2601" s="165" t="s">
        <v>1</v>
      </c>
      <c r="N2601" s="166" t="s">
        <v>38</v>
      </c>
      <c r="O2601" s="65"/>
      <c r="P2601" s="167">
        <f>O2601*H2601</f>
        <v>0</v>
      </c>
      <c r="Q2601" s="167">
        <v>0</v>
      </c>
      <c r="R2601" s="167">
        <f>Q2601*H2601</f>
        <v>0</v>
      </c>
      <c r="S2601" s="167">
        <v>0</v>
      </c>
      <c r="T2601" s="168">
        <f>S2601*H2601</f>
        <v>0</v>
      </c>
      <c r="U2601" s="28"/>
      <c r="V2601" s="28"/>
      <c r="W2601" s="28"/>
      <c r="X2601" s="28"/>
      <c r="Y2601" s="28"/>
      <c r="Z2601" s="28"/>
      <c r="AA2601" s="28"/>
      <c r="AB2601" s="28"/>
      <c r="AC2601" s="28"/>
      <c r="AD2601" s="28"/>
      <c r="AE2601" s="28"/>
      <c r="AR2601" s="169" t="s">
        <v>125</v>
      </c>
      <c r="AT2601" s="169" t="s">
        <v>121</v>
      </c>
      <c r="AU2601" s="169" t="s">
        <v>73</v>
      </c>
      <c r="AY2601" s="11" t="s">
        <v>126</v>
      </c>
      <c r="BE2601" s="170">
        <f>IF(N2601="základní",J2601,0)</f>
        <v>0</v>
      </c>
      <c r="BF2601" s="170">
        <f>IF(N2601="snížená",J2601,0)</f>
        <v>0</v>
      </c>
      <c r="BG2601" s="170">
        <f>IF(N2601="zákl. přenesená",J2601,0)</f>
        <v>0</v>
      </c>
      <c r="BH2601" s="170">
        <f>IF(N2601="sníž. přenesená",J2601,0)</f>
        <v>0</v>
      </c>
      <c r="BI2601" s="170">
        <f>IF(N2601="nulová",J2601,0)</f>
        <v>0</v>
      </c>
      <c r="BJ2601" s="11" t="s">
        <v>80</v>
      </c>
      <c r="BK2601" s="170">
        <f>ROUND(I2601*H2601,2)</f>
        <v>0</v>
      </c>
      <c r="BL2601" s="11" t="s">
        <v>125</v>
      </c>
      <c r="BM2601" s="169" t="s">
        <v>5096</v>
      </c>
    </row>
    <row r="2602" spans="1:65" s="2" customFormat="1" ht="11.25">
      <c r="A2602" s="28"/>
      <c r="B2602" s="29"/>
      <c r="C2602" s="30"/>
      <c r="D2602" s="171" t="s">
        <v>128</v>
      </c>
      <c r="E2602" s="30"/>
      <c r="F2602" s="172" t="s">
        <v>5095</v>
      </c>
      <c r="G2602" s="30"/>
      <c r="H2602" s="30"/>
      <c r="I2602" s="173"/>
      <c r="J2602" s="30"/>
      <c r="K2602" s="30"/>
      <c r="L2602" s="33"/>
      <c r="M2602" s="174"/>
      <c r="N2602" s="175"/>
      <c r="O2602" s="65"/>
      <c r="P2602" s="65"/>
      <c r="Q2602" s="65"/>
      <c r="R2602" s="65"/>
      <c r="S2602" s="65"/>
      <c r="T2602" s="66"/>
      <c r="U2602" s="28"/>
      <c r="V2602" s="28"/>
      <c r="W2602" s="28"/>
      <c r="X2602" s="28"/>
      <c r="Y2602" s="28"/>
      <c r="Z2602" s="28"/>
      <c r="AA2602" s="28"/>
      <c r="AB2602" s="28"/>
      <c r="AC2602" s="28"/>
      <c r="AD2602" s="28"/>
      <c r="AE2602" s="28"/>
      <c r="AT2602" s="11" t="s">
        <v>128</v>
      </c>
      <c r="AU2602" s="11" t="s">
        <v>73</v>
      </c>
    </row>
    <row r="2603" spans="1:65" s="2" customFormat="1" ht="24.2" customHeight="1">
      <c r="A2603" s="28"/>
      <c r="B2603" s="29"/>
      <c r="C2603" s="158" t="s">
        <v>5097</v>
      </c>
      <c r="D2603" s="158" t="s">
        <v>121</v>
      </c>
      <c r="E2603" s="159" t="s">
        <v>5098</v>
      </c>
      <c r="F2603" s="160" t="s">
        <v>5099</v>
      </c>
      <c r="G2603" s="161" t="s">
        <v>5100</v>
      </c>
      <c r="H2603" s="162">
        <v>10</v>
      </c>
      <c r="I2603" s="163"/>
      <c r="J2603" s="164">
        <f>ROUND(I2603*H2603,2)</f>
        <v>0</v>
      </c>
      <c r="K2603" s="160" t="s">
        <v>1</v>
      </c>
      <c r="L2603" s="33"/>
      <c r="M2603" s="165" t="s">
        <v>1</v>
      </c>
      <c r="N2603" s="166" t="s">
        <v>38</v>
      </c>
      <c r="O2603" s="65"/>
      <c r="P2603" s="167">
        <f>O2603*H2603</f>
        <v>0</v>
      </c>
      <c r="Q2603" s="167">
        <v>0</v>
      </c>
      <c r="R2603" s="167">
        <f>Q2603*H2603</f>
        <v>0</v>
      </c>
      <c r="S2603" s="167">
        <v>0</v>
      </c>
      <c r="T2603" s="168">
        <f>S2603*H2603</f>
        <v>0</v>
      </c>
      <c r="U2603" s="28"/>
      <c r="V2603" s="28"/>
      <c r="W2603" s="28"/>
      <c r="X2603" s="28"/>
      <c r="Y2603" s="28"/>
      <c r="Z2603" s="28"/>
      <c r="AA2603" s="28"/>
      <c r="AB2603" s="28"/>
      <c r="AC2603" s="28"/>
      <c r="AD2603" s="28"/>
      <c r="AE2603" s="28"/>
      <c r="AR2603" s="169" t="s">
        <v>125</v>
      </c>
      <c r="AT2603" s="169" t="s">
        <v>121</v>
      </c>
      <c r="AU2603" s="169" t="s">
        <v>73</v>
      </c>
      <c r="AY2603" s="11" t="s">
        <v>126</v>
      </c>
      <c r="BE2603" s="170">
        <f>IF(N2603="základní",J2603,0)</f>
        <v>0</v>
      </c>
      <c r="BF2603" s="170">
        <f>IF(N2603="snížená",J2603,0)</f>
        <v>0</v>
      </c>
      <c r="BG2603" s="170">
        <f>IF(N2603="zákl. přenesená",J2603,0)</f>
        <v>0</v>
      </c>
      <c r="BH2603" s="170">
        <f>IF(N2603="sníž. přenesená",J2603,0)</f>
        <v>0</v>
      </c>
      <c r="BI2603" s="170">
        <f>IF(N2603="nulová",J2603,0)</f>
        <v>0</v>
      </c>
      <c r="BJ2603" s="11" t="s">
        <v>80</v>
      </c>
      <c r="BK2603" s="170">
        <f>ROUND(I2603*H2603,2)</f>
        <v>0</v>
      </c>
      <c r="BL2603" s="11" t="s">
        <v>125</v>
      </c>
      <c r="BM2603" s="169" t="s">
        <v>5101</v>
      </c>
    </row>
    <row r="2604" spans="1:65" s="2" customFormat="1" ht="11.25">
      <c r="A2604" s="28"/>
      <c r="B2604" s="29"/>
      <c r="C2604" s="30"/>
      <c r="D2604" s="171" t="s">
        <v>128</v>
      </c>
      <c r="E2604" s="30"/>
      <c r="F2604" s="172" t="s">
        <v>5099</v>
      </c>
      <c r="G2604" s="30"/>
      <c r="H2604" s="30"/>
      <c r="I2604" s="173"/>
      <c r="J2604" s="30"/>
      <c r="K2604" s="30"/>
      <c r="L2604" s="33"/>
      <c r="M2604" s="174"/>
      <c r="N2604" s="175"/>
      <c r="O2604" s="65"/>
      <c r="P2604" s="65"/>
      <c r="Q2604" s="65"/>
      <c r="R2604" s="65"/>
      <c r="S2604" s="65"/>
      <c r="T2604" s="66"/>
      <c r="U2604" s="28"/>
      <c r="V2604" s="28"/>
      <c r="W2604" s="28"/>
      <c r="X2604" s="28"/>
      <c r="Y2604" s="28"/>
      <c r="Z2604" s="28"/>
      <c r="AA2604" s="28"/>
      <c r="AB2604" s="28"/>
      <c r="AC2604" s="28"/>
      <c r="AD2604" s="28"/>
      <c r="AE2604" s="28"/>
      <c r="AT2604" s="11" t="s">
        <v>128</v>
      </c>
      <c r="AU2604" s="11" t="s">
        <v>73</v>
      </c>
    </row>
    <row r="2605" spans="1:65" s="2" customFormat="1" ht="24.2" customHeight="1">
      <c r="A2605" s="28"/>
      <c r="B2605" s="29"/>
      <c r="C2605" s="158" t="s">
        <v>5102</v>
      </c>
      <c r="D2605" s="158" t="s">
        <v>121</v>
      </c>
      <c r="E2605" s="159" t="s">
        <v>5103</v>
      </c>
      <c r="F2605" s="160" t="s">
        <v>5104</v>
      </c>
      <c r="G2605" s="161" t="s">
        <v>136</v>
      </c>
      <c r="H2605" s="162">
        <v>1</v>
      </c>
      <c r="I2605" s="163"/>
      <c r="J2605" s="164">
        <f>ROUND(I2605*H2605,2)</f>
        <v>0</v>
      </c>
      <c r="K2605" s="160" t="s">
        <v>1</v>
      </c>
      <c r="L2605" s="33"/>
      <c r="M2605" s="165" t="s">
        <v>1</v>
      </c>
      <c r="N2605" s="166" t="s">
        <v>38</v>
      </c>
      <c r="O2605" s="65"/>
      <c r="P2605" s="167">
        <f>O2605*H2605</f>
        <v>0</v>
      </c>
      <c r="Q2605" s="167">
        <v>0</v>
      </c>
      <c r="R2605" s="167">
        <f>Q2605*H2605</f>
        <v>0</v>
      </c>
      <c r="S2605" s="167">
        <v>0</v>
      </c>
      <c r="T2605" s="168">
        <f>S2605*H2605</f>
        <v>0</v>
      </c>
      <c r="U2605" s="28"/>
      <c r="V2605" s="28"/>
      <c r="W2605" s="28"/>
      <c r="X2605" s="28"/>
      <c r="Y2605" s="28"/>
      <c r="Z2605" s="28"/>
      <c r="AA2605" s="28"/>
      <c r="AB2605" s="28"/>
      <c r="AC2605" s="28"/>
      <c r="AD2605" s="28"/>
      <c r="AE2605" s="28"/>
      <c r="AR2605" s="169" t="s">
        <v>125</v>
      </c>
      <c r="AT2605" s="169" t="s">
        <v>121</v>
      </c>
      <c r="AU2605" s="169" t="s">
        <v>73</v>
      </c>
      <c r="AY2605" s="11" t="s">
        <v>126</v>
      </c>
      <c r="BE2605" s="170">
        <f>IF(N2605="základní",J2605,0)</f>
        <v>0</v>
      </c>
      <c r="BF2605" s="170">
        <f>IF(N2605="snížená",J2605,0)</f>
        <v>0</v>
      </c>
      <c r="BG2605" s="170">
        <f>IF(N2605="zákl. přenesená",J2605,0)</f>
        <v>0</v>
      </c>
      <c r="BH2605" s="170">
        <f>IF(N2605="sníž. přenesená",J2605,0)</f>
        <v>0</v>
      </c>
      <c r="BI2605" s="170">
        <f>IF(N2605="nulová",J2605,0)</f>
        <v>0</v>
      </c>
      <c r="BJ2605" s="11" t="s">
        <v>80</v>
      </c>
      <c r="BK2605" s="170">
        <f>ROUND(I2605*H2605,2)</f>
        <v>0</v>
      </c>
      <c r="BL2605" s="11" t="s">
        <v>125</v>
      </c>
      <c r="BM2605" s="169" t="s">
        <v>5105</v>
      </c>
    </row>
    <row r="2606" spans="1:65" s="2" customFormat="1" ht="11.25">
      <c r="A2606" s="28"/>
      <c r="B2606" s="29"/>
      <c r="C2606" s="30"/>
      <c r="D2606" s="171" t="s">
        <v>128</v>
      </c>
      <c r="E2606" s="30"/>
      <c r="F2606" s="172" t="s">
        <v>5104</v>
      </c>
      <c r="G2606" s="30"/>
      <c r="H2606" s="30"/>
      <c r="I2606" s="173"/>
      <c r="J2606" s="30"/>
      <c r="K2606" s="30"/>
      <c r="L2606" s="33"/>
      <c r="M2606" s="174"/>
      <c r="N2606" s="175"/>
      <c r="O2606" s="65"/>
      <c r="P2606" s="65"/>
      <c r="Q2606" s="65"/>
      <c r="R2606" s="65"/>
      <c r="S2606" s="65"/>
      <c r="T2606" s="66"/>
      <c r="U2606" s="28"/>
      <c r="V2606" s="28"/>
      <c r="W2606" s="28"/>
      <c r="X2606" s="28"/>
      <c r="Y2606" s="28"/>
      <c r="Z2606" s="28"/>
      <c r="AA2606" s="28"/>
      <c r="AB2606" s="28"/>
      <c r="AC2606" s="28"/>
      <c r="AD2606" s="28"/>
      <c r="AE2606" s="28"/>
      <c r="AT2606" s="11" t="s">
        <v>128</v>
      </c>
      <c r="AU2606" s="11" t="s">
        <v>73</v>
      </c>
    </row>
    <row r="2607" spans="1:65" s="2" customFormat="1" ht="16.5" customHeight="1">
      <c r="A2607" s="28"/>
      <c r="B2607" s="29"/>
      <c r="C2607" s="158" t="s">
        <v>5106</v>
      </c>
      <c r="D2607" s="158" t="s">
        <v>121</v>
      </c>
      <c r="E2607" s="159" t="s">
        <v>5107</v>
      </c>
      <c r="F2607" s="160" t="s">
        <v>5108</v>
      </c>
      <c r="G2607" s="161" t="s">
        <v>136</v>
      </c>
      <c r="H2607" s="162">
        <v>1</v>
      </c>
      <c r="I2607" s="163"/>
      <c r="J2607" s="164">
        <f>ROUND(I2607*H2607,2)</f>
        <v>0</v>
      </c>
      <c r="K2607" s="160" t="s">
        <v>1</v>
      </c>
      <c r="L2607" s="33"/>
      <c r="M2607" s="165" t="s">
        <v>1</v>
      </c>
      <c r="N2607" s="166" t="s">
        <v>38</v>
      </c>
      <c r="O2607" s="65"/>
      <c r="P2607" s="167">
        <f>O2607*H2607</f>
        <v>0</v>
      </c>
      <c r="Q2607" s="167">
        <v>0</v>
      </c>
      <c r="R2607" s="167">
        <f>Q2607*H2607</f>
        <v>0</v>
      </c>
      <c r="S2607" s="167">
        <v>0</v>
      </c>
      <c r="T2607" s="168">
        <f>S2607*H2607</f>
        <v>0</v>
      </c>
      <c r="U2607" s="28"/>
      <c r="V2607" s="28"/>
      <c r="W2607" s="28"/>
      <c r="X2607" s="28"/>
      <c r="Y2607" s="28"/>
      <c r="Z2607" s="28"/>
      <c r="AA2607" s="28"/>
      <c r="AB2607" s="28"/>
      <c r="AC2607" s="28"/>
      <c r="AD2607" s="28"/>
      <c r="AE2607" s="28"/>
      <c r="AR2607" s="169" t="s">
        <v>125</v>
      </c>
      <c r="AT2607" s="169" t="s">
        <v>121</v>
      </c>
      <c r="AU2607" s="169" t="s">
        <v>73</v>
      </c>
      <c r="AY2607" s="11" t="s">
        <v>126</v>
      </c>
      <c r="BE2607" s="170">
        <f>IF(N2607="základní",J2607,0)</f>
        <v>0</v>
      </c>
      <c r="BF2607" s="170">
        <f>IF(N2607="snížená",J2607,0)</f>
        <v>0</v>
      </c>
      <c r="BG2607" s="170">
        <f>IF(N2607="zákl. přenesená",J2607,0)</f>
        <v>0</v>
      </c>
      <c r="BH2607" s="170">
        <f>IF(N2607="sníž. přenesená",J2607,0)</f>
        <v>0</v>
      </c>
      <c r="BI2607" s="170">
        <f>IF(N2607="nulová",J2607,0)</f>
        <v>0</v>
      </c>
      <c r="BJ2607" s="11" t="s">
        <v>80</v>
      </c>
      <c r="BK2607" s="170">
        <f>ROUND(I2607*H2607,2)</f>
        <v>0</v>
      </c>
      <c r="BL2607" s="11" t="s">
        <v>125</v>
      </c>
      <c r="BM2607" s="169" t="s">
        <v>5109</v>
      </c>
    </row>
    <row r="2608" spans="1:65" s="2" customFormat="1" ht="11.25">
      <c r="A2608" s="28"/>
      <c r="B2608" s="29"/>
      <c r="C2608" s="30"/>
      <c r="D2608" s="171" t="s">
        <v>128</v>
      </c>
      <c r="E2608" s="30"/>
      <c r="F2608" s="172" t="s">
        <v>5108</v>
      </c>
      <c r="G2608" s="30"/>
      <c r="H2608" s="30"/>
      <c r="I2608" s="173"/>
      <c r="J2608" s="30"/>
      <c r="K2608" s="30"/>
      <c r="L2608" s="33"/>
      <c r="M2608" s="174"/>
      <c r="N2608" s="175"/>
      <c r="O2608" s="65"/>
      <c r="P2608" s="65"/>
      <c r="Q2608" s="65"/>
      <c r="R2608" s="65"/>
      <c r="S2608" s="65"/>
      <c r="T2608" s="66"/>
      <c r="U2608" s="28"/>
      <c r="V2608" s="28"/>
      <c r="W2608" s="28"/>
      <c r="X2608" s="28"/>
      <c r="Y2608" s="28"/>
      <c r="Z2608" s="28"/>
      <c r="AA2608" s="28"/>
      <c r="AB2608" s="28"/>
      <c r="AC2608" s="28"/>
      <c r="AD2608" s="28"/>
      <c r="AE2608" s="28"/>
      <c r="AT2608" s="11" t="s">
        <v>128</v>
      </c>
      <c r="AU2608" s="11" t="s">
        <v>73</v>
      </c>
    </row>
    <row r="2609" spans="1:65" s="2" customFormat="1" ht="16.5" customHeight="1">
      <c r="A2609" s="28"/>
      <c r="B2609" s="29"/>
      <c r="C2609" s="158" t="s">
        <v>5110</v>
      </c>
      <c r="D2609" s="158" t="s">
        <v>121</v>
      </c>
      <c r="E2609" s="159" t="s">
        <v>5111</v>
      </c>
      <c r="F2609" s="160" t="s">
        <v>5112</v>
      </c>
      <c r="G2609" s="161" t="s">
        <v>136</v>
      </c>
      <c r="H2609" s="162">
        <v>1</v>
      </c>
      <c r="I2609" s="163"/>
      <c r="J2609" s="164">
        <f>ROUND(I2609*H2609,2)</f>
        <v>0</v>
      </c>
      <c r="K2609" s="160" t="s">
        <v>1</v>
      </c>
      <c r="L2609" s="33"/>
      <c r="M2609" s="165" t="s">
        <v>1</v>
      </c>
      <c r="N2609" s="166" t="s">
        <v>38</v>
      </c>
      <c r="O2609" s="65"/>
      <c r="P2609" s="167">
        <f>O2609*H2609</f>
        <v>0</v>
      </c>
      <c r="Q2609" s="167">
        <v>0</v>
      </c>
      <c r="R2609" s="167">
        <f>Q2609*H2609</f>
        <v>0</v>
      </c>
      <c r="S2609" s="167">
        <v>0</v>
      </c>
      <c r="T2609" s="168">
        <f>S2609*H2609</f>
        <v>0</v>
      </c>
      <c r="U2609" s="28"/>
      <c r="V2609" s="28"/>
      <c r="W2609" s="28"/>
      <c r="X2609" s="28"/>
      <c r="Y2609" s="28"/>
      <c r="Z2609" s="28"/>
      <c r="AA2609" s="28"/>
      <c r="AB2609" s="28"/>
      <c r="AC2609" s="28"/>
      <c r="AD2609" s="28"/>
      <c r="AE2609" s="28"/>
      <c r="AR2609" s="169" t="s">
        <v>125</v>
      </c>
      <c r="AT2609" s="169" t="s">
        <v>121</v>
      </c>
      <c r="AU2609" s="169" t="s">
        <v>73</v>
      </c>
      <c r="AY2609" s="11" t="s">
        <v>126</v>
      </c>
      <c r="BE2609" s="170">
        <f>IF(N2609="základní",J2609,0)</f>
        <v>0</v>
      </c>
      <c r="BF2609" s="170">
        <f>IF(N2609="snížená",J2609,0)</f>
        <v>0</v>
      </c>
      <c r="BG2609" s="170">
        <f>IF(N2609="zákl. přenesená",J2609,0)</f>
        <v>0</v>
      </c>
      <c r="BH2609" s="170">
        <f>IF(N2609="sníž. přenesená",J2609,0)</f>
        <v>0</v>
      </c>
      <c r="BI2609" s="170">
        <f>IF(N2609="nulová",J2609,0)</f>
        <v>0</v>
      </c>
      <c r="BJ2609" s="11" t="s">
        <v>80</v>
      </c>
      <c r="BK2609" s="170">
        <f>ROUND(I2609*H2609,2)</f>
        <v>0</v>
      </c>
      <c r="BL2609" s="11" t="s">
        <v>125</v>
      </c>
      <c r="BM2609" s="169" t="s">
        <v>5113</v>
      </c>
    </row>
    <row r="2610" spans="1:65" s="2" customFormat="1" ht="11.25">
      <c r="A2610" s="28"/>
      <c r="B2610" s="29"/>
      <c r="C2610" s="30"/>
      <c r="D2610" s="171" t="s">
        <v>128</v>
      </c>
      <c r="E2610" s="30"/>
      <c r="F2610" s="172" t="s">
        <v>5112</v>
      </c>
      <c r="G2610" s="30"/>
      <c r="H2610" s="30"/>
      <c r="I2610" s="173"/>
      <c r="J2610" s="30"/>
      <c r="K2610" s="30"/>
      <c r="L2610" s="33"/>
      <c r="M2610" s="174"/>
      <c r="N2610" s="175"/>
      <c r="O2610" s="65"/>
      <c r="P2610" s="65"/>
      <c r="Q2610" s="65"/>
      <c r="R2610" s="65"/>
      <c r="S2610" s="65"/>
      <c r="T2610" s="66"/>
      <c r="U2610" s="28"/>
      <c r="V2610" s="28"/>
      <c r="W2610" s="28"/>
      <c r="X2610" s="28"/>
      <c r="Y2610" s="28"/>
      <c r="Z2610" s="28"/>
      <c r="AA2610" s="28"/>
      <c r="AB2610" s="28"/>
      <c r="AC2610" s="28"/>
      <c r="AD2610" s="28"/>
      <c r="AE2610" s="28"/>
      <c r="AT2610" s="11" t="s">
        <v>128</v>
      </c>
      <c r="AU2610" s="11" t="s">
        <v>73</v>
      </c>
    </row>
    <row r="2611" spans="1:65" s="2" customFormat="1" ht="16.5" customHeight="1">
      <c r="A2611" s="28"/>
      <c r="B2611" s="29"/>
      <c r="C2611" s="158" t="s">
        <v>5114</v>
      </c>
      <c r="D2611" s="158" t="s">
        <v>121</v>
      </c>
      <c r="E2611" s="159" t="s">
        <v>5115</v>
      </c>
      <c r="F2611" s="160" t="s">
        <v>5116</v>
      </c>
      <c r="G2611" s="161" t="s">
        <v>136</v>
      </c>
      <c r="H2611" s="162">
        <v>1</v>
      </c>
      <c r="I2611" s="163"/>
      <c r="J2611" s="164">
        <f>ROUND(I2611*H2611,2)</f>
        <v>0</v>
      </c>
      <c r="K2611" s="160" t="s">
        <v>1</v>
      </c>
      <c r="L2611" s="33"/>
      <c r="M2611" s="165" t="s">
        <v>1</v>
      </c>
      <c r="N2611" s="166" t="s">
        <v>38</v>
      </c>
      <c r="O2611" s="65"/>
      <c r="P2611" s="167">
        <f>O2611*H2611</f>
        <v>0</v>
      </c>
      <c r="Q2611" s="167">
        <v>0</v>
      </c>
      <c r="R2611" s="167">
        <f>Q2611*H2611</f>
        <v>0</v>
      </c>
      <c r="S2611" s="167">
        <v>0</v>
      </c>
      <c r="T2611" s="168">
        <f>S2611*H2611</f>
        <v>0</v>
      </c>
      <c r="U2611" s="28"/>
      <c r="V2611" s="28"/>
      <c r="W2611" s="28"/>
      <c r="X2611" s="28"/>
      <c r="Y2611" s="28"/>
      <c r="Z2611" s="28"/>
      <c r="AA2611" s="28"/>
      <c r="AB2611" s="28"/>
      <c r="AC2611" s="28"/>
      <c r="AD2611" s="28"/>
      <c r="AE2611" s="28"/>
      <c r="AR2611" s="169" t="s">
        <v>125</v>
      </c>
      <c r="AT2611" s="169" t="s">
        <v>121</v>
      </c>
      <c r="AU2611" s="169" t="s">
        <v>73</v>
      </c>
      <c r="AY2611" s="11" t="s">
        <v>126</v>
      </c>
      <c r="BE2611" s="170">
        <f>IF(N2611="základní",J2611,0)</f>
        <v>0</v>
      </c>
      <c r="BF2611" s="170">
        <f>IF(N2611="snížená",J2611,0)</f>
        <v>0</v>
      </c>
      <c r="BG2611" s="170">
        <f>IF(N2611="zákl. přenesená",J2611,0)</f>
        <v>0</v>
      </c>
      <c r="BH2611" s="170">
        <f>IF(N2611="sníž. přenesená",J2611,0)</f>
        <v>0</v>
      </c>
      <c r="BI2611" s="170">
        <f>IF(N2611="nulová",J2611,0)</f>
        <v>0</v>
      </c>
      <c r="BJ2611" s="11" t="s">
        <v>80</v>
      </c>
      <c r="BK2611" s="170">
        <f>ROUND(I2611*H2611,2)</f>
        <v>0</v>
      </c>
      <c r="BL2611" s="11" t="s">
        <v>125</v>
      </c>
      <c r="BM2611" s="169" t="s">
        <v>5117</v>
      </c>
    </row>
    <row r="2612" spans="1:65" s="2" customFormat="1" ht="11.25">
      <c r="A2612" s="28"/>
      <c r="B2612" s="29"/>
      <c r="C2612" s="30"/>
      <c r="D2612" s="171" t="s">
        <v>128</v>
      </c>
      <c r="E2612" s="30"/>
      <c r="F2612" s="172" t="s">
        <v>5116</v>
      </c>
      <c r="G2612" s="30"/>
      <c r="H2612" s="30"/>
      <c r="I2612" s="173"/>
      <c r="J2612" s="30"/>
      <c r="K2612" s="30"/>
      <c r="L2612" s="33"/>
      <c r="M2612" s="174"/>
      <c r="N2612" s="175"/>
      <c r="O2612" s="65"/>
      <c r="P2612" s="65"/>
      <c r="Q2612" s="65"/>
      <c r="R2612" s="65"/>
      <c r="S2612" s="65"/>
      <c r="T2612" s="66"/>
      <c r="U2612" s="28"/>
      <c r="V2612" s="28"/>
      <c r="W2612" s="28"/>
      <c r="X2612" s="28"/>
      <c r="Y2612" s="28"/>
      <c r="Z2612" s="28"/>
      <c r="AA2612" s="28"/>
      <c r="AB2612" s="28"/>
      <c r="AC2612" s="28"/>
      <c r="AD2612" s="28"/>
      <c r="AE2612" s="28"/>
      <c r="AT2612" s="11" t="s">
        <v>128</v>
      </c>
      <c r="AU2612" s="11" t="s">
        <v>73</v>
      </c>
    </row>
    <row r="2613" spans="1:65" s="2" customFormat="1" ht="16.5" customHeight="1">
      <c r="A2613" s="28"/>
      <c r="B2613" s="29"/>
      <c r="C2613" s="158" t="s">
        <v>5118</v>
      </c>
      <c r="D2613" s="158" t="s">
        <v>121</v>
      </c>
      <c r="E2613" s="159" t="s">
        <v>5119</v>
      </c>
      <c r="F2613" s="160" t="s">
        <v>5120</v>
      </c>
      <c r="G2613" s="161" t="s">
        <v>136</v>
      </c>
      <c r="H2613" s="162">
        <v>1</v>
      </c>
      <c r="I2613" s="163"/>
      <c r="J2613" s="164">
        <f>ROUND(I2613*H2613,2)</f>
        <v>0</v>
      </c>
      <c r="K2613" s="160" t="s">
        <v>1</v>
      </c>
      <c r="L2613" s="33"/>
      <c r="M2613" s="165" t="s">
        <v>1</v>
      </c>
      <c r="N2613" s="166" t="s">
        <v>38</v>
      </c>
      <c r="O2613" s="65"/>
      <c r="P2613" s="167">
        <f>O2613*H2613</f>
        <v>0</v>
      </c>
      <c r="Q2613" s="167">
        <v>0</v>
      </c>
      <c r="R2613" s="167">
        <f>Q2613*H2613</f>
        <v>0</v>
      </c>
      <c r="S2613" s="167">
        <v>0</v>
      </c>
      <c r="T2613" s="168">
        <f>S2613*H2613</f>
        <v>0</v>
      </c>
      <c r="U2613" s="28"/>
      <c r="V2613" s="28"/>
      <c r="W2613" s="28"/>
      <c r="X2613" s="28"/>
      <c r="Y2613" s="28"/>
      <c r="Z2613" s="28"/>
      <c r="AA2613" s="28"/>
      <c r="AB2613" s="28"/>
      <c r="AC2613" s="28"/>
      <c r="AD2613" s="28"/>
      <c r="AE2613" s="28"/>
      <c r="AR2613" s="169" t="s">
        <v>125</v>
      </c>
      <c r="AT2613" s="169" t="s">
        <v>121</v>
      </c>
      <c r="AU2613" s="169" t="s">
        <v>73</v>
      </c>
      <c r="AY2613" s="11" t="s">
        <v>126</v>
      </c>
      <c r="BE2613" s="170">
        <f>IF(N2613="základní",J2613,0)</f>
        <v>0</v>
      </c>
      <c r="BF2613" s="170">
        <f>IF(N2613="snížená",J2613,0)</f>
        <v>0</v>
      </c>
      <c r="BG2613" s="170">
        <f>IF(N2613="zákl. přenesená",J2613,0)</f>
        <v>0</v>
      </c>
      <c r="BH2613" s="170">
        <f>IF(N2613="sníž. přenesená",J2613,0)</f>
        <v>0</v>
      </c>
      <c r="BI2613" s="170">
        <f>IF(N2613="nulová",J2613,0)</f>
        <v>0</v>
      </c>
      <c r="BJ2613" s="11" t="s">
        <v>80</v>
      </c>
      <c r="BK2613" s="170">
        <f>ROUND(I2613*H2613,2)</f>
        <v>0</v>
      </c>
      <c r="BL2613" s="11" t="s">
        <v>125</v>
      </c>
      <c r="BM2613" s="169" t="s">
        <v>5121</v>
      </c>
    </row>
    <row r="2614" spans="1:65" s="2" customFormat="1" ht="11.25">
      <c r="A2614" s="28"/>
      <c r="B2614" s="29"/>
      <c r="C2614" s="30"/>
      <c r="D2614" s="171" t="s">
        <v>128</v>
      </c>
      <c r="E2614" s="30"/>
      <c r="F2614" s="172" t="s">
        <v>5120</v>
      </c>
      <c r="G2614" s="30"/>
      <c r="H2614" s="30"/>
      <c r="I2614" s="173"/>
      <c r="J2614" s="30"/>
      <c r="K2614" s="30"/>
      <c r="L2614" s="33"/>
      <c r="M2614" s="174"/>
      <c r="N2614" s="175"/>
      <c r="O2614" s="65"/>
      <c r="P2614" s="65"/>
      <c r="Q2614" s="65"/>
      <c r="R2614" s="65"/>
      <c r="S2614" s="65"/>
      <c r="T2614" s="66"/>
      <c r="U2614" s="28"/>
      <c r="V2614" s="28"/>
      <c r="W2614" s="28"/>
      <c r="X2614" s="28"/>
      <c r="Y2614" s="28"/>
      <c r="Z2614" s="28"/>
      <c r="AA2614" s="28"/>
      <c r="AB2614" s="28"/>
      <c r="AC2614" s="28"/>
      <c r="AD2614" s="28"/>
      <c r="AE2614" s="28"/>
      <c r="AT2614" s="11" t="s">
        <v>128</v>
      </c>
      <c r="AU2614" s="11" t="s">
        <v>73</v>
      </c>
    </row>
    <row r="2615" spans="1:65" s="2" customFormat="1" ht="21.75" customHeight="1">
      <c r="A2615" s="28"/>
      <c r="B2615" s="29"/>
      <c r="C2615" s="158" t="s">
        <v>5122</v>
      </c>
      <c r="D2615" s="158" t="s">
        <v>121</v>
      </c>
      <c r="E2615" s="159" t="s">
        <v>5123</v>
      </c>
      <c r="F2615" s="160" t="s">
        <v>5124</v>
      </c>
      <c r="G2615" s="161" t="s">
        <v>131</v>
      </c>
      <c r="H2615" s="162">
        <v>2</v>
      </c>
      <c r="I2615" s="163"/>
      <c r="J2615" s="164">
        <f>ROUND(I2615*H2615,2)</f>
        <v>0</v>
      </c>
      <c r="K2615" s="160" t="s">
        <v>1</v>
      </c>
      <c r="L2615" s="33"/>
      <c r="M2615" s="165" t="s">
        <v>1</v>
      </c>
      <c r="N2615" s="166" t="s">
        <v>38</v>
      </c>
      <c r="O2615" s="65"/>
      <c r="P2615" s="167">
        <f>O2615*H2615</f>
        <v>0</v>
      </c>
      <c r="Q2615" s="167">
        <v>0</v>
      </c>
      <c r="R2615" s="167">
        <f>Q2615*H2615</f>
        <v>0</v>
      </c>
      <c r="S2615" s="167">
        <v>0</v>
      </c>
      <c r="T2615" s="168">
        <f>S2615*H2615</f>
        <v>0</v>
      </c>
      <c r="U2615" s="28"/>
      <c r="V2615" s="28"/>
      <c r="W2615" s="28"/>
      <c r="X2615" s="28"/>
      <c r="Y2615" s="28"/>
      <c r="Z2615" s="28"/>
      <c r="AA2615" s="28"/>
      <c r="AB2615" s="28"/>
      <c r="AC2615" s="28"/>
      <c r="AD2615" s="28"/>
      <c r="AE2615" s="28"/>
      <c r="AR2615" s="169" t="s">
        <v>125</v>
      </c>
      <c r="AT2615" s="169" t="s">
        <v>121</v>
      </c>
      <c r="AU2615" s="169" t="s">
        <v>73</v>
      </c>
      <c r="AY2615" s="11" t="s">
        <v>126</v>
      </c>
      <c r="BE2615" s="170">
        <f>IF(N2615="základní",J2615,0)</f>
        <v>0</v>
      </c>
      <c r="BF2615" s="170">
        <f>IF(N2615="snížená",J2615,0)</f>
        <v>0</v>
      </c>
      <c r="BG2615" s="170">
        <f>IF(N2615="zákl. přenesená",J2615,0)</f>
        <v>0</v>
      </c>
      <c r="BH2615" s="170">
        <f>IF(N2615="sníž. přenesená",J2615,0)</f>
        <v>0</v>
      </c>
      <c r="BI2615" s="170">
        <f>IF(N2615="nulová",J2615,0)</f>
        <v>0</v>
      </c>
      <c r="BJ2615" s="11" t="s">
        <v>80</v>
      </c>
      <c r="BK2615" s="170">
        <f>ROUND(I2615*H2615,2)</f>
        <v>0</v>
      </c>
      <c r="BL2615" s="11" t="s">
        <v>125</v>
      </c>
      <c r="BM2615" s="169" t="s">
        <v>5125</v>
      </c>
    </row>
    <row r="2616" spans="1:65" s="2" customFormat="1" ht="11.25">
      <c r="A2616" s="28"/>
      <c r="B2616" s="29"/>
      <c r="C2616" s="30"/>
      <c r="D2616" s="171" t="s">
        <v>128</v>
      </c>
      <c r="E2616" s="30"/>
      <c r="F2616" s="172" t="s">
        <v>5124</v>
      </c>
      <c r="G2616" s="30"/>
      <c r="H2616" s="30"/>
      <c r="I2616" s="173"/>
      <c r="J2616" s="30"/>
      <c r="K2616" s="30"/>
      <c r="L2616" s="33"/>
      <c r="M2616" s="174"/>
      <c r="N2616" s="175"/>
      <c r="O2616" s="65"/>
      <c r="P2616" s="65"/>
      <c r="Q2616" s="65"/>
      <c r="R2616" s="65"/>
      <c r="S2616" s="65"/>
      <c r="T2616" s="66"/>
      <c r="U2616" s="28"/>
      <c r="V2616" s="28"/>
      <c r="W2616" s="28"/>
      <c r="X2616" s="28"/>
      <c r="Y2616" s="28"/>
      <c r="Z2616" s="28"/>
      <c r="AA2616" s="28"/>
      <c r="AB2616" s="28"/>
      <c r="AC2616" s="28"/>
      <c r="AD2616" s="28"/>
      <c r="AE2616" s="28"/>
      <c r="AT2616" s="11" t="s">
        <v>128</v>
      </c>
      <c r="AU2616" s="11" t="s">
        <v>73</v>
      </c>
    </row>
    <row r="2617" spans="1:65" s="2" customFormat="1" ht="24.2" customHeight="1">
      <c r="A2617" s="28"/>
      <c r="B2617" s="29"/>
      <c r="C2617" s="158" t="s">
        <v>5126</v>
      </c>
      <c r="D2617" s="158" t="s">
        <v>121</v>
      </c>
      <c r="E2617" s="159" t="s">
        <v>5127</v>
      </c>
      <c r="F2617" s="160" t="s">
        <v>5128</v>
      </c>
      <c r="G2617" s="161" t="s">
        <v>131</v>
      </c>
      <c r="H2617" s="162">
        <v>2</v>
      </c>
      <c r="I2617" s="163"/>
      <c r="J2617" s="164">
        <f>ROUND(I2617*H2617,2)</f>
        <v>0</v>
      </c>
      <c r="K2617" s="160" t="s">
        <v>1</v>
      </c>
      <c r="L2617" s="33"/>
      <c r="M2617" s="165" t="s">
        <v>1</v>
      </c>
      <c r="N2617" s="166" t="s">
        <v>38</v>
      </c>
      <c r="O2617" s="65"/>
      <c r="P2617" s="167">
        <f>O2617*H2617</f>
        <v>0</v>
      </c>
      <c r="Q2617" s="167">
        <v>0</v>
      </c>
      <c r="R2617" s="167">
        <f>Q2617*H2617</f>
        <v>0</v>
      </c>
      <c r="S2617" s="167">
        <v>0</v>
      </c>
      <c r="T2617" s="168">
        <f>S2617*H2617</f>
        <v>0</v>
      </c>
      <c r="U2617" s="28"/>
      <c r="V2617" s="28"/>
      <c r="W2617" s="28"/>
      <c r="X2617" s="28"/>
      <c r="Y2617" s="28"/>
      <c r="Z2617" s="28"/>
      <c r="AA2617" s="28"/>
      <c r="AB2617" s="28"/>
      <c r="AC2617" s="28"/>
      <c r="AD2617" s="28"/>
      <c r="AE2617" s="28"/>
      <c r="AR2617" s="169" t="s">
        <v>125</v>
      </c>
      <c r="AT2617" s="169" t="s">
        <v>121</v>
      </c>
      <c r="AU2617" s="169" t="s">
        <v>73</v>
      </c>
      <c r="AY2617" s="11" t="s">
        <v>126</v>
      </c>
      <c r="BE2617" s="170">
        <f>IF(N2617="základní",J2617,0)</f>
        <v>0</v>
      </c>
      <c r="BF2617" s="170">
        <f>IF(N2617="snížená",J2617,0)</f>
        <v>0</v>
      </c>
      <c r="BG2617" s="170">
        <f>IF(N2617="zákl. přenesená",J2617,0)</f>
        <v>0</v>
      </c>
      <c r="BH2617" s="170">
        <f>IF(N2617="sníž. přenesená",J2617,0)</f>
        <v>0</v>
      </c>
      <c r="BI2617" s="170">
        <f>IF(N2617="nulová",J2617,0)</f>
        <v>0</v>
      </c>
      <c r="BJ2617" s="11" t="s">
        <v>80</v>
      </c>
      <c r="BK2617" s="170">
        <f>ROUND(I2617*H2617,2)</f>
        <v>0</v>
      </c>
      <c r="BL2617" s="11" t="s">
        <v>125</v>
      </c>
      <c r="BM2617" s="169" t="s">
        <v>5129</v>
      </c>
    </row>
    <row r="2618" spans="1:65" s="2" customFormat="1" ht="11.25">
      <c r="A2618" s="28"/>
      <c r="B2618" s="29"/>
      <c r="C2618" s="30"/>
      <c r="D2618" s="171" t="s">
        <v>128</v>
      </c>
      <c r="E2618" s="30"/>
      <c r="F2618" s="172" t="s">
        <v>5128</v>
      </c>
      <c r="G2618" s="30"/>
      <c r="H2618" s="30"/>
      <c r="I2618" s="173"/>
      <c r="J2618" s="30"/>
      <c r="K2618" s="30"/>
      <c r="L2618" s="33"/>
      <c r="M2618" s="174"/>
      <c r="N2618" s="175"/>
      <c r="O2618" s="65"/>
      <c r="P2618" s="65"/>
      <c r="Q2618" s="65"/>
      <c r="R2618" s="65"/>
      <c r="S2618" s="65"/>
      <c r="T2618" s="66"/>
      <c r="U2618" s="28"/>
      <c r="V2618" s="28"/>
      <c r="W2618" s="28"/>
      <c r="X2618" s="28"/>
      <c r="Y2618" s="28"/>
      <c r="Z2618" s="28"/>
      <c r="AA2618" s="28"/>
      <c r="AB2618" s="28"/>
      <c r="AC2618" s="28"/>
      <c r="AD2618" s="28"/>
      <c r="AE2618" s="28"/>
      <c r="AT2618" s="11" t="s">
        <v>128</v>
      </c>
      <c r="AU2618" s="11" t="s">
        <v>73</v>
      </c>
    </row>
    <row r="2619" spans="1:65" s="2" customFormat="1" ht="24.2" customHeight="1">
      <c r="A2619" s="28"/>
      <c r="B2619" s="29"/>
      <c r="C2619" s="158" t="s">
        <v>5130</v>
      </c>
      <c r="D2619" s="158" t="s">
        <v>121</v>
      </c>
      <c r="E2619" s="159" t="s">
        <v>5131</v>
      </c>
      <c r="F2619" s="160" t="s">
        <v>5132</v>
      </c>
      <c r="G2619" s="161" t="s">
        <v>131</v>
      </c>
      <c r="H2619" s="162">
        <v>2</v>
      </c>
      <c r="I2619" s="163"/>
      <c r="J2619" s="164">
        <f>ROUND(I2619*H2619,2)</f>
        <v>0</v>
      </c>
      <c r="K2619" s="160" t="s">
        <v>1</v>
      </c>
      <c r="L2619" s="33"/>
      <c r="M2619" s="165" t="s">
        <v>1</v>
      </c>
      <c r="N2619" s="166" t="s">
        <v>38</v>
      </c>
      <c r="O2619" s="65"/>
      <c r="P2619" s="167">
        <f>O2619*H2619</f>
        <v>0</v>
      </c>
      <c r="Q2619" s="167">
        <v>0</v>
      </c>
      <c r="R2619" s="167">
        <f>Q2619*H2619</f>
        <v>0</v>
      </c>
      <c r="S2619" s="167">
        <v>0</v>
      </c>
      <c r="T2619" s="168">
        <f>S2619*H2619</f>
        <v>0</v>
      </c>
      <c r="U2619" s="28"/>
      <c r="V2619" s="28"/>
      <c r="W2619" s="28"/>
      <c r="X2619" s="28"/>
      <c r="Y2619" s="28"/>
      <c r="Z2619" s="28"/>
      <c r="AA2619" s="28"/>
      <c r="AB2619" s="28"/>
      <c r="AC2619" s="28"/>
      <c r="AD2619" s="28"/>
      <c r="AE2619" s="28"/>
      <c r="AR2619" s="169" t="s">
        <v>125</v>
      </c>
      <c r="AT2619" s="169" t="s">
        <v>121</v>
      </c>
      <c r="AU2619" s="169" t="s">
        <v>73</v>
      </c>
      <c r="AY2619" s="11" t="s">
        <v>126</v>
      </c>
      <c r="BE2619" s="170">
        <f>IF(N2619="základní",J2619,0)</f>
        <v>0</v>
      </c>
      <c r="BF2619" s="170">
        <f>IF(N2619="snížená",J2619,0)</f>
        <v>0</v>
      </c>
      <c r="BG2619" s="170">
        <f>IF(N2619="zákl. přenesená",J2619,0)</f>
        <v>0</v>
      </c>
      <c r="BH2619" s="170">
        <f>IF(N2619="sníž. přenesená",J2619,0)</f>
        <v>0</v>
      </c>
      <c r="BI2619" s="170">
        <f>IF(N2619="nulová",J2619,0)</f>
        <v>0</v>
      </c>
      <c r="BJ2619" s="11" t="s">
        <v>80</v>
      </c>
      <c r="BK2619" s="170">
        <f>ROUND(I2619*H2619,2)</f>
        <v>0</v>
      </c>
      <c r="BL2619" s="11" t="s">
        <v>125</v>
      </c>
      <c r="BM2619" s="169" t="s">
        <v>5133</v>
      </c>
    </row>
    <row r="2620" spans="1:65" s="2" customFormat="1" ht="11.25">
      <c r="A2620" s="28"/>
      <c r="B2620" s="29"/>
      <c r="C2620" s="30"/>
      <c r="D2620" s="171" t="s">
        <v>128</v>
      </c>
      <c r="E2620" s="30"/>
      <c r="F2620" s="172" t="s">
        <v>5132</v>
      </c>
      <c r="G2620" s="30"/>
      <c r="H2620" s="30"/>
      <c r="I2620" s="173"/>
      <c r="J2620" s="30"/>
      <c r="K2620" s="30"/>
      <c r="L2620" s="33"/>
      <c r="M2620" s="174"/>
      <c r="N2620" s="175"/>
      <c r="O2620" s="65"/>
      <c r="P2620" s="65"/>
      <c r="Q2620" s="65"/>
      <c r="R2620" s="65"/>
      <c r="S2620" s="65"/>
      <c r="T2620" s="66"/>
      <c r="U2620" s="28"/>
      <c r="V2620" s="28"/>
      <c r="W2620" s="28"/>
      <c r="X2620" s="28"/>
      <c r="Y2620" s="28"/>
      <c r="Z2620" s="28"/>
      <c r="AA2620" s="28"/>
      <c r="AB2620" s="28"/>
      <c r="AC2620" s="28"/>
      <c r="AD2620" s="28"/>
      <c r="AE2620" s="28"/>
      <c r="AT2620" s="11" t="s">
        <v>128</v>
      </c>
      <c r="AU2620" s="11" t="s">
        <v>73</v>
      </c>
    </row>
    <row r="2621" spans="1:65" s="2" customFormat="1" ht="21.75" customHeight="1">
      <c r="A2621" s="28"/>
      <c r="B2621" s="29"/>
      <c r="C2621" s="158" t="s">
        <v>5134</v>
      </c>
      <c r="D2621" s="158" t="s">
        <v>121</v>
      </c>
      <c r="E2621" s="159" t="s">
        <v>5135</v>
      </c>
      <c r="F2621" s="160" t="s">
        <v>5136</v>
      </c>
      <c r="G2621" s="161" t="s">
        <v>131</v>
      </c>
      <c r="H2621" s="162">
        <v>2</v>
      </c>
      <c r="I2621" s="163"/>
      <c r="J2621" s="164">
        <f>ROUND(I2621*H2621,2)</f>
        <v>0</v>
      </c>
      <c r="K2621" s="160" t="s">
        <v>1</v>
      </c>
      <c r="L2621" s="33"/>
      <c r="M2621" s="165" t="s">
        <v>1</v>
      </c>
      <c r="N2621" s="166" t="s">
        <v>38</v>
      </c>
      <c r="O2621" s="65"/>
      <c r="P2621" s="167">
        <f>O2621*H2621</f>
        <v>0</v>
      </c>
      <c r="Q2621" s="167">
        <v>0</v>
      </c>
      <c r="R2621" s="167">
        <f>Q2621*H2621</f>
        <v>0</v>
      </c>
      <c r="S2621" s="167">
        <v>0</v>
      </c>
      <c r="T2621" s="168">
        <f>S2621*H2621</f>
        <v>0</v>
      </c>
      <c r="U2621" s="28"/>
      <c r="V2621" s="28"/>
      <c r="W2621" s="28"/>
      <c r="X2621" s="28"/>
      <c r="Y2621" s="28"/>
      <c r="Z2621" s="28"/>
      <c r="AA2621" s="28"/>
      <c r="AB2621" s="28"/>
      <c r="AC2621" s="28"/>
      <c r="AD2621" s="28"/>
      <c r="AE2621" s="28"/>
      <c r="AR2621" s="169" t="s">
        <v>125</v>
      </c>
      <c r="AT2621" s="169" t="s">
        <v>121</v>
      </c>
      <c r="AU2621" s="169" t="s">
        <v>73</v>
      </c>
      <c r="AY2621" s="11" t="s">
        <v>126</v>
      </c>
      <c r="BE2621" s="170">
        <f>IF(N2621="základní",J2621,0)</f>
        <v>0</v>
      </c>
      <c r="BF2621" s="170">
        <f>IF(N2621="snížená",J2621,0)</f>
        <v>0</v>
      </c>
      <c r="BG2621" s="170">
        <f>IF(N2621="zákl. přenesená",J2621,0)</f>
        <v>0</v>
      </c>
      <c r="BH2621" s="170">
        <f>IF(N2621="sníž. přenesená",J2621,0)</f>
        <v>0</v>
      </c>
      <c r="BI2621" s="170">
        <f>IF(N2621="nulová",J2621,0)</f>
        <v>0</v>
      </c>
      <c r="BJ2621" s="11" t="s">
        <v>80</v>
      </c>
      <c r="BK2621" s="170">
        <f>ROUND(I2621*H2621,2)</f>
        <v>0</v>
      </c>
      <c r="BL2621" s="11" t="s">
        <v>125</v>
      </c>
      <c r="BM2621" s="169" t="s">
        <v>5137</v>
      </c>
    </row>
    <row r="2622" spans="1:65" s="2" customFormat="1" ht="11.25">
      <c r="A2622" s="28"/>
      <c r="B2622" s="29"/>
      <c r="C2622" s="30"/>
      <c r="D2622" s="171" t="s">
        <v>128</v>
      </c>
      <c r="E2622" s="30"/>
      <c r="F2622" s="172" t="s">
        <v>5136</v>
      </c>
      <c r="G2622" s="30"/>
      <c r="H2622" s="30"/>
      <c r="I2622" s="173"/>
      <c r="J2622" s="30"/>
      <c r="K2622" s="30"/>
      <c r="L2622" s="33"/>
      <c r="M2622" s="174"/>
      <c r="N2622" s="175"/>
      <c r="O2622" s="65"/>
      <c r="P2622" s="65"/>
      <c r="Q2622" s="65"/>
      <c r="R2622" s="65"/>
      <c r="S2622" s="65"/>
      <c r="T2622" s="66"/>
      <c r="U2622" s="28"/>
      <c r="V2622" s="28"/>
      <c r="W2622" s="28"/>
      <c r="X2622" s="28"/>
      <c r="Y2622" s="28"/>
      <c r="Z2622" s="28"/>
      <c r="AA2622" s="28"/>
      <c r="AB2622" s="28"/>
      <c r="AC2622" s="28"/>
      <c r="AD2622" s="28"/>
      <c r="AE2622" s="28"/>
      <c r="AT2622" s="11" t="s">
        <v>128</v>
      </c>
      <c r="AU2622" s="11" t="s">
        <v>73</v>
      </c>
    </row>
    <row r="2623" spans="1:65" s="2" customFormat="1" ht="24.2" customHeight="1">
      <c r="A2623" s="28"/>
      <c r="B2623" s="29"/>
      <c r="C2623" s="158" t="s">
        <v>5138</v>
      </c>
      <c r="D2623" s="158" t="s">
        <v>121</v>
      </c>
      <c r="E2623" s="159" t="s">
        <v>5139</v>
      </c>
      <c r="F2623" s="160" t="s">
        <v>5140</v>
      </c>
      <c r="G2623" s="161" t="s">
        <v>140</v>
      </c>
      <c r="H2623" s="162">
        <v>200</v>
      </c>
      <c r="I2623" s="163"/>
      <c r="J2623" s="164">
        <f>ROUND(I2623*H2623,2)</f>
        <v>0</v>
      </c>
      <c r="K2623" s="160" t="s">
        <v>1</v>
      </c>
      <c r="L2623" s="33"/>
      <c r="M2623" s="165" t="s">
        <v>1</v>
      </c>
      <c r="N2623" s="166" t="s">
        <v>38</v>
      </c>
      <c r="O2623" s="65"/>
      <c r="P2623" s="167">
        <f>O2623*H2623</f>
        <v>0</v>
      </c>
      <c r="Q2623" s="167">
        <v>0</v>
      </c>
      <c r="R2623" s="167">
        <f>Q2623*H2623</f>
        <v>0</v>
      </c>
      <c r="S2623" s="167">
        <v>0</v>
      </c>
      <c r="T2623" s="168">
        <f>S2623*H2623</f>
        <v>0</v>
      </c>
      <c r="U2623" s="28"/>
      <c r="V2623" s="28"/>
      <c r="W2623" s="28"/>
      <c r="X2623" s="28"/>
      <c r="Y2623" s="28"/>
      <c r="Z2623" s="28"/>
      <c r="AA2623" s="28"/>
      <c r="AB2623" s="28"/>
      <c r="AC2623" s="28"/>
      <c r="AD2623" s="28"/>
      <c r="AE2623" s="28"/>
      <c r="AR2623" s="169" t="s">
        <v>125</v>
      </c>
      <c r="AT2623" s="169" t="s">
        <v>121</v>
      </c>
      <c r="AU2623" s="169" t="s">
        <v>73</v>
      </c>
      <c r="AY2623" s="11" t="s">
        <v>126</v>
      </c>
      <c r="BE2623" s="170">
        <f>IF(N2623="základní",J2623,0)</f>
        <v>0</v>
      </c>
      <c r="BF2623" s="170">
        <f>IF(N2623="snížená",J2623,0)</f>
        <v>0</v>
      </c>
      <c r="BG2623" s="170">
        <f>IF(N2623="zákl. přenesená",J2623,0)</f>
        <v>0</v>
      </c>
      <c r="BH2623" s="170">
        <f>IF(N2623="sníž. přenesená",J2623,0)</f>
        <v>0</v>
      </c>
      <c r="BI2623" s="170">
        <f>IF(N2623="nulová",J2623,0)</f>
        <v>0</v>
      </c>
      <c r="BJ2623" s="11" t="s">
        <v>80</v>
      </c>
      <c r="BK2623" s="170">
        <f>ROUND(I2623*H2623,2)</f>
        <v>0</v>
      </c>
      <c r="BL2623" s="11" t="s">
        <v>125</v>
      </c>
      <c r="BM2623" s="169" t="s">
        <v>5141</v>
      </c>
    </row>
    <row r="2624" spans="1:65" s="2" customFormat="1" ht="19.5">
      <c r="A2624" s="28"/>
      <c r="B2624" s="29"/>
      <c r="C2624" s="30"/>
      <c r="D2624" s="171" t="s">
        <v>128</v>
      </c>
      <c r="E2624" s="30"/>
      <c r="F2624" s="172" t="s">
        <v>5140</v>
      </c>
      <c r="G2624" s="30"/>
      <c r="H2624" s="30"/>
      <c r="I2624" s="173"/>
      <c r="J2624" s="30"/>
      <c r="K2624" s="30"/>
      <c r="L2624" s="33"/>
      <c r="M2624" s="174"/>
      <c r="N2624" s="175"/>
      <c r="O2624" s="65"/>
      <c r="P2624" s="65"/>
      <c r="Q2624" s="65"/>
      <c r="R2624" s="65"/>
      <c r="S2624" s="65"/>
      <c r="T2624" s="66"/>
      <c r="U2624" s="28"/>
      <c r="V2624" s="28"/>
      <c r="W2624" s="28"/>
      <c r="X2624" s="28"/>
      <c r="Y2624" s="28"/>
      <c r="Z2624" s="28"/>
      <c r="AA2624" s="28"/>
      <c r="AB2624" s="28"/>
      <c r="AC2624" s="28"/>
      <c r="AD2624" s="28"/>
      <c r="AE2624" s="28"/>
      <c r="AT2624" s="11" t="s">
        <v>128</v>
      </c>
      <c r="AU2624" s="11" t="s">
        <v>73</v>
      </c>
    </row>
    <row r="2625" spans="1:65" s="2" customFormat="1" ht="16.5" customHeight="1">
      <c r="A2625" s="28"/>
      <c r="B2625" s="29"/>
      <c r="C2625" s="158" t="s">
        <v>5142</v>
      </c>
      <c r="D2625" s="158" t="s">
        <v>121</v>
      </c>
      <c r="E2625" s="159" t="s">
        <v>5143</v>
      </c>
      <c r="F2625" s="160" t="s">
        <v>5144</v>
      </c>
      <c r="G2625" s="161" t="s">
        <v>3319</v>
      </c>
      <c r="H2625" s="162">
        <v>4000</v>
      </c>
      <c r="I2625" s="163"/>
      <c r="J2625" s="164">
        <f>ROUND(I2625*H2625,2)</f>
        <v>0</v>
      </c>
      <c r="K2625" s="160" t="s">
        <v>1</v>
      </c>
      <c r="L2625" s="33"/>
      <c r="M2625" s="165" t="s">
        <v>1</v>
      </c>
      <c r="N2625" s="166" t="s">
        <v>38</v>
      </c>
      <c r="O2625" s="65"/>
      <c r="P2625" s="167">
        <f>O2625*H2625</f>
        <v>0</v>
      </c>
      <c r="Q2625" s="167">
        <v>0</v>
      </c>
      <c r="R2625" s="167">
        <f>Q2625*H2625</f>
        <v>0</v>
      </c>
      <c r="S2625" s="167">
        <v>0</v>
      </c>
      <c r="T2625" s="168">
        <f>S2625*H2625</f>
        <v>0</v>
      </c>
      <c r="U2625" s="28"/>
      <c r="V2625" s="28"/>
      <c r="W2625" s="28"/>
      <c r="X2625" s="28"/>
      <c r="Y2625" s="28"/>
      <c r="Z2625" s="28"/>
      <c r="AA2625" s="28"/>
      <c r="AB2625" s="28"/>
      <c r="AC2625" s="28"/>
      <c r="AD2625" s="28"/>
      <c r="AE2625" s="28"/>
      <c r="AR2625" s="169" t="s">
        <v>125</v>
      </c>
      <c r="AT2625" s="169" t="s">
        <v>121</v>
      </c>
      <c r="AU2625" s="169" t="s">
        <v>73</v>
      </c>
      <c r="AY2625" s="11" t="s">
        <v>126</v>
      </c>
      <c r="BE2625" s="170">
        <f>IF(N2625="základní",J2625,0)</f>
        <v>0</v>
      </c>
      <c r="BF2625" s="170">
        <f>IF(N2625="snížená",J2625,0)</f>
        <v>0</v>
      </c>
      <c r="BG2625" s="170">
        <f>IF(N2625="zákl. přenesená",J2625,0)</f>
        <v>0</v>
      </c>
      <c r="BH2625" s="170">
        <f>IF(N2625="sníž. přenesená",J2625,0)</f>
        <v>0</v>
      </c>
      <c r="BI2625" s="170">
        <f>IF(N2625="nulová",J2625,0)</f>
        <v>0</v>
      </c>
      <c r="BJ2625" s="11" t="s">
        <v>80</v>
      </c>
      <c r="BK2625" s="170">
        <f>ROUND(I2625*H2625,2)</f>
        <v>0</v>
      </c>
      <c r="BL2625" s="11" t="s">
        <v>125</v>
      </c>
      <c r="BM2625" s="169" t="s">
        <v>5145</v>
      </c>
    </row>
    <row r="2626" spans="1:65" s="2" customFormat="1" ht="11.25">
      <c r="A2626" s="28"/>
      <c r="B2626" s="29"/>
      <c r="C2626" s="30"/>
      <c r="D2626" s="171" t="s">
        <v>128</v>
      </c>
      <c r="E2626" s="30"/>
      <c r="F2626" s="172" t="s">
        <v>5144</v>
      </c>
      <c r="G2626" s="30"/>
      <c r="H2626" s="30"/>
      <c r="I2626" s="173"/>
      <c r="J2626" s="30"/>
      <c r="K2626" s="30"/>
      <c r="L2626" s="33"/>
      <c r="M2626" s="174"/>
      <c r="N2626" s="175"/>
      <c r="O2626" s="65"/>
      <c r="P2626" s="65"/>
      <c r="Q2626" s="65"/>
      <c r="R2626" s="65"/>
      <c r="S2626" s="65"/>
      <c r="T2626" s="66"/>
      <c r="U2626" s="28"/>
      <c r="V2626" s="28"/>
      <c r="W2626" s="28"/>
      <c r="X2626" s="28"/>
      <c r="Y2626" s="28"/>
      <c r="Z2626" s="28"/>
      <c r="AA2626" s="28"/>
      <c r="AB2626" s="28"/>
      <c r="AC2626" s="28"/>
      <c r="AD2626" s="28"/>
      <c r="AE2626" s="28"/>
      <c r="AT2626" s="11" t="s">
        <v>128</v>
      </c>
      <c r="AU2626" s="11" t="s">
        <v>73</v>
      </c>
    </row>
    <row r="2627" spans="1:65" s="2" customFormat="1" ht="16.5" customHeight="1">
      <c r="A2627" s="28"/>
      <c r="B2627" s="29"/>
      <c r="C2627" s="176" t="s">
        <v>5146</v>
      </c>
      <c r="D2627" s="176" t="s">
        <v>5147</v>
      </c>
      <c r="E2627" s="177" t="s">
        <v>5148</v>
      </c>
      <c r="F2627" s="178" t="s">
        <v>5149</v>
      </c>
      <c r="G2627" s="179" t="s">
        <v>3319</v>
      </c>
      <c r="H2627" s="180">
        <v>2</v>
      </c>
      <c r="I2627" s="181"/>
      <c r="J2627" s="182">
        <f>ROUND(I2627*H2627,2)</f>
        <v>0</v>
      </c>
      <c r="K2627" s="178" t="s">
        <v>1</v>
      </c>
      <c r="L2627" s="183"/>
      <c r="M2627" s="184" t="s">
        <v>1</v>
      </c>
      <c r="N2627" s="185" t="s">
        <v>38</v>
      </c>
      <c r="O2627" s="65"/>
      <c r="P2627" s="167">
        <f>O2627*H2627</f>
        <v>0</v>
      </c>
      <c r="Q2627" s="167">
        <v>0</v>
      </c>
      <c r="R2627" s="167">
        <f>Q2627*H2627</f>
        <v>0</v>
      </c>
      <c r="S2627" s="167">
        <v>0</v>
      </c>
      <c r="T2627" s="168">
        <f>S2627*H2627</f>
        <v>0</v>
      </c>
      <c r="U2627" s="28"/>
      <c r="V2627" s="28"/>
      <c r="W2627" s="28"/>
      <c r="X2627" s="28"/>
      <c r="Y2627" s="28"/>
      <c r="Z2627" s="28"/>
      <c r="AA2627" s="28"/>
      <c r="AB2627" s="28"/>
      <c r="AC2627" s="28"/>
      <c r="AD2627" s="28"/>
      <c r="AE2627" s="28"/>
      <c r="AR2627" s="169" t="s">
        <v>156</v>
      </c>
      <c r="AT2627" s="169" t="s">
        <v>5147</v>
      </c>
      <c r="AU2627" s="169" t="s">
        <v>73</v>
      </c>
      <c r="AY2627" s="11" t="s">
        <v>126</v>
      </c>
      <c r="BE2627" s="170">
        <f>IF(N2627="základní",J2627,0)</f>
        <v>0</v>
      </c>
      <c r="BF2627" s="170">
        <f>IF(N2627="snížená",J2627,0)</f>
        <v>0</v>
      </c>
      <c r="BG2627" s="170">
        <f>IF(N2627="zákl. přenesená",J2627,0)</f>
        <v>0</v>
      </c>
      <c r="BH2627" s="170">
        <f>IF(N2627="sníž. přenesená",J2627,0)</f>
        <v>0</v>
      </c>
      <c r="BI2627" s="170">
        <f>IF(N2627="nulová",J2627,0)</f>
        <v>0</v>
      </c>
      <c r="BJ2627" s="11" t="s">
        <v>80</v>
      </c>
      <c r="BK2627" s="170">
        <f>ROUND(I2627*H2627,2)</f>
        <v>0</v>
      </c>
      <c r="BL2627" s="11" t="s">
        <v>125</v>
      </c>
      <c r="BM2627" s="169" t="s">
        <v>5150</v>
      </c>
    </row>
    <row r="2628" spans="1:65" s="2" customFormat="1" ht="11.25">
      <c r="A2628" s="28"/>
      <c r="B2628" s="29"/>
      <c r="C2628" s="30"/>
      <c r="D2628" s="171" t="s">
        <v>128</v>
      </c>
      <c r="E2628" s="30"/>
      <c r="F2628" s="172" t="s">
        <v>5149</v>
      </c>
      <c r="G2628" s="30"/>
      <c r="H2628" s="30"/>
      <c r="I2628" s="173"/>
      <c r="J2628" s="30"/>
      <c r="K2628" s="30"/>
      <c r="L2628" s="33"/>
      <c r="M2628" s="174"/>
      <c r="N2628" s="175"/>
      <c r="O2628" s="65"/>
      <c r="P2628" s="65"/>
      <c r="Q2628" s="65"/>
      <c r="R2628" s="65"/>
      <c r="S2628" s="65"/>
      <c r="T2628" s="66"/>
      <c r="U2628" s="28"/>
      <c r="V2628" s="28"/>
      <c r="W2628" s="28"/>
      <c r="X2628" s="28"/>
      <c r="Y2628" s="28"/>
      <c r="Z2628" s="28"/>
      <c r="AA2628" s="28"/>
      <c r="AB2628" s="28"/>
      <c r="AC2628" s="28"/>
      <c r="AD2628" s="28"/>
      <c r="AE2628" s="28"/>
      <c r="AT2628" s="11" t="s">
        <v>128</v>
      </c>
      <c r="AU2628" s="11" t="s">
        <v>73</v>
      </c>
    </row>
    <row r="2629" spans="1:65" s="2" customFormat="1" ht="16.5" customHeight="1">
      <c r="A2629" s="28"/>
      <c r="B2629" s="29"/>
      <c r="C2629" s="176" t="s">
        <v>5151</v>
      </c>
      <c r="D2629" s="176" t="s">
        <v>5147</v>
      </c>
      <c r="E2629" s="177" t="s">
        <v>5152</v>
      </c>
      <c r="F2629" s="178" t="s">
        <v>5153</v>
      </c>
      <c r="G2629" s="179" t="s">
        <v>3319</v>
      </c>
      <c r="H2629" s="180">
        <v>2</v>
      </c>
      <c r="I2629" s="181"/>
      <c r="J2629" s="182">
        <f>ROUND(I2629*H2629,2)</f>
        <v>0</v>
      </c>
      <c r="K2629" s="178" t="s">
        <v>1</v>
      </c>
      <c r="L2629" s="183"/>
      <c r="M2629" s="184" t="s">
        <v>1</v>
      </c>
      <c r="N2629" s="185" t="s">
        <v>38</v>
      </c>
      <c r="O2629" s="65"/>
      <c r="P2629" s="167">
        <f>O2629*H2629</f>
        <v>0</v>
      </c>
      <c r="Q2629" s="167">
        <v>0</v>
      </c>
      <c r="R2629" s="167">
        <f>Q2629*H2629</f>
        <v>0</v>
      </c>
      <c r="S2629" s="167">
        <v>0</v>
      </c>
      <c r="T2629" s="168">
        <f>S2629*H2629</f>
        <v>0</v>
      </c>
      <c r="U2629" s="28"/>
      <c r="V2629" s="28"/>
      <c r="W2629" s="28"/>
      <c r="X2629" s="28"/>
      <c r="Y2629" s="28"/>
      <c r="Z2629" s="28"/>
      <c r="AA2629" s="28"/>
      <c r="AB2629" s="28"/>
      <c r="AC2629" s="28"/>
      <c r="AD2629" s="28"/>
      <c r="AE2629" s="28"/>
      <c r="AR2629" s="169" t="s">
        <v>156</v>
      </c>
      <c r="AT2629" s="169" t="s">
        <v>5147</v>
      </c>
      <c r="AU2629" s="169" t="s">
        <v>73</v>
      </c>
      <c r="AY2629" s="11" t="s">
        <v>126</v>
      </c>
      <c r="BE2629" s="170">
        <f>IF(N2629="základní",J2629,0)</f>
        <v>0</v>
      </c>
      <c r="BF2629" s="170">
        <f>IF(N2629="snížená",J2629,0)</f>
        <v>0</v>
      </c>
      <c r="BG2629" s="170">
        <f>IF(N2629="zákl. přenesená",J2629,0)</f>
        <v>0</v>
      </c>
      <c r="BH2629" s="170">
        <f>IF(N2629="sníž. přenesená",J2629,0)</f>
        <v>0</v>
      </c>
      <c r="BI2629" s="170">
        <f>IF(N2629="nulová",J2629,0)</f>
        <v>0</v>
      </c>
      <c r="BJ2629" s="11" t="s">
        <v>80</v>
      </c>
      <c r="BK2629" s="170">
        <f>ROUND(I2629*H2629,2)</f>
        <v>0</v>
      </c>
      <c r="BL2629" s="11" t="s">
        <v>125</v>
      </c>
      <c r="BM2629" s="169" t="s">
        <v>5154</v>
      </c>
    </row>
    <row r="2630" spans="1:65" s="2" customFormat="1" ht="11.25">
      <c r="A2630" s="28"/>
      <c r="B2630" s="29"/>
      <c r="C2630" s="30"/>
      <c r="D2630" s="171" t="s">
        <v>128</v>
      </c>
      <c r="E2630" s="30"/>
      <c r="F2630" s="172" t="s">
        <v>5153</v>
      </c>
      <c r="G2630" s="30"/>
      <c r="H2630" s="30"/>
      <c r="I2630" s="173"/>
      <c r="J2630" s="30"/>
      <c r="K2630" s="30"/>
      <c r="L2630" s="33"/>
      <c r="M2630" s="174"/>
      <c r="N2630" s="175"/>
      <c r="O2630" s="65"/>
      <c r="P2630" s="65"/>
      <c r="Q2630" s="65"/>
      <c r="R2630" s="65"/>
      <c r="S2630" s="65"/>
      <c r="T2630" s="66"/>
      <c r="U2630" s="28"/>
      <c r="V2630" s="28"/>
      <c r="W2630" s="28"/>
      <c r="X2630" s="28"/>
      <c r="Y2630" s="28"/>
      <c r="Z2630" s="28"/>
      <c r="AA2630" s="28"/>
      <c r="AB2630" s="28"/>
      <c r="AC2630" s="28"/>
      <c r="AD2630" s="28"/>
      <c r="AE2630" s="28"/>
      <c r="AT2630" s="11" t="s">
        <v>128</v>
      </c>
      <c r="AU2630" s="11" t="s">
        <v>73</v>
      </c>
    </row>
    <row r="2631" spans="1:65" s="2" customFormat="1" ht="16.5" customHeight="1">
      <c r="A2631" s="28"/>
      <c r="B2631" s="29"/>
      <c r="C2631" s="176" t="s">
        <v>5155</v>
      </c>
      <c r="D2631" s="176" t="s">
        <v>5147</v>
      </c>
      <c r="E2631" s="177" t="s">
        <v>5156</v>
      </c>
      <c r="F2631" s="178" t="s">
        <v>5157</v>
      </c>
      <c r="G2631" s="179" t="s">
        <v>3319</v>
      </c>
      <c r="H2631" s="180">
        <v>2</v>
      </c>
      <c r="I2631" s="181"/>
      <c r="J2631" s="182">
        <f>ROUND(I2631*H2631,2)</f>
        <v>0</v>
      </c>
      <c r="K2631" s="178" t="s">
        <v>1</v>
      </c>
      <c r="L2631" s="183"/>
      <c r="M2631" s="184" t="s">
        <v>1</v>
      </c>
      <c r="N2631" s="185" t="s">
        <v>38</v>
      </c>
      <c r="O2631" s="65"/>
      <c r="P2631" s="167">
        <f>O2631*H2631</f>
        <v>0</v>
      </c>
      <c r="Q2631" s="167">
        <v>0</v>
      </c>
      <c r="R2631" s="167">
        <f>Q2631*H2631</f>
        <v>0</v>
      </c>
      <c r="S2631" s="167">
        <v>0</v>
      </c>
      <c r="T2631" s="168">
        <f>S2631*H2631</f>
        <v>0</v>
      </c>
      <c r="U2631" s="28"/>
      <c r="V2631" s="28"/>
      <c r="W2631" s="28"/>
      <c r="X2631" s="28"/>
      <c r="Y2631" s="28"/>
      <c r="Z2631" s="28"/>
      <c r="AA2631" s="28"/>
      <c r="AB2631" s="28"/>
      <c r="AC2631" s="28"/>
      <c r="AD2631" s="28"/>
      <c r="AE2631" s="28"/>
      <c r="AR2631" s="169" t="s">
        <v>156</v>
      </c>
      <c r="AT2631" s="169" t="s">
        <v>5147</v>
      </c>
      <c r="AU2631" s="169" t="s">
        <v>73</v>
      </c>
      <c r="AY2631" s="11" t="s">
        <v>126</v>
      </c>
      <c r="BE2631" s="170">
        <f>IF(N2631="základní",J2631,0)</f>
        <v>0</v>
      </c>
      <c r="BF2631" s="170">
        <f>IF(N2631="snížená",J2631,0)</f>
        <v>0</v>
      </c>
      <c r="BG2631" s="170">
        <f>IF(N2631="zákl. přenesená",J2631,0)</f>
        <v>0</v>
      </c>
      <c r="BH2631" s="170">
        <f>IF(N2631="sníž. přenesená",J2631,0)</f>
        <v>0</v>
      </c>
      <c r="BI2631" s="170">
        <f>IF(N2631="nulová",J2631,0)</f>
        <v>0</v>
      </c>
      <c r="BJ2631" s="11" t="s">
        <v>80</v>
      </c>
      <c r="BK2631" s="170">
        <f>ROUND(I2631*H2631,2)</f>
        <v>0</v>
      </c>
      <c r="BL2631" s="11" t="s">
        <v>125</v>
      </c>
      <c r="BM2631" s="169" t="s">
        <v>5158</v>
      </c>
    </row>
    <row r="2632" spans="1:65" s="2" customFormat="1" ht="11.25">
      <c r="A2632" s="28"/>
      <c r="B2632" s="29"/>
      <c r="C2632" s="30"/>
      <c r="D2632" s="171" t="s">
        <v>128</v>
      </c>
      <c r="E2632" s="30"/>
      <c r="F2632" s="172" t="s">
        <v>5157</v>
      </c>
      <c r="G2632" s="30"/>
      <c r="H2632" s="30"/>
      <c r="I2632" s="173"/>
      <c r="J2632" s="30"/>
      <c r="K2632" s="30"/>
      <c r="L2632" s="33"/>
      <c r="M2632" s="174"/>
      <c r="N2632" s="175"/>
      <c r="O2632" s="65"/>
      <c r="P2632" s="65"/>
      <c r="Q2632" s="65"/>
      <c r="R2632" s="65"/>
      <c r="S2632" s="65"/>
      <c r="T2632" s="66"/>
      <c r="U2632" s="28"/>
      <c r="V2632" s="28"/>
      <c r="W2632" s="28"/>
      <c r="X2632" s="28"/>
      <c r="Y2632" s="28"/>
      <c r="Z2632" s="28"/>
      <c r="AA2632" s="28"/>
      <c r="AB2632" s="28"/>
      <c r="AC2632" s="28"/>
      <c r="AD2632" s="28"/>
      <c r="AE2632" s="28"/>
      <c r="AT2632" s="11" t="s">
        <v>128</v>
      </c>
      <c r="AU2632" s="11" t="s">
        <v>73</v>
      </c>
    </row>
    <row r="2633" spans="1:65" s="2" customFormat="1" ht="24.2" customHeight="1">
      <c r="A2633" s="28"/>
      <c r="B2633" s="29"/>
      <c r="C2633" s="176" t="s">
        <v>5159</v>
      </c>
      <c r="D2633" s="176" t="s">
        <v>5147</v>
      </c>
      <c r="E2633" s="177" t="s">
        <v>5160</v>
      </c>
      <c r="F2633" s="178" t="s">
        <v>5161</v>
      </c>
      <c r="G2633" s="179" t="s">
        <v>136</v>
      </c>
      <c r="H2633" s="180">
        <v>2</v>
      </c>
      <c r="I2633" s="181"/>
      <c r="J2633" s="182">
        <f>ROUND(I2633*H2633,2)</f>
        <v>0</v>
      </c>
      <c r="K2633" s="178" t="s">
        <v>1</v>
      </c>
      <c r="L2633" s="183"/>
      <c r="M2633" s="184" t="s">
        <v>1</v>
      </c>
      <c r="N2633" s="185" t="s">
        <v>38</v>
      </c>
      <c r="O2633" s="65"/>
      <c r="P2633" s="167">
        <f>O2633*H2633</f>
        <v>0</v>
      </c>
      <c r="Q2633" s="167">
        <v>0</v>
      </c>
      <c r="R2633" s="167">
        <f>Q2633*H2633</f>
        <v>0</v>
      </c>
      <c r="S2633" s="167">
        <v>0</v>
      </c>
      <c r="T2633" s="168">
        <f>S2633*H2633</f>
        <v>0</v>
      </c>
      <c r="U2633" s="28"/>
      <c r="V2633" s="28"/>
      <c r="W2633" s="28"/>
      <c r="X2633" s="28"/>
      <c r="Y2633" s="28"/>
      <c r="Z2633" s="28"/>
      <c r="AA2633" s="28"/>
      <c r="AB2633" s="28"/>
      <c r="AC2633" s="28"/>
      <c r="AD2633" s="28"/>
      <c r="AE2633" s="28"/>
      <c r="AR2633" s="169" t="s">
        <v>156</v>
      </c>
      <c r="AT2633" s="169" t="s">
        <v>5147</v>
      </c>
      <c r="AU2633" s="169" t="s">
        <v>73</v>
      </c>
      <c r="AY2633" s="11" t="s">
        <v>126</v>
      </c>
      <c r="BE2633" s="170">
        <f>IF(N2633="základní",J2633,0)</f>
        <v>0</v>
      </c>
      <c r="BF2633" s="170">
        <f>IF(N2633="snížená",J2633,0)</f>
        <v>0</v>
      </c>
      <c r="BG2633" s="170">
        <f>IF(N2633="zákl. přenesená",J2633,0)</f>
        <v>0</v>
      </c>
      <c r="BH2633" s="170">
        <f>IF(N2633="sníž. přenesená",J2633,0)</f>
        <v>0</v>
      </c>
      <c r="BI2633" s="170">
        <f>IF(N2633="nulová",J2633,0)</f>
        <v>0</v>
      </c>
      <c r="BJ2633" s="11" t="s">
        <v>80</v>
      </c>
      <c r="BK2633" s="170">
        <f>ROUND(I2633*H2633,2)</f>
        <v>0</v>
      </c>
      <c r="BL2633" s="11" t="s">
        <v>125</v>
      </c>
      <c r="BM2633" s="169" t="s">
        <v>5162</v>
      </c>
    </row>
    <row r="2634" spans="1:65" s="2" customFormat="1" ht="11.25">
      <c r="A2634" s="28"/>
      <c r="B2634" s="29"/>
      <c r="C2634" s="30"/>
      <c r="D2634" s="171" t="s">
        <v>128</v>
      </c>
      <c r="E2634" s="30"/>
      <c r="F2634" s="172" t="s">
        <v>5161</v>
      </c>
      <c r="G2634" s="30"/>
      <c r="H2634" s="30"/>
      <c r="I2634" s="173"/>
      <c r="J2634" s="30"/>
      <c r="K2634" s="30"/>
      <c r="L2634" s="33"/>
      <c r="M2634" s="174"/>
      <c r="N2634" s="175"/>
      <c r="O2634" s="65"/>
      <c r="P2634" s="65"/>
      <c r="Q2634" s="65"/>
      <c r="R2634" s="65"/>
      <c r="S2634" s="65"/>
      <c r="T2634" s="66"/>
      <c r="U2634" s="28"/>
      <c r="V2634" s="28"/>
      <c r="W2634" s="28"/>
      <c r="X2634" s="28"/>
      <c r="Y2634" s="28"/>
      <c r="Z2634" s="28"/>
      <c r="AA2634" s="28"/>
      <c r="AB2634" s="28"/>
      <c r="AC2634" s="28"/>
      <c r="AD2634" s="28"/>
      <c r="AE2634" s="28"/>
      <c r="AT2634" s="11" t="s">
        <v>128</v>
      </c>
      <c r="AU2634" s="11" t="s">
        <v>73</v>
      </c>
    </row>
    <row r="2635" spans="1:65" s="2" customFormat="1" ht="21.75" customHeight="1">
      <c r="A2635" s="28"/>
      <c r="B2635" s="29"/>
      <c r="C2635" s="176" t="s">
        <v>5163</v>
      </c>
      <c r="D2635" s="176" t="s">
        <v>5147</v>
      </c>
      <c r="E2635" s="177" t="s">
        <v>5164</v>
      </c>
      <c r="F2635" s="178" t="s">
        <v>5165</v>
      </c>
      <c r="G2635" s="179" t="s">
        <v>365</v>
      </c>
      <c r="H2635" s="180">
        <v>2</v>
      </c>
      <c r="I2635" s="181"/>
      <c r="J2635" s="182">
        <f>ROUND(I2635*H2635,2)</f>
        <v>0</v>
      </c>
      <c r="K2635" s="178" t="s">
        <v>1</v>
      </c>
      <c r="L2635" s="183"/>
      <c r="M2635" s="184" t="s">
        <v>1</v>
      </c>
      <c r="N2635" s="185" t="s">
        <v>38</v>
      </c>
      <c r="O2635" s="65"/>
      <c r="P2635" s="167">
        <f>O2635*H2635</f>
        <v>0</v>
      </c>
      <c r="Q2635" s="167">
        <v>0</v>
      </c>
      <c r="R2635" s="167">
        <f>Q2635*H2635</f>
        <v>0</v>
      </c>
      <c r="S2635" s="167">
        <v>0</v>
      </c>
      <c r="T2635" s="168">
        <f>S2635*H2635</f>
        <v>0</v>
      </c>
      <c r="U2635" s="28"/>
      <c r="V2635" s="28"/>
      <c r="W2635" s="28"/>
      <c r="X2635" s="28"/>
      <c r="Y2635" s="28"/>
      <c r="Z2635" s="28"/>
      <c r="AA2635" s="28"/>
      <c r="AB2635" s="28"/>
      <c r="AC2635" s="28"/>
      <c r="AD2635" s="28"/>
      <c r="AE2635" s="28"/>
      <c r="AR2635" s="169" t="s">
        <v>156</v>
      </c>
      <c r="AT2635" s="169" t="s">
        <v>5147</v>
      </c>
      <c r="AU2635" s="169" t="s">
        <v>73</v>
      </c>
      <c r="AY2635" s="11" t="s">
        <v>126</v>
      </c>
      <c r="BE2635" s="170">
        <f>IF(N2635="základní",J2635,0)</f>
        <v>0</v>
      </c>
      <c r="BF2635" s="170">
        <f>IF(N2635="snížená",J2635,0)</f>
        <v>0</v>
      </c>
      <c r="BG2635" s="170">
        <f>IF(N2635="zákl. přenesená",J2635,0)</f>
        <v>0</v>
      </c>
      <c r="BH2635" s="170">
        <f>IF(N2635="sníž. přenesená",J2635,0)</f>
        <v>0</v>
      </c>
      <c r="BI2635" s="170">
        <f>IF(N2635="nulová",J2635,0)</f>
        <v>0</v>
      </c>
      <c r="BJ2635" s="11" t="s">
        <v>80</v>
      </c>
      <c r="BK2635" s="170">
        <f>ROUND(I2635*H2635,2)</f>
        <v>0</v>
      </c>
      <c r="BL2635" s="11" t="s">
        <v>125</v>
      </c>
      <c r="BM2635" s="169" t="s">
        <v>5166</v>
      </c>
    </row>
    <row r="2636" spans="1:65" s="2" customFormat="1" ht="11.25">
      <c r="A2636" s="28"/>
      <c r="B2636" s="29"/>
      <c r="C2636" s="30"/>
      <c r="D2636" s="171" t="s">
        <v>128</v>
      </c>
      <c r="E2636" s="30"/>
      <c r="F2636" s="172" t="s">
        <v>5165</v>
      </c>
      <c r="G2636" s="30"/>
      <c r="H2636" s="30"/>
      <c r="I2636" s="173"/>
      <c r="J2636" s="30"/>
      <c r="K2636" s="30"/>
      <c r="L2636" s="33"/>
      <c r="M2636" s="174"/>
      <c r="N2636" s="175"/>
      <c r="O2636" s="65"/>
      <c r="P2636" s="65"/>
      <c r="Q2636" s="65"/>
      <c r="R2636" s="65"/>
      <c r="S2636" s="65"/>
      <c r="T2636" s="66"/>
      <c r="U2636" s="28"/>
      <c r="V2636" s="28"/>
      <c r="W2636" s="28"/>
      <c r="X2636" s="28"/>
      <c r="Y2636" s="28"/>
      <c r="Z2636" s="28"/>
      <c r="AA2636" s="28"/>
      <c r="AB2636" s="28"/>
      <c r="AC2636" s="28"/>
      <c r="AD2636" s="28"/>
      <c r="AE2636" s="28"/>
      <c r="AT2636" s="11" t="s">
        <v>128</v>
      </c>
      <c r="AU2636" s="11" t="s">
        <v>73</v>
      </c>
    </row>
    <row r="2637" spans="1:65" s="2" customFormat="1" ht="24.2" customHeight="1">
      <c r="A2637" s="28"/>
      <c r="B2637" s="29"/>
      <c r="C2637" s="176" t="s">
        <v>5167</v>
      </c>
      <c r="D2637" s="176" t="s">
        <v>5147</v>
      </c>
      <c r="E2637" s="177" t="s">
        <v>5168</v>
      </c>
      <c r="F2637" s="178" t="s">
        <v>5169</v>
      </c>
      <c r="G2637" s="179" t="s">
        <v>136</v>
      </c>
      <c r="H2637" s="180">
        <v>2</v>
      </c>
      <c r="I2637" s="181"/>
      <c r="J2637" s="182">
        <f>ROUND(I2637*H2637,2)</f>
        <v>0</v>
      </c>
      <c r="K2637" s="178" t="s">
        <v>1</v>
      </c>
      <c r="L2637" s="183"/>
      <c r="M2637" s="184" t="s">
        <v>1</v>
      </c>
      <c r="N2637" s="185" t="s">
        <v>38</v>
      </c>
      <c r="O2637" s="65"/>
      <c r="P2637" s="167">
        <f>O2637*H2637</f>
        <v>0</v>
      </c>
      <c r="Q2637" s="167">
        <v>0</v>
      </c>
      <c r="R2637" s="167">
        <f>Q2637*H2637</f>
        <v>0</v>
      </c>
      <c r="S2637" s="167">
        <v>0</v>
      </c>
      <c r="T2637" s="168">
        <f>S2637*H2637</f>
        <v>0</v>
      </c>
      <c r="U2637" s="28"/>
      <c r="V2637" s="28"/>
      <c r="W2637" s="28"/>
      <c r="X2637" s="28"/>
      <c r="Y2637" s="28"/>
      <c r="Z2637" s="28"/>
      <c r="AA2637" s="28"/>
      <c r="AB2637" s="28"/>
      <c r="AC2637" s="28"/>
      <c r="AD2637" s="28"/>
      <c r="AE2637" s="28"/>
      <c r="AR2637" s="169" t="s">
        <v>156</v>
      </c>
      <c r="AT2637" s="169" t="s">
        <v>5147</v>
      </c>
      <c r="AU2637" s="169" t="s">
        <v>73</v>
      </c>
      <c r="AY2637" s="11" t="s">
        <v>126</v>
      </c>
      <c r="BE2637" s="170">
        <f>IF(N2637="základní",J2637,0)</f>
        <v>0</v>
      </c>
      <c r="BF2637" s="170">
        <f>IF(N2637="snížená",J2637,0)</f>
        <v>0</v>
      </c>
      <c r="BG2637" s="170">
        <f>IF(N2637="zákl. přenesená",J2637,0)</f>
        <v>0</v>
      </c>
      <c r="BH2637" s="170">
        <f>IF(N2637="sníž. přenesená",J2637,0)</f>
        <v>0</v>
      </c>
      <c r="BI2637" s="170">
        <f>IF(N2637="nulová",J2637,0)</f>
        <v>0</v>
      </c>
      <c r="BJ2637" s="11" t="s">
        <v>80</v>
      </c>
      <c r="BK2637" s="170">
        <f>ROUND(I2637*H2637,2)</f>
        <v>0</v>
      </c>
      <c r="BL2637" s="11" t="s">
        <v>125</v>
      </c>
      <c r="BM2637" s="169" t="s">
        <v>5170</v>
      </c>
    </row>
    <row r="2638" spans="1:65" s="2" customFormat="1" ht="11.25">
      <c r="A2638" s="28"/>
      <c r="B2638" s="29"/>
      <c r="C2638" s="30"/>
      <c r="D2638" s="171" t="s">
        <v>128</v>
      </c>
      <c r="E2638" s="30"/>
      <c r="F2638" s="172" t="s">
        <v>5169</v>
      </c>
      <c r="G2638" s="30"/>
      <c r="H2638" s="30"/>
      <c r="I2638" s="173"/>
      <c r="J2638" s="30"/>
      <c r="K2638" s="30"/>
      <c r="L2638" s="33"/>
      <c r="M2638" s="174"/>
      <c r="N2638" s="175"/>
      <c r="O2638" s="65"/>
      <c r="P2638" s="65"/>
      <c r="Q2638" s="65"/>
      <c r="R2638" s="65"/>
      <c r="S2638" s="65"/>
      <c r="T2638" s="66"/>
      <c r="U2638" s="28"/>
      <c r="V2638" s="28"/>
      <c r="W2638" s="28"/>
      <c r="X2638" s="28"/>
      <c r="Y2638" s="28"/>
      <c r="Z2638" s="28"/>
      <c r="AA2638" s="28"/>
      <c r="AB2638" s="28"/>
      <c r="AC2638" s="28"/>
      <c r="AD2638" s="28"/>
      <c r="AE2638" s="28"/>
      <c r="AT2638" s="11" t="s">
        <v>128</v>
      </c>
      <c r="AU2638" s="11" t="s">
        <v>73</v>
      </c>
    </row>
    <row r="2639" spans="1:65" s="2" customFormat="1" ht="24.2" customHeight="1">
      <c r="A2639" s="28"/>
      <c r="B2639" s="29"/>
      <c r="C2639" s="176" t="s">
        <v>5171</v>
      </c>
      <c r="D2639" s="176" t="s">
        <v>5147</v>
      </c>
      <c r="E2639" s="177" t="s">
        <v>5172</v>
      </c>
      <c r="F2639" s="178" t="s">
        <v>5173</v>
      </c>
      <c r="G2639" s="179" t="s">
        <v>136</v>
      </c>
      <c r="H2639" s="180">
        <v>2</v>
      </c>
      <c r="I2639" s="181"/>
      <c r="J2639" s="182">
        <f>ROUND(I2639*H2639,2)</f>
        <v>0</v>
      </c>
      <c r="K2639" s="178" t="s">
        <v>1</v>
      </c>
      <c r="L2639" s="183"/>
      <c r="M2639" s="184" t="s">
        <v>1</v>
      </c>
      <c r="N2639" s="185" t="s">
        <v>38</v>
      </c>
      <c r="O2639" s="65"/>
      <c r="P2639" s="167">
        <f>O2639*H2639</f>
        <v>0</v>
      </c>
      <c r="Q2639" s="167">
        <v>0</v>
      </c>
      <c r="R2639" s="167">
        <f>Q2639*H2639</f>
        <v>0</v>
      </c>
      <c r="S2639" s="167">
        <v>0</v>
      </c>
      <c r="T2639" s="168">
        <f>S2639*H2639</f>
        <v>0</v>
      </c>
      <c r="U2639" s="28"/>
      <c r="V2639" s="28"/>
      <c r="W2639" s="28"/>
      <c r="X2639" s="28"/>
      <c r="Y2639" s="28"/>
      <c r="Z2639" s="28"/>
      <c r="AA2639" s="28"/>
      <c r="AB2639" s="28"/>
      <c r="AC2639" s="28"/>
      <c r="AD2639" s="28"/>
      <c r="AE2639" s="28"/>
      <c r="AR2639" s="169" t="s">
        <v>156</v>
      </c>
      <c r="AT2639" s="169" t="s">
        <v>5147</v>
      </c>
      <c r="AU2639" s="169" t="s">
        <v>73</v>
      </c>
      <c r="AY2639" s="11" t="s">
        <v>126</v>
      </c>
      <c r="BE2639" s="170">
        <f>IF(N2639="základní",J2639,0)</f>
        <v>0</v>
      </c>
      <c r="BF2639" s="170">
        <f>IF(N2639="snížená",J2639,0)</f>
        <v>0</v>
      </c>
      <c r="BG2639" s="170">
        <f>IF(N2639="zákl. přenesená",J2639,0)</f>
        <v>0</v>
      </c>
      <c r="BH2639" s="170">
        <f>IF(N2639="sníž. přenesená",J2639,0)</f>
        <v>0</v>
      </c>
      <c r="BI2639" s="170">
        <f>IF(N2639="nulová",J2639,0)</f>
        <v>0</v>
      </c>
      <c r="BJ2639" s="11" t="s">
        <v>80</v>
      </c>
      <c r="BK2639" s="170">
        <f>ROUND(I2639*H2639,2)</f>
        <v>0</v>
      </c>
      <c r="BL2639" s="11" t="s">
        <v>125</v>
      </c>
      <c r="BM2639" s="169" t="s">
        <v>5174</v>
      </c>
    </row>
    <row r="2640" spans="1:65" s="2" customFormat="1" ht="19.5">
      <c r="A2640" s="28"/>
      <c r="B2640" s="29"/>
      <c r="C2640" s="30"/>
      <c r="D2640" s="171" t="s">
        <v>128</v>
      </c>
      <c r="E2640" s="30"/>
      <c r="F2640" s="172" t="s">
        <v>5173</v>
      </c>
      <c r="G2640" s="30"/>
      <c r="H2640" s="30"/>
      <c r="I2640" s="173"/>
      <c r="J2640" s="30"/>
      <c r="K2640" s="30"/>
      <c r="L2640" s="33"/>
      <c r="M2640" s="174"/>
      <c r="N2640" s="175"/>
      <c r="O2640" s="65"/>
      <c r="P2640" s="65"/>
      <c r="Q2640" s="65"/>
      <c r="R2640" s="65"/>
      <c r="S2640" s="65"/>
      <c r="T2640" s="66"/>
      <c r="U2640" s="28"/>
      <c r="V2640" s="28"/>
      <c r="W2640" s="28"/>
      <c r="X2640" s="28"/>
      <c r="Y2640" s="28"/>
      <c r="Z2640" s="28"/>
      <c r="AA2640" s="28"/>
      <c r="AB2640" s="28"/>
      <c r="AC2640" s="28"/>
      <c r="AD2640" s="28"/>
      <c r="AE2640" s="28"/>
      <c r="AT2640" s="11" t="s">
        <v>128</v>
      </c>
      <c r="AU2640" s="11" t="s">
        <v>73</v>
      </c>
    </row>
    <row r="2641" spans="1:65" s="2" customFormat="1" ht="24.2" customHeight="1">
      <c r="A2641" s="28"/>
      <c r="B2641" s="29"/>
      <c r="C2641" s="176" t="s">
        <v>5175</v>
      </c>
      <c r="D2641" s="176" t="s">
        <v>5147</v>
      </c>
      <c r="E2641" s="177" t="s">
        <v>5176</v>
      </c>
      <c r="F2641" s="178" t="s">
        <v>5177</v>
      </c>
      <c r="G2641" s="179" t="s">
        <v>136</v>
      </c>
      <c r="H2641" s="180">
        <v>1</v>
      </c>
      <c r="I2641" s="181"/>
      <c r="J2641" s="182">
        <f>ROUND(I2641*H2641,2)</f>
        <v>0</v>
      </c>
      <c r="K2641" s="178" t="s">
        <v>1</v>
      </c>
      <c r="L2641" s="183"/>
      <c r="M2641" s="184" t="s">
        <v>1</v>
      </c>
      <c r="N2641" s="185" t="s">
        <v>38</v>
      </c>
      <c r="O2641" s="65"/>
      <c r="P2641" s="167">
        <f>O2641*H2641</f>
        <v>0</v>
      </c>
      <c r="Q2641" s="167">
        <v>0</v>
      </c>
      <c r="R2641" s="167">
        <f>Q2641*H2641</f>
        <v>0</v>
      </c>
      <c r="S2641" s="167">
        <v>0</v>
      </c>
      <c r="T2641" s="168">
        <f>S2641*H2641</f>
        <v>0</v>
      </c>
      <c r="U2641" s="28"/>
      <c r="V2641" s="28"/>
      <c r="W2641" s="28"/>
      <c r="X2641" s="28"/>
      <c r="Y2641" s="28"/>
      <c r="Z2641" s="28"/>
      <c r="AA2641" s="28"/>
      <c r="AB2641" s="28"/>
      <c r="AC2641" s="28"/>
      <c r="AD2641" s="28"/>
      <c r="AE2641" s="28"/>
      <c r="AR2641" s="169" t="s">
        <v>156</v>
      </c>
      <c r="AT2641" s="169" t="s">
        <v>5147</v>
      </c>
      <c r="AU2641" s="169" t="s">
        <v>73</v>
      </c>
      <c r="AY2641" s="11" t="s">
        <v>126</v>
      </c>
      <c r="BE2641" s="170">
        <f>IF(N2641="základní",J2641,0)</f>
        <v>0</v>
      </c>
      <c r="BF2641" s="170">
        <f>IF(N2641="snížená",J2641,0)</f>
        <v>0</v>
      </c>
      <c r="BG2641" s="170">
        <f>IF(N2641="zákl. přenesená",J2641,0)</f>
        <v>0</v>
      </c>
      <c r="BH2641" s="170">
        <f>IF(N2641="sníž. přenesená",J2641,0)</f>
        <v>0</v>
      </c>
      <c r="BI2641" s="170">
        <f>IF(N2641="nulová",J2641,0)</f>
        <v>0</v>
      </c>
      <c r="BJ2641" s="11" t="s">
        <v>80</v>
      </c>
      <c r="BK2641" s="170">
        <f>ROUND(I2641*H2641,2)</f>
        <v>0</v>
      </c>
      <c r="BL2641" s="11" t="s">
        <v>125</v>
      </c>
      <c r="BM2641" s="169" t="s">
        <v>5178</v>
      </c>
    </row>
    <row r="2642" spans="1:65" s="2" customFormat="1" ht="11.25">
      <c r="A2642" s="28"/>
      <c r="B2642" s="29"/>
      <c r="C2642" s="30"/>
      <c r="D2642" s="171" t="s">
        <v>128</v>
      </c>
      <c r="E2642" s="30"/>
      <c r="F2642" s="172" t="s">
        <v>5177</v>
      </c>
      <c r="G2642" s="30"/>
      <c r="H2642" s="30"/>
      <c r="I2642" s="173"/>
      <c r="J2642" s="30"/>
      <c r="K2642" s="30"/>
      <c r="L2642" s="33"/>
      <c r="M2642" s="174"/>
      <c r="N2642" s="175"/>
      <c r="O2642" s="65"/>
      <c r="P2642" s="65"/>
      <c r="Q2642" s="65"/>
      <c r="R2642" s="65"/>
      <c r="S2642" s="65"/>
      <c r="T2642" s="66"/>
      <c r="U2642" s="28"/>
      <c r="V2642" s="28"/>
      <c r="W2642" s="28"/>
      <c r="X2642" s="28"/>
      <c r="Y2642" s="28"/>
      <c r="Z2642" s="28"/>
      <c r="AA2642" s="28"/>
      <c r="AB2642" s="28"/>
      <c r="AC2642" s="28"/>
      <c r="AD2642" s="28"/>
      <c r="AE2642" s="28"/>
      <c r="AT2642" s="11" t="s">
        <v>128</v>
      </c>
      <c r="AU2642" s="11" t="s">
        <v>73</v>
      </c>
    </row>
    <row r="2643" spans="1:65" s="2" customFormat="1" ht="24.2" customHeight="1">
      <c r="A2643" s="28"/>
      <c r="B2643" s="29"/>
      <c r="C2643" s="176" t="s">
        <v>5179</v>
      </c>
      <c r="D2643" s="176" t="s">
        <v>5147</v>
      </c>
      <c r="E2643" s="177" t="s">
        <v>5180</v>
      </c>
      <c r="F2643" s="178" t="s">
        <v>5181</v>
      </c>
      <c r="G2643" s="179" t="s">
        <v>136</v>
      </c>
      <c r="H2643" s="180">
        <v>1</v>
      </c>
      <c r="I2643" s="181"/>
      <c r="J2643" s="182">
        <f>ROUND(I2643*H2643,2)</f>
        <v>0</v>
      </c>
      <c r="K2643" s="178" t="s">
        <v>1</v>
      </c>
      <c r="L2643" s="183"/>
      <c r="M2643" s="184" t="s">
        <v>1</v>
      </c>
      <c r="N2643" s="185" t="s">
        <v>38</v>
      </c>
      <c r="O2643" s="65"/>
      <c r="P2643" s="167">
        <f>O2643*H2643</f>
        <v>0</v>
      </c>
      <c r="Q2643" s="167">
        <v>0</v>
      </c>
      <c r="R2643" s="167">
        <f>Q2643*H2643</f>
        <v>0</v>
      </c>
      <c r="S2643" s="167">
        <v>0</v>
      </c>
      <c r="T2643" s="168">
        <f>S2643*H2643</f>
        <v>0</v>
      </c>
      <c r="U2643" s="28"/>
      <c r="V2643" s="28"/>
      <c r="W2643" s="28"/>
      <c r="X2643" s="28"/>
      <c r="Y2643" s="28"/>
      <c r="Z2643" s="28"/>
      <c r="AA2643" s="28"/>
      <c r="AB2643" s="28"/>
      <c r="AC2643" s="28"/>
      <c r="AD2643" s="28"/>
      <c r="AE2643" s="28"/>
      <c r="AR2643" s="169" t="s">
        <v>156</v>
      </c>
      <c r="AT2643" s="169" t="s">
        <v>5147</v>
      </c>
      <c r="AU2643" s="169" t="s">
        <v>73</v>
      </c>
      <c r="AY2643" s="11" t="s">
        <v>126</v>
      </c>
      <c r="BE2643" s="170">
        <f>IF(N2643="základní",J2643,0)</f>
        <v>0</v>
      </c>
      <c r="BF2643" s="170">
        <f>IF(N2643="snížená",J2643,0)</f>
        <v>0</v>
      </c>
      <c r="BG2643" s="170">
        <f>IF(N2643="zákl. přenesená",J2643,0)</f>
        <v>0</v>
      </c>
      <c r="BH2643" s="170">
        <f>IF(N2643="sníž. přenesená",J2643,0)</f>
        <v>0</v>
      </c>
      <c r="BI2643" s="170">
        <f>IF(N2643="nulová",J2643,0)</f>
        <v>0</v>
      </c>
      <c r="BJ2643" s="11" t="s">
        <v>80</v>
      </c>
      <c r="BK2643" s="170">
        <f>ROUND(I2643*H2643,2)</f>
        <v>0</v>
      </c>
      <c r="BL2643" s="11" t="s">
        <v>125</v>
      </c>
      <c r="BM2643" s="169" t="s">
        <v>5182</v>
      </c>
    </row>
    <row r="2644" spans="1:65" s="2" customFormat="1" ht="11.25">
      <c r="A2644" s="28"/>
      <c r="B2644" s="29"/>
      <c r="C2644" s="30"/>
      <c r="D2644" s="171" t="s">
        <v>128</v>
      </c>
      <c r="E2644" s="30"/>
      <c r="F2644" s="172" t="s">
        <v>5181</v>
      </c>
      <c r="G2644" s="30"/>
      <c r="H2644" s="30"/>
      <c r="I2644" s="173"/>
      <c r="J2644" s="30"/>
      <c r="K2644" s="30"/>
      <c r="L2644" s="33"/>
      <c r="M2644" s="174"/>
      <c r="N2644" s="175"/>
      <c r="O2644" s="65"/>
      <c r="P2644" s="65"/>
      <c r="Q2644" s="65"/>
      <c r="R2644" s="65"/>
      <c r="S2644" s="65"/>
      <c r="T2644" s="66"/>
      <c r="U2644" s="28"/>
      <c r="V2644" s="28"/>
      <c r="W2644" s="28"/>
      <c r="X2644" s="28"/>
      <c r="Y2644" s="28"/>
      <c r="Z2644" s="28"/>
      <c r="AA2644" s="28"/>
      <c r="AB2644" s="28"/>
      <c r="AC2644" s="28"/>
      <c r="AD2644" s="28"/>
      <c r="AE2644" s="28"/>
      <c r="AT2644" s="11" t="s">
        <v>128</v>
      </c>
      <c r="AU2644" s="11" t="s">
        <v>73</v>
      </c>
    </row>
    <row r="2645" spans="1:65" s="2" customFormat="1" ht="24.2" customHeight="1">
      <c r="A2645" s="28"/>
      <c r="B2645" s="29"/>
      <c r="C2645" s="176" t="s">
        <v>5183</v>
      </c>
      <c r="D2645" s="176" t="s">
        <v>5147</v>
      </c>
      <c r="E2645" s="177" t="s">
        <v>5184</v>
      </c>
      <c r="F2645" s="178" t="s">
        <v>5185</v>
      </c>
      <c r="G2645" s="179" t="s">
        <v>136</v>
      </c>
      <c r="H2645" s="180">
        <v>1</v>
      </c>
      <c r="I2645" s="181"/>
      <c r="J2645" s="182">
        <f>ROUND(I2645*H2645,2)</f>
        <v>0</v>
      </c>
      <c r="K2645" s="178" t="s">
        <v>1</v>
      </c>
      <c r="L2645" s="183"/>
      <c r="M2645" s="184" t="s">
        <v>1</v>
      </c>
      <c r="N2645" s="185" t="s">
        <v>38</v>
      </c>
      <c r="O2645" s="65"/>
      <c r="P2645" s="167">
        <f>O2645*H2645</f>
        <v>0</v>
      </c>
      <c r="Q2645" s="167">
        <v>0</v>
      </c>
      <c r="R2645" s="167">
        <f>Q2645*H2645</f>
        <v>0</v>
      </c>
      <c r="S2645" s="167">
        <v>0</v>
      </c>
      <c r="T2645" s="168">
        <f>S2645*H2645</f>
        <v>0</v>
      </c>
      <c r="U2645" s="28"/>
      <c r="V2645" s="28"/>
      <c r="W2645" s="28"/>
      <c r="X2645" s="28"/>
      <c r="Y2645" s="28"/>
      <c r="Z2645" s="28"/>
      <c r="AA2645" s="28"/>
      <c r="AB2645" s="28"/>
      <c r="AC2645" s="28"/>
      <c r="AD2645" s="28"/>
      <c r="AE2645" s="28"/>
      <c r="AR2645" s="169" t="s">
        <v>156</v>
      </c>
      <c r="AT2645" s="169" t="s">
        <v>5147</v>
      </c>
      <c r="AU2645" s="169" t="s">
        <v>73</v>
      </c>
      <c r="AY2645" s="11" t="s">
        <v>126</v>
      </c>
      <c r="BE2645" s="170">
        <f>IF(N2645="základní",J2645,0)</f>
        <v>0</v>
      </c>
      <c r="BF2645" s="170">
        <f>IF(N2645="snížená",J2645,0)</f>
        <v>0</v>
      </c>
      <c r="BG2645" s="170">
        <f>IF(N2645="zákl. přenesená",J2645,0)</f>
        <v>0</v>
      </c>
      <c r="BH2645" s="170">
        <f>IF(N2645="sníž. přenesená",J2645,0)</f>
        <v>0</v>
      </c>
      <c r="BI2645" s="170">
        <f>IF(N2645="nulová",J2645,0)</f>
        <v>0</v>
      </c>
      <c r="BJ2645" s="11" t="s">
        <v>80</v>
      </c>
      <c r="BK2645" s="170">
        <f>ROUND(I2645*H2645,2)</f>
        <v>0</v>
      </c>
      <c r="BL2645" s="11" t="s">
        <v>125</v>
      </c>
      <c r="BM2645" s="169" t="s">
        <v>5186</v>
      </c>
    </row>
    <row r="2646" spans="1:65" s="2" customFormat="1" ht="11.25">
      <c r="A2646" s="28"/>
      <c r="B2646" s="29"/>
      <c r="C2646" s="30"/>
      <c r="D2646" s="171" t="s">
        <v>128</v>
      </c>
      <c r="E2646" s="30"/>
      <c r="F2646" s="172" t="s">
        <v>5185</v>
      </c>
      <c r="G2646" s="30"/>
      <c r="H2646" s="30"/>
      <c r="I2646" s="173"/>
      <c r="J2646" s="30"/>
      <c r="K2646" s="30"/>
      <c r="L2646" s="33"/>
      <c r="M2646" s="174"/>
      <c r="N2646" s="175"/>
      <c r="O2646" s="65"/>
      <c r="P2646" s="65"/>
      <c r="Q2646" s="65"/>
      <c r="R2646" s="65"/>
      <c r="S2646" s="65"/>
      <c r="T2646" s="66"/>
      <c r="U2646" s="28"/>
      <c r="V2646" s="28"/>
      <c r="W2646" s="28"/>
      <c r="X2646" s="28"/>
      <c r="Y2646" s="28"/>
      <c r="Z2646" s="28"/>
      <c r="AA2646" s="28"/>
      <c r="AB2646" s="28"/>
      <c r="AC2646" s="28"/>
      <c r="AD2646" s="28"/>
      <c r="AE2646" s="28"/>
      <c r="AT2646" s="11" t="s">
        <v>128</v>
      </c>
      <c r="AU2646" s="11" t="s">
        <v>73</v>
      </c>
    </row>
    <row r="2647" spans="1:65" s="2" customFormat="1" ht="24.2" customHeight="1">
      <c r="A2647" s="28"/>
      <c r="B2647" s="29"/>
      <c r="C2647" s="176" t="s">
        <v>5187</v>
      </c>
      <c r="D2647" s="176" t="s">
        <v>5147</v>
      </c>
      <c r="E2647" s="177" t="s">
        <v>5188</v>
      </c>
      <c r="F2647" s="178" t="s">
        <v>5189</v>
      </c>
      <c r="G2647" s="179" t="s">
        <v>136</v>
      </c>
      <c r="H2647" s="180">
        <v>1</v>
      </c>
      <c r="I2647" s="181"/>
      <c r="J2647" s="182">
        <f>ROUND(I2647*H2647,2)</f>
        <v>0</v>
      </c>
      <c r="K2647" s="178" t="s">
        <v>1</v>
      </c>
      <c r="L2647" s="183"/>
      <c r="M2647" s="184" t="s">
        <v>1</v>
      </c>
      <c r="N2647" s="185" t="s">
        <v>38</v>
      </c>
      <c r="O2647" s="65"/>
      <c r="P2647" s="167">
        <f>O2647*H2647</f>
        <v>0</v>
      </c>
      <c r="Q2647" s="167">
        <v>0</v>
      </c>
      <c r="R2647" s="167">
        <f>Q2647*H2647</f>
        <v>0</v>
      </c>
      <c r="S2647" s="167">
        <v>0</v>
      </c>
      <c r="T2647" s="168">
        <f>S2647*H2647</f>
        <v>0</v>
      </c>
      <c r="U2647" s="28"/>
      <c r="V2647" s="28"/>
      <c r="W2647" s="28"/>
      <c r="X2647" s="28"/>
      <c r="Y2647" s="28"/>
      <c r="Z2647" s="28"/>
      <c r="AA2647" s="28"/>
      <c r="AB2647" s="28"/>
      <c r="AC2647" s="28"/>
      <c r="AD2647" s="28"/>
      <c r="AE2647" s="28"/>
      <c r="AR2647" s="169" t="s">
        <v>156</v>
      </c>
      <c r="AT2647" s="169" t="s">
        <v>5147</v>
      </c>
      <c r="AU2647" s="169" t="s">
        <v>73</v>
      </c>
      <c r="AY2647" s="11" t="s">
        <v>126</v>
      </c>
      <c r="BE2647" s="170">
        <f>IF(N2647="základní",J2647,0)</f>
        <v>0</v>
      </c>
      <c r="BF2647" s="170">
        <f>IF(N2647="snížená",J2647,0)</f>
        <v>0</v>
      </c>
      <c r="BG2647" s="170">
        <f>IF(N2647="zákl. přenesená",J2647,0)</f>
        <v>0</v>
      </c>
      <c r="BH2647" s="170">
        <f>IF(N2647="sníž. přenesená",J2647,0)</f>
        <v>0</v>
      </c>
      <c r="BI2647" s="170">
        <f>IF(N2647="nulová",J2647,0)</f>
        <v>0</v>
      </c>
      <c r="BJ2647" s="11" t="s">
        <v>80</v>
      </c>
      <c r="BK2647" s="170">
        <f>ROUND(I2647*H2647,2)</f>
        <v>0</v>
      </c>
      <c r="BL2647" s="11" t="s">
        <v>125</v>
      </c>
      <c r="BM2647" s="169" t="s">
        <v>5190</v>
      </c>
    </row>
    <row r="2648" spans="1:65" s="2" customFormat="1" ht="11.25">
      <c r="A2648" s="28"/>
      <c r="B2648" s="29"/>
      <c r="C2648" s="30"/>
      <c r="D2648" s="171" t="s">
        <v>128</v>
      </c>
      <c r="E2648" s="30"/>
      <c r="F2648" s="172" t="s">
        <v>5189</v>
      </c>
      <c r="G2648" s="30"/>
      <c r="H2648" s="30"/>
      <c r="I2648" s="173"/>
      <c r="J2648" s="30"/>
      <c r="K2648" s="30"/>
      <c r="L2648" s="33"/>
      <c r="M2648" s="174"/>
      <c r="N2648" s="175"/>
      <c r="O2648" s="65"/>
      <c r="P2648" s="65"/>
      <c r="Q2648" s="65"/>
      <c r="R2648" s="65"/>
      <c r="S2648" s="65"/>
      <c r="T2648" s="66"/>
      <c r="U2648" s="28"/>
      <c r="V2648" s="28"/>
      <c r="W2648" s="28"/>
      <c r="X2648" s="28"/>
      <c r="Y2648" s="28"/>
      <c r="Z2648" s="28"/>
      <c r="AA2648" s="28"/>
      <c r="AB2648" s="28"/>
      <c r="AC2648" s="28"/>
      <c r="AD2648" s="28"/>
      <c r="AE2648" s="28"/>
      <c r="AT2648" s="11" t="s">
        <v>128</v>
      </c>
      <c r="AU2648" s="11" t="s">
        <v>73</v>
      </c>
    </row>
    <row r="2649" spans="1:65" s="2" customFormat="1" ht="24.2" customHeight="1">
      <c r="A2649" s="28"/>
      <c r="B2649" s="29"/>
      <c r="C2649" s="176" t="s">
        <v>5191</v>
      </c>
      <c r="D2649" s="176" t="s">
        <v>5147</v>
      </c>
      <c r="E2649" s="177" t="s">
        <v>5192</v>
      </c>
      <c r="F2649" s="178" t="s">
        <v>5193</v>
      </c>
      <c r="G2649" s="179" t="s">
        <v>136</v>
      </c>
      <c r="H2649" s="180">
        <v>1</v>
      </c>
      <c r="I2649" s="181"/>
      <c r="J2649" s="182">
        <f>ROUND(I2649*H2649,2)</f>
        <v>0</v>
      </c>
      <c r="K2649" s="178" t="s">
        <v>1</v>
      </c>
      <c r="L2649" s="183"/>
      <c r="M2649" s="184" t="s">
        <v>1</v>
      </c>
      <c r="N2649" s="185" t="s">
        <v>38</v>
      </c>
      <c r="O2649" s="65"/>
      <c r="P2649" s="167">
        <f>O2649*H2649</f>
        <v>0</v>
      </c>
      <c r="Q2649" s="167">
        <v>0</v>
      </c>
      <c r="R2649" s="167">
        <f>Q2649*H2649</f>
        <v>0</v>
      </c>
      <c r="S2649" s="167">
        <v>0</v>
      </c>
      <c r="T2649" s="168">
        <f>S2649*H2649</f>
        <v>0</v>
      </c>
      <c r="U2649" s="28"/>
      <c r="V2649" s="28"/>
      <c r="W2649" s="28"/>
      <c r="X2649" s="28"/>
      <c r="Y2649" s="28"/>
      <c r="Z2649" s="28"/>
      <c r="AA2649" s="28"/>
      <c r="AB2649" s="28"/>
      <c r="AC2649" s="28"/>
      <c r="AD2649" s="28"/>
      <c r="AE2649" s="28"/>
      <c r="AR2649" s="169" t="s">
        <v>156</v>
      </c>
      <c r="AT2649" s="169" t="s">
        <v>5147</v>
      </c>
      <c r="AU2649" s="169" t="s">
        <v>73</v>
      </c>
      <c r="AY2649" s="11" t="s">
        <v>126</v>
      </c>
      <c r="BE2649" s="170">
        <f>IF(N2649="základní",J2649,0)</f>
        <v>0</v>
      </c>
      <c r="BF2649" s="170">
        <f>IF(N2649="snížená",J2649,0)</f>
        <v>0</v>
      </c>
      <c r="BG2649" s="170">
        <f>IF(N2649="zákl. přenesená",J2649,0)</f>
        <v>0</v>
      </c>
      <c r="BH2649" s="170">
        <f>IF(N2649="sníž. přenesená",J2649,0)</f>
        <v>0</v>
      </c>
      <c r="BI2649" s="170">
        <f>IF(N2649="nulová",J2649,0)</f>
        <v>0</v>
      </c>
      <c r="BJ2649" s="11" t="s">
        <v>80</v>
      </c>
      <c r="BK2649" s="170">
        <f>ROUND(I2649*H2649,2)</f>
        <v>0</v>
      </c>
      <c r="BL2649" s="11" t="s">
        <v>125</v>
      </c>
      <c r="BM2649" s="169" t="s">
        <v>5194</v>
      </c>
    </row>
    <row r="2650" spans="1:65" s="2" customFormat="1" ht="11.25">
      <c r="A2650" s="28"/>
      <c r="B2650" s="29"/>
      <c r="C2650" s="30"/>
      <c r="D2650" s="171" t="s">
        <v>128</v>
      </c>
      <c r="E2650" s="30"/>
      <c r="F2650" s="172" t="s">
        <v>5193</v>
      </c>
      <c r="G2650" s="30"/>
      <c r="H2650" s="30"/>
      <c r="I2650" s="173"/>
      <c r="J2650" s="30"/>
      <c r="K2650" s="30"/>
      <c r="L2650" s="33"/>
      <c r="M2650" s="174"/>
      <c r="N2650" s="175"/>
      <c r="O2650" s="65"/>
      <c r="P2650" s="65"/>
      <c r="Q2650" s="65"/>
      <c r="R2650" s="65"/>
      <c r="S2650" s="65"/>
      <c r="T2650" s="66"/>
      <c r="U2650" s="28"/>
      <c r="V2650" s="28"/>
      <c r="W2650" s="28"/>
      <c r="X2650" s="28"/>
      <c r="Y2650" s="28"/>
      <c r="Z2650" s="28"/>
      <c r="AA2650" s="28"/>
      <c r="AB2650" s="28"/>
      <c r="AC2650" s="28"/>
      <c r="AD2650" s="28"/>
      <c r="AE2650" s="28"/>
      <c r="AT2650" s="11" t="s">
        <v>128</v>
      </c>
      <c r="AU2650" s="11" t="s">
        <v>73</v>
      </c>
    </row>
    <row r="2651" spans="1:65" s="2" customFormat="1" ht="24.2" customHeight="1">
      <c r="A2651" s="28"/>
      <c r="B2651" s="29"/>
      <c r="C2651" s="176" t="s">
        <v>5195</v>
      </c>
      <c r="D2651" s="176" t="s">
        <v>5147</v>
      </c>
      <c r="E2651" s="177" t="s">
        <v>5196</v>
      </c>
      <c r="F2651" s="178" t="s">
        <v>5197</v>
      </c>
      <c r="G2651" s="179" t="s">
        <v>136</v>
      </c>
      <c r="H2651" s="180">
        <v>1</v>
      </c>
      <c r="I2651" s="181"/>
      <c r="J2651" s="182">
        <f>ROUND(I2651*H2651,2)</f>
        <v>0</v>
      </c>
      <c r="K2651" s="178" t="s">
        <v>1</v>
      </c>
      <c r="L2651" s="183"/>
      <c r="M2651" s="184" t="s">
        <v>1</v>
      </c>
      <c r="N2651" s="185" t="s">
        <v>38</v>
      </c>
      <c r="O2651" s="65"/>
      <c r="P2651" s="167">
        <f>O2651*H2651</f>
        <v>0</v>
      </c>
      <c r="Q2651" s="167">
        <v>0</v>
      </c>
      <c r="R2651" s="167">
        <f>Q2651*H2651</f>
        <v>0</v>
      </c>
      <c r="S2651" s="167">
        <v>0</v>
      </c>
      <c r="T2651" s="168">
        <f>S2651*H2651</f>
        <v>0</v>
      </c>
      <c r="U2651" s="28"/>
      <c r="V2651" s="28"/>
      <c r="W2651" s="28"/>
      <c r="X2651" s="28"/>
      <c r="Y2651" s="28"/>
      <c r="Z2651" s="28"/>
      <c r="AA2651" s="28"/>
      <c r="AB2651" s="28"/>
      <c r="AC2651" s="28"/>
      <c r="AD2651" s="28"/>
      <c r="AE2651" s="28"/>
      <c r="AR2651" s="169" t="s">
        <v>156</v>
      </c>
      <c r="AT2651" s="169" t="s">
        <v>5147</v>
      </c>
      <c r="AU2651" s="169" t="s">
        <v>73</v>
      </c>
      <c r="AY2651" s="11" t="s">
        <v>126</v>
      </c>
      <c r="BE2651" s="170">
        <f>IF(N2651="základní",J2651,0)</f>
        <v>0</v>
      </c>
      <c r="BF2651" s="170">
        <f>IF(N2651="snížená",J2651,0)</f>
        <v>0</v>
      </c>
      <c r="BG2651" s="170">
        <f>IF(N2651="zákl. přenesená",J2651,0)</f>
        <v>0</v>
      </c>
      <c r="BH2651" s="170">
        <f>IF(N2651="sníž. přenesená",J2651,0)</f>
        <v>0</v>
      </c>
      <c r="BI2651" s="170">
        <f>IF(N2651="nulová",J2651,0)</f>
        <v>0</v>
      </c>
      <c r="BJ2651" s="11" t="s">
        <v>80</v>
      </c>
      <c r="BK2651" s="170">
        <f>ROUND(I2651*H2651,2)</f>
        <v>0</v>
      </c>
      <c r="BL2651" s="11" t="s">
        <v>125</v>
      </c>
      <c r="BM2651" s="169" t="s">
        <v>5198</v>
      </c>
    </row>
    <row r="2652" spans="1:65" s="2" customFormat="1" ht="11.25">
      <c r="A2652" s="28"/>
      <c r="B2652" s="29"/>
      <c r="C2652" s="30"/>
      <c r="D2652" s="171" t="s">
        <v>128</v>
      </c>
      <c r="E2652" s="30"/>
      <c r="F2652" s="172" t="s">
        <v>5197</v>
      </c>
      <c r="G2652" s="30"/>
      <c r="H2652" s="30"/>
      <c r="I2652" s="173"/>
      <c r="J2652" s="30"/>
      <c r="K2652" s="30"/>
      <c r="L2652" s="33"/>
      <c r="M2652" s="174"/>
      <c r="N2652" s="175"/>
      <c r="O2652" s="65"/>
      <c r="P2652" s="65"/>
      <c r="Q2652" s="65"/>
      <c r="R2652" s="65"/>
      <c r="S2652" s="65"/>
      <c r="T2652" s="66"/>
      <c r="U2652" s="28"/>
      <c r="V2652" s="28"/>
      <c r="W2652" s="28"/>
      <c r="X2652" s="28"/>
      <c r="Y2652" s="28"/>
      <c r="Z2652" s="28"/>
      <c r="AA2652" s="28"/>
      <c r="AB2652" s="28"/>
      <c r="AC2652" s="28"/>
      <c r="AD2652" s="28"/>
      <c r="AE2652" s="28"/>
      <c r="AT2652" s="11" t="s">
        <v>128</v>
      </c>
      <c r="AU2652" s="11" t="s">
        <v>73</v>
      </c>
    </row>
    <row r="2653" spans="1:65" s="2" customFormat="1" ht="24.2" customHeight="1">
      <c r="A2653" s="28"/>
      <c r="B2653" s="29"/>
      <c r="C2653" s="176" t="s">
        <v>5199</v>
      </c>
      <c r="D2653" s="176" t="s">
        <v>5147</v>
      </c>
      <c r="E2653" s="177" t="s">
        <v>5200</v>
      </c>
      <c r="F2653" s="178" t="s">
        <v>5201</v>
      </c>
      <c r="G2653" s="179" t="s">
        <v>136</v>
      </c>
      <c r="H2653" s="180">
        <v>1</v>
      </c>
      <c r="I2653" s="181"/>
      <c r="J2653" s="182">
        <f>ROUND(I2653*H2653,2)</f>
        <v>0</v>
      </c>
      <c r="K2653" s="178" t="s">
        <v>1</v>
      </c>
      <c r="L2653" s="183"/>
      <c r="M2653" s="184" t="s">
        <v>1</v>
      </c>
      <c r="N2653" s="185" t="s">
        <v>38</v>
      </c>
      <c r="O2653" s="65"/>
      <c r="P2653" s="167">
        <f>O2653*H2653</f>
        <v>0</v>
      </c>
      <c r="Q2653" s="167">
        <v>0</v>
      </c>
      <c r="R2653" s="167">
        <f>Q2653*H2653</f>
        <v>0</v>
      </c>
      <c r="S2653" s="167">
        <v>0</v>
      </c>
      <c r="T2653" s="168">
        <f>S2653*H2653</f>
        <v>0</v>
      </c>
      <c r="U2653" s="28"/>
      <c r="V2653" s="28"/>
      <c r="W2653" s="28"/>
      <c r="X2653" s="28"/>
      <c r="Y2653" s="28"/>
      <c r="Z2653" s="28"/>
      <c r="AA2653" s="28"/>
      <c r="AB2653" s="28"/>
      <c r="AC2653" s="28"/>
      <c r="AD2653" s="28"/>
      <c r="AE2653" s="28"/>
      <c r="AR2653" s="169" t="s">
        <v>156</v>
      </c>
      <c r="AT2653" s="169" t="s">
        <v>5147</v>
      </c>
      <c r="AU2653" s="169" t="s">
        <v>73</v>
      </c>
      <c r="AY2653" s="11" t="s">
        <v>126</v>
      </c>
      <c r="BE2653" s="170">
        <f>IF(N2653="základní",J2653,0)</f>
        <v>0</v>
      </c>
      <c r="BF2653" s="170">
        <f>IF(N2653="snížená",J2653,0)</f>
        <v>0</v>
      </c>
      <c r="BG2653" s="170">
        <f>IF(N2653="zákl. přenesená",J2653,0)</f>
        <v>0</v>
      </c>
      <c r="BH2653" s="170">
        <f>IF(N2653="sníž. přenesená",J2653,0)</f>
        <v>0</v>
      </c>
      <c r="BI2653" s="170">
        <f>IF(N2653="nulová",J2653,0)</f>
        <v>0</v>
      </c>
      <c r="BJ2653" s="11" t="s">
        <v>80</v>
      </c>
      <c r="BK2653" s="170">
        <f>ROUND(I2653*H2653,2)</f>
        <v>0</v>
      </c>
      <c r="BL2653" s="11" t="s">
        <v>125</v>
      </c>
      <c r="BM2653" s="169" t="s">
        <v>5202</v>
      </c>
    </row>
    <row r="2654" spans="1:65" s="2" customFormat="1" ht="11.25">
      <c r="A2654" s="28"/>
      <c r="B2654" s="29"/>
      <c r="C2654" s="30"/>
      <c r="D2654" s="171" t="s">
        <v>128</v>
      </c>
      <c r="E2654" s="30"/>
      <c r="F2654" s="172" t="s">
        <v>5201</v>
      </c>
      <c r="G2654" s="30"/>
      <c r="H2654" s="30"/>
      <c r="I2654" s="173"/>
      <c r="J2654" s="30"/>
      <c r="K2654" s="30"/>
      <c r="L2654" s="33"/>
      <c r="M2654" s="174"/>
      <c r="N2654" s="175"/>
      <c r="O2654" s="65"/>
      <c r="P2654" s="65"/>
      <c r="Q2654" s="65"/>
      <c r="R2654" s="65"/>
      <c r="S2654" s="65"/>
      <c r="T2654" s="66"/>
      <c r="U2654" s="28"/>
      <c r="V2654" s="28"/>
      <c r="W2654" s="28"/>
      <c r="X2654" s="28"/>
      <c r="Y2654" s="28"/>
      <c r="Z2654" s="28"/>
      <c r="AA2654" s="28"/>
      <c r="AB2654" s="28"/>
      <c r="AC2654" s="28"/>
      <c r="AD2654" s="28"/>
      <c r="AE2654" s="28"/>
      <c r="AT2654" s="11" t="s">
        <v>128</v>
      </c>
      <c r="AU2654" s="11" t="s">
        <v>73</v>
      </c>
    </row>
    <row r="2655" spans="1:65" s="2" customFormat="1" ht="24.2" customHeight="1">
      <c r="A2655" s="28"/>
      <c r="B2655" s="29"/>
      <c r="C2655" s="176" t="s">
        <v>5203</v>
      </c>
      <c r="D2655" s="176" t="s">
        <v>5147</v>
      </c>
      <c r="E2655" s="177" t="s">
        <v>5204</v>
      </c>
      <c r="F2655" s="178" t="s">
        <v>5205</v>
      </c>
      <c r="G2655" s="179" t="s">
        <v>136</v>
      </c>
      <c r="H2655" s="180">
        <v>1</v>
      </c>
      <c r="I2655" s="181"/>
      <c r="J2655" s="182">
        <f>ROUND(I2655*H2655,2)</f>
        <v>0</v>
      </c>
      <c r="K2655" s="178" t="s">
        <v>1</v>
      </c>
      <c r="L2655" s="183"/>
      <c r="M2655" s="184" t="s">
        <v>1</v>
      </c>
      <c r="N2655" s="185" t="s">
        <v>38</v>
      </c>
      <c r="O2655" s="65"/>
      <c r="P2655" s="167">
        <f>O2655*H2655</f>
        <v>0</v>
      </c>
      <c r="Q2655" s="167">
        <v>0</v>
      </c>
      <c r="R2655" s="167">
        <f>Q2655*H2655</f>
        <v>0</v>
      </c>
      <c r="S2655" s="167">
        <v>0</v>
      </c>
      <c r="T2655" s="168">
        <f>S2655*H2655</f>
        <v>0</v>
      </c>
      <c r="U2655" s="28"/>
      <c r="V2655" s="28"/>
      <c r="W2655" s="28"/>
      <c r="X2655" s="28"/>
      <c r="Y2655" s="28"/>
      <c r="Z2655" s="28"/>
      <c r="AA2655" s="28"/>
      <c r="AB2655" s="28"/>
      <c r="AC2655" s="28"/>
      <c r="AD2655" s="28"/>
      <c r="AE2655" s="28"/>
      <c r="AR2655" s="169" t="s">
        <v>156</v>
      </c>
      <c r="AT2655" s="169" t="s">
        <v>5147</v>
      </c>
      <c r="AU2655" s="169" t="s">
        <v>73</v>
      </c>
      <c r="AY2655" s="11" t="s">
        <v>126</v>
      </c>
      <c r="BE2655" s="170">
        <f>IF(N2655="základní",J2655,0)</f>
        <v>0</v>
      </c>
      <c r="BF2655" s="170">
        <f>IF(N2655="snížená",J2655,0)</f>
        <v>0</v>
      </c>
      <c r="BG2655" s="170">
        <f>IF(N2655="zákl. přenesená",J2655,0)</f>
        <v>0</v>
      </c>
      <c r="BH2655" s="170">
        <f>IF(N2655="sníž. přenesená",J2655,0)</f>
        <v>0</v>
      </c>
      <c r="BI2655" s="170">
        <f>IF(N2655="nulová",J2655,0)</f>
        <v>0</v>
      </c>
      <c r="BJ2655" s="11" t="s">
        <v>80</v>
      </c>
      <c r="BK2655" s="170">
        <f>ROUND(I2655*H2655,2)</f>
        <v>0</v>
      </c>
      <c r="BL2655" s="11" t="s">
        <v>125</v>
      </c>
      <c r="BM2655" s="169" t="s">
        <v>5206</v>
      </c>
    </row>
    <row r="2656" spans="1:65" s="2" customFormat="1" ht="11.25">
      <c r="A2656" s="28"/>
      <c r="B2656" s="29"/>
      <c r="C2656" s="30"/>
      <c r="D2656" s="171" t="s">
        <v>128</v>
      </c>
      <c r="E2656" s="30"/>
      <c r="F2656" s="172" t="s">
        <v>5205</v>
      </c>
      <c r="G2656" s="30"/>
      <c r="H2656" s="30"/>
      <c r="I2656" s="173"/>
      <c r="J2656" s="30"/>
      <c r="K2656" s="30"/>
      <c r="L2656" s="33"/>
      <c r="M2656" s="174"/>
      <c r="N2656" s="175"/>
      <c r="O2656" s="65"/>
      <c r="P2656" s="65"/>
      <c r="Q2656" s="65"/>
      <c r="R2656" s="65"/>
      <c r="S2656" s="65"/>
      <c r="T2656" s="66"/>
      <c r="U2656" s="28"/>
      <c r="V2656" s="28"/>
      <c r="W2656" s="28"/>
      <c r="X2656" s="28"/>
      <c r="Y2656" s="28"/>
      <c r="Z2656" s="28"/>
      <c r="AA2656" s="28"/>
      <c r="AB2656" s="28"/>
      <c r="AC2656" s="28"/>
      <c r="AD2656" s="28"/>
      <c r="AE2656" s="28"/>
      <c r="AT2656" s="11" t="s">
        <v>128</v>
      </c>
      <c r="AU2656" s="11" t="s">
        <v>73</v>
      </c>
    </row>
    <row r="2657" spans="1:65" s="2" customFormat="1" ht="24.2" customHeight="1">
      <c r="A2657" s="28"/>
      <c r="B2657" s="29"/>
      <c r="C2657" s="176" t="s">
        <v>5207</v>
      </c>
      <c r="D2657" s="176" t="s">
        <v>5147</v>
      </c>
      <c r="E2657" s="177" t="s">
        <v>5208</v>
      </c>
      <c r="F2657" s="178" t="s">
        <v>5209</v>
      </c>
      <c r="G2657" s="179" t="s">
        <v>136</v>
      </c>
      <c r="H2657" s="180">
        <v>1</v>
      </c>
      <c r="I2657" s="181"/>
      <c r="J2657" s="182">
        <f>ROUND(I2657*H2657,2)</f>
        <v>0</v>
      </c>
      <c r="K2657" s="178" t="s">
        <v>1</v>
      </c>
      <c r="L2657" s="183"/>
      <c r="M2657" s="184" t="s">
        <v>1</v>
      </c>
      <c r="N2657" s="185" t="s">
        <v>38</v>
      </c>
      <c r="O2657" s="65"/>
      <c r="P2657" s="167">
        <f>O2657*H2657</f>
        <v>0</v>
      </c>
      <c r="Q2657" s="167">
        <v>0</v>
      </c>
      <c r="R2657" s="167">
        <f>Q2657*H2657</f>
        <v>0</v>
      </c>
      <c r="S2657" s="167">
        <v>0</v>
      </c>
      <c r="T2657" s="168">
        <f>S2657*H2657</f>
        <v>0</v>
      </c>
      <c r="U2657" s="28"/>
      <c r="V2657" s="28"/>
      <c r="W2657" s="28"/>
      <c r="X2657" s="28"/>
      <c r="Y2657" s="28"/>
      <c r="Z2657" s="28"/>
      <c r="AA2657" s="28"/>
      <c r="AB2657" s="28"/>
      <c r="AC2657" s="28"/>
      <c r="AD2657" s="28"/>
      <c r="AE2657" s="28"/>
      <c r="AR2657" s="169" t="s">
        <v>156</v>
      </c>
      <c r="AT2657" s="169" t="s">
        <v>5147</v>
      </c>
      <c r="AU2657" s="169" t="s">
        <v>73</v>
      </c>
      <c r="AY2657" s="11" t="s">
        <v>126</v>
      </c>
      <c r="BE2657" s="170">
        <f>IF(N2657="základní",J2657,0)</f>
        <v>0</v>
      </c>
      <c r="BF2657" s="170">
        <f>IF(N2657="snížená",J2657,0)</f>
        <v>0</v>
      </c>
      <c r="BG2657" s="170">
        <f>IF(N2657="zákl. přenesená",J2657,0)</f>
        <v>0</v>
      </c>
      <c r="BH2657" s="170">
        <f>IF(N2657="sníž. přenesená",J2657,0)</f>
        <v>0</v>
      </c>
      <c r="BI2657" s="170">
        <f>IF(N2657="nulová",J2657,0)</f>
        <v>0</v>
      </c>
      <c r="BJ2657" s="11" t="s">
        <v>80</v>
      </c>
      <c r="BK2657" s="170">
        <f>ROUND(I2657*H2657,2)</f>
        <v>0</v>
      </c>
      <c r="BL2657" s="11" t="s">
        <v>125</v>
      </c>
      <c r="BM2657" s="169" t="s">
        <v>5210</v>
      </c>
    </row>
    <row r="2658" spans="1:65" s="2" customFormat="1" ht="11.25">
      <c r="A2658" s="28"/>
      <c r="B2658" s="29"/>
      <c r="C2658" s="30"/>
      <c r="D2658" s="171" t="s">
        <v>128</v>
      </c>
      <c r="E2658" s="30"/>
      <c r="F2658" s="172" t="s">
        <v>5209</v>
      </c>
      <c r="G2658" s="30"/>
      <c r="H2658" s="30"/>
      <c r="I2658" s="173"/>
      <c r="J2658" s="30"/>
      <c r="K2658" s="30"/>
      <c r="L2658" s="33"/>
      <c r="M2658" s="174"/>
      <c r="N2658" s="175"/>
      <c r="O2658" s="65"/>
      <c r="P2658" s="65"/>
      <c r="Q2658" s="65"/>
      <c r="R2658" s="65"/>
      <c r="S2658" s="65"/>
      <c r="T2658" s="66"/>
      <c r="U2658" s="28"/>
      <c r="V2658" s="28"/>
      <c r="W2658" s="28"/>
      <c r="X2658" s="28"/>
      <c r="Y2658" s="28"/>
      <c r="Z2658" s="28"/>
      <c r="AA2658" s="28"/>
      <c r="AB2658" s="28"/>
      <c r="AC2658" s="28"/>
      <c r="AD2658" s="28"/>
      <c r="AE2658" s="28"/>
      <c r="AT2658" s="11" t="s">
        <v>128</v>
      </c>
      <c r="AU2658" s="11" t="s">
        <v>73</v>
      </c>
    </row>
    <row r="2659" spans="1:65" s="2" customFormat="1" ht="24.2" customHeight="1">
      <c r="A2659" s="28"/>
      <c r="B2659" s="29"/>
      <c r="C2659" s="176" t="s">
        <v>5211</v>
      </c>
      <c r="D2659" s="176" t="s">
        <v>5147</v>
      </c>
      <c r="E2659" s="177" t="s">
        <v>5212</v>
      </c>
      <c r="F2659" s="178" t="s">
        <v>5213</v>
      </c>
      <c r="G2659" s="179" t="s">
        <v>136</v>
      </c>
      <c r="H2659" s="180">
        <v>1</v>
      </c>
      <c r="I2659" s="181"/>
      <c r="J2659" s="182">
        <f>ROUND(I2659*H2659,2)</f>
        <v>0</v>
      </c>
      <c r="K2659" s="178" t="s">
        <v>1</v>
      </c>
      <c r="L2659" s="183"/>
      <c r="M2659" s="184" t="s">
        <v>1</v>
      </c>
      <c r="N2659" s="185" t="s">
        <v>38</v>
      </c>
      <c r="O2659" s="65"/>
      <c r="P2659" s="167">
        <f>O2659*H2659</f>
        <v>0</v>
      </c>
      <c r="Q2659" s="167">
        <v>0</v>
      </c>
      <c r="R2659" s="167">
        <f>Q2659*H2659</f>
        <v>0</v>
      </c>
      <c r="S2659" s="167">
        <v>0</v>
      </c>
      <c r="T2659" s="168">
        <f>S2659*H2659</f>
        <v>0</v>
      </c>
      <c r="U2659" s="28"/>
      <c r="V2659" s="28"/>
      <c r="W2659" s="28"/>
      <c r="X2659" s="28"/>
      <c r="Y2659" s="28"/>
      <c r="Z2659" s="28"/>
      <c r="AA2659" s="28"/>
      <c r="AB2659" s="28"/>
      <c r="AC2659" s="28"/>
      <c r="AD2659" s="28"/>
      <c r="AE2659" s="28"/>
      <c r="AR2659" s="169" t="s">
        <v>156</v>
      </c>
      <c r="AT2659" s="169" t="s">
        <v>5147</v>
      </c>
      <c r="AU2659" s="169" t="s">
        <v>73</v>
      </c>
      <c r="AY2659" s="11" t="s">
        <v>126</v>
      </c>
      <c r="BE2659" s="170">
        <f>IF(N2659="základní",J2659,0)</f>
        <v>0</v>
      </c>
      <c r="BF2659" s="170">
        <f>IF(N2659="snížená",J2659,0)</f>
        <v>0</v>
      </c>
      <c r="BG2659" s="170">
        <f>IF(N2659="zákl. přenesená",J2659,0)</f>
        <v>0</v>
      </c>
      <c r="BH2659" s="170">
        <f>IF(N2659="sníž. přenesená",J2659,0)</f>
        <v>0</v>
      </c>
      <c r="BI2659" s="170">
        <f>IF(N2659="nulová",J2659,0)</f>
        <v>0</v>
      </c>
      <c r="BJ2659" s="11" t="s">
        <v>80</v>
      </c>
      <c r="BK2659" s="170">
        <f>ROUND(I2659*H2659,2)</f>
        <v>0</v>
      </c>
      <c r="BL2659" s="11" t="s">
        <v>125</v>
      </c>
      <c r="BM2659" s="169" t="s">
        <v>5214</v>
      </c>
    </row>
    <row r="2660" spans="1:65" s="2" customFormat="1" ht="11.25">
      <c r="A2660" s="28"/>
      <c r="B2660" s="29"/>
      <c r="C2660" s="30"/>
      <c r="D2660" s="171" t="s">
        <v>128</v>
      </c>
      <c r="E2660" s="30"/>
      <c r="F2660" s="172" t="s">
        <v>5213</v>
      </c>
      <c r="G2660" s="30"/>
      <c r="H2660" s="30"/>
      <c r="I2660" s="173"/>
      <c r="J2660" s="30"/>
      <c r="K2660" s="30"/>
      <c r="L2660" s="33"/>
      <c r="M2660" s="174"/>
      <c r="N2660" s="175"/>
      <c r="O2660" s="65"/>
      <c r="P2660" s="65"/>
      <c r="Q2660" s="65"/>
      <c r="R2660" s="65"/>
      <c r="S2660" s="65"/>
      <c r="T2660" s="66"/>
      <c r="U2660" s="28"/>
      <c r="V2660" s="28"/>
      <c r="W2660" s="28"/>
      <c r="X2660" s="28"/>
      <c r="Y2660" s="28"/>
      <c r="Z2660" s="28"/>
      <c r="AA2660" s="28"/>
      <c r="AB2660" s="28"/>
      <c r="AC2660" s="28"/>
      <c r="AD2660" s="28"/>
      <c r="AE2660" s="28"/>
      <c r="AT2660" s="11" t="s">
        <v>128</v>
      </c>
      <c r="AU2660" s="11" t="s">
        <v>73</v>
      </c>
    </row>
    <row r="2661" spans="1:65" s="2" customFormat="1" ht="24.2" customHeight="1">
      <c r="A2661" s="28"/>
      <c r="B2661" s="29"/>
      <c r="C2661" s="176" t="s">
        <v>5215</v>
      </c>
      <c r="D2661" s="176" t="s">
        <v>5147</v>
      </c>
      <c r="E2661" s="177" t="s">
        <v>5216</v>
      </c>
      <c r="F2661" s="178" t="s">
        <v>5217</v>
      </c>
      <c r="G2661" s="179" t="s">
        <v>136</v>
      </c>
      <c r="H2661" s="180">
        <v>1</v>
      </c>
      <c r="I2661" s="181"/>
      <c r="J2661" s="182">
        <f>ROUND(I2661*H2661,2)</f>
        <v>0</v>
      </c>
      <c r="K2661" s="178" t="s">
        <v>1</v>
      </c>
      <c r="L2661" s="183"/>
      <c r="M2661" s="184" t="s">
        <v>1</v>
      </c>
      <c r="N2661" s="185" t="s">
        <v>38</v>
      </c>
      <c r="O2661" s="65"/>
      <c r="P2661" s="167">
        <f>O2661*H2661</f>
        <v>0</v>
      </c>
      <c r="Q2661" s="167">
        <v>0</v>
      </c>
      <c r="R2661" s="167">
        <f>Q2661*H2661</f>
        <v>0</v>
      </c>
      <c r="S2661" s="167">
        <v>0</v>
      </c>
      <c r="T2661" s="168">
        <f>S2661*H2661</f>
        <v>0</v>
      </c>
      <c r="U2661" s="28"/>
      <c r="V2661" s="28"/>
      <c r="W2661" s="28"/>
      <c r="X2661" s="28"/>
      <c r="Y2661" s="28"/>
      <c r="Z2661" s="28"/>
      <c r="AA2661" s="28"/>
      <c r="AB2661" s="28"/>
      <c r="AC2661" s="28"/>
      <c r="AD2661" s="28"/>
      <c r="AE2661" s="28"/>
      <c r="AR2661" s="169" t="s">
        <v>156</v>
      </c>
      <c r="AT2661" s="169" t="s">
        <v>5147</v>
      </c>
      <c r="AU2661" s="169" t="s">
        <v>73</v>
      </c>
      <c r="AY2661" s="11" t="s">
        <v>126</v>
      </c>
      <c r="BE2661" s="170">
        <f>IF(N2661="základní",J2661,0)</f>
        <v>0</v>
      </c>
      <c r="BF2661" s="170">
        <f>IF(N2661="snížená",J2661,0)</f>
        <v>0</v>
      </c>
      <c r="BG2661" s="170">
        <f>IF(N2661="zákl. přenesená",J2661,0)</f>
        <v>0</v>
      </c>
      <c r="BH2661" s="170">
        <f>IF(N2661="sníž. přenesená",J2661,0)</f>
        <v>0</v>
      </c>
      <c r="BI2661" s="170">
        <f>IF(N2661="nulová",J2661,0)</f>
        <v>0</v>
      </c>
      <c r="BJ2661" s="11" t="s">
        <v>80</v>
      </c>
      <c r="BK2661" s="170">
        <f>ROUND(I2661*H2661,2)</f>
        <v>0</v>
      </c>
      <c r="BL2661" s="11" t="s">
        <v>125</v>
      </c>
      <c r="BM2661" s="169" t="s">
        <v>5218</v>
      </c>
    </row>
    <row r="2662" spans="1:65" s="2" customFormat="1" ht="11.25">
      <c r="A2662" s="28"/>
      <c r="B2662" s="29"/>
      <c r="C2662" s="30"/>
      <c r="D2662" s="171" t="s">
        <v>128</v>
      </c>
      <c r="E2662" s="30"/>
      <c r="F2662" s="172" t="s">
        <v>5217</v>
      </c>
      <c r="G2662" s="30"/>
      <c r="H2662" s="30"/>
      <c r="I2662" s="173"/>
      <c r="J2662" s="30"/>
      <c r="K2662" s="30"/>
      <c r="L2662" s="33"/>
      <c r="M2662" s="174"/>
      <c r="N2662" s="175"/>
      <c r="O2662" s="65"/>
      <c r="P2662" s="65"/>
      <c r="Q2662" s="65"/>
      <c r="R2662" s="65"/>
      <c r="S2662" s="65"/>
      <c r="T2662" s="66"/>
      <c r="U2662" s="28"/>
      <c r="V2662" s="28"/>
      <c r="W2662" s="28"/>
      <c r="X2662" s="28"/>
      <c r="Y2662" s="28"/>
      <c r="Z2662" s="28"/>
      <c r="AA2662" s="28"/>
      <c r="AB2662" s="28"/>
      <c r="AC2662" s="28"/>
      <c r="AD2662" s="28"/>
      <c r="AE2662" s="28"/>
      <c r="AT2662" s="11" t="s">
        <v>128</v>
      </c>
      <c r="AU2662" s="11" t="s">
        <v>73</v>
      </c>
    </row>
    <row r="2663" spans="1:65" s="2" customFormat="1" ht="24.2" customHeight="1">
      <c r="A2663" s="28"/>
      <c r="B2663" s="29"/>
      <c r="C2663" s="176" t="s">
        <v>5219</v>
      </c>
      <c r="D2663" s="176" t="s">
        <v>5147</v>
      </c>
      <c r="E2663" s="177" t="s">
        <v>5220</v>
      </c>
      <c r="F2663" s="178" t="s">
        <v>5221</v>
      </c>
      <c r="G2663" s="179" t="s">
        <v>136</v>
      </c>
      <c r="H2663" s="180">
        <v>1</v>
      </c>
      <c r="I2663" s="181"/>
      <c r="J2663" s="182">
        <f>ROUND(I2663*H2663,2)</f>
        <v>0</v>
      </c>
      <c r="K2663" s="178" t="s">
        <v>1</v>
      </c>
      <c r="L2663" s="183"/>
      <c r="M2663" s="184" t="s">
        <v>1</v>
      </c>
      <c r="N2663" s="185" t="s">
        <v>38</v>
      </c>
      <c r="O2663" s="65"/>
      <c r="P2663" s="167">
        <f>O2663*H2663</f>
        <v>0</v>
      </c>
      <c r="Q2663" s="167">
        <v>0</v>
      </c>
      <c r="R2663" s="167">
        <f>Q2663*H2663</f>
        <v>0</v>
      </c>
      <c r="S2663" s="167">
        <v>0</v>
      </c>
      <c r="T2663" s="168">
        <f>S2663*H2663</f>
        <v>0</v>
      </c>
      <c r="U2663" s="28"/>
      <c r="V2663" s="28"/>
      <c r="W2663" s="28"/>
      <c r="X2663" s="28"/>
      <c r="Y2663" s="28"/>
      <c r="Z2663" s="28"/>
      <c r="AA2663" s="28"/>
      <c r="AB2663" s="28"/>
      <c r="AC2663" s="28"/>
      <c r="AD2663" s="28"/>
      <c r="AE2663" s="28"/>
      <c r="AR2663" s="169" t="s">
        <v>156</v>
      </c>
      <c r="AT2663" s="169" t="s">
        <v>5147</v>
      </c>
      <c r="AU2663" s="169" t="s">
        <v>73</v>
      </c>
      <c r="AY2663" s="11" t="s">
        <v>126</v>
      </c>
      <c r="BE2663" s="170">
        <f>IF(N2663="základní",J2663,0)</f>
        <v>0</v>
      </c>
      <c r="BF2663" s="170">
        <f>IF(N2663="snížená",J2663,0)</f>
        <v>0</v>
      </c>
      <c r="BG2663" s="170">
        <f>IF(N2663="zákl. přenesená",J2663,0)</f>
        <v>0</v>
      </c>
      <c r="BH2663" s="170">
        <f>IF(N2663="sníž. přenesená",J2663,0)</f>
        <v>0</v>
      </c>
      <c r="BI2663" s="170">
        <f>IF(N2663="nulová",J2663,0)</f>
        <v>0</v>
      </c>
      <c r="BJ2663" s="11" t="s">
        <v>80</v>
      </c>
      <c r="BK2663" s="170">
        <f>ROUND(I2663*H2663,2)</f>
        <v>0</v>
      </c>
      <c r="BL2663" s="11" t="s">
        <v>125</v>
      </c>
      <c r="BM2663" s="169" t="s">
        <v>5222</v>
      </c>
    </row>
    <row r="2664" spans="1:65" s="2" customFormat="1" ht="11.25">
      <c r="A2664" s="28"/>
      <c r="B2664" s="29"/>
      <c r="C2664" s="30"/>
      <c r="D2664" s="171" t="s">
        <v>128</v>
      </c>
      <c r="E2664" s="30"/>
      <c r="F2664" s="172" t="s">
        <v>5221</v>
      </c>
      <c r="G2664" s="30"/>
      <c r="H2664" s="30"/>
      <c r="I2664" s="173"/>
      <c r="J2664" s="30"/>
      <c r="K2664" s="30"/>
      <c r="L2664" s="33"/>
      <c r="M2664" s="174"/>
      <c r="N2664" s="175"/>
      <c r="O2664" s="65"/>
      <c r="P2664" s="65"/>
      <c r="Q2664" s="65"/>
      <c r="R2664" s="65"/>
      <c r="S2664" s="65"/>
      <c r="T2664" s="66"/>
      <c r="U2664" s="28"/>
      <c r="V2664" s="28"/>
      <c r="W2664" s="28"/>
      <c r="X2664" s="28"/>
      <c r="Y2664" s="28"/>
      <c r="Z2664" s="28"/>
      <c r="AA2664" s="28"/>
      <c r="AB2664" s="28"/>
      <c r="AC2664" s="28"/>
      <c r="AD2664" s="28"/>
      <c r="AE2664" s="28"/>
      <c r="AT2664" s="11" t="s">
        <v>128</v>
      </c>
      <c r="AU2664" s="11" t="s">
        <v>73</v>
      </c>
    </row>
    <row r="2665" spans="1:65" s="2" customFormat="1" ht="24.2" customHeight="1">
      <c r="A2665" s="28"/>
      <c r="B2665" s="29"/>
      <c r="C2665" s="176" t="s">
        <v>5223</v>
      </c>
      <c r="D2665" s="176" t="s">
        <v>5147</v>
      </c>
      <c r="E2665" s="177" t="s">
        <v>5224</v>
      </c>
      <c r="F2665" s="178" t="s">
        <v>5225</v>
      </c>
      <c r="G2665" s="179" t="s">
        <v>136</v>
      </c>
      <c r="H2665" s="180">
        <v>1</v>
      </c>
      <c r="I2665" s="181"/>
      <c r="J2665" s="182">
        <f>ROUND(I2665*H2665,2)</f>
        <v>0</v>
      </c>
      <c r="K2665" s="178" t="s">
        <v>1</v>
      </c>
      <c r="L2665" s="183"/>
      <c r="M2665" s="184" t="s">
        <v>1</v>
      </c>
      <c r="N2665" s="185" t="s">
        <v>38</v>
      </c>
      <c r="O2665" s="65"/>
      <c r="P2665" s="167">
        <f>O2665*H2665</f>
        <v>0</v>
      </c>
      <c r="Q2665" s="167">
        <v>0</v>
      </c>
      <c r="R2665" s="167">
        <f>Q2665*H2665</f>
        <v>0</v>
      </c>
      <c r="S2665" s="167">
        <v>0</v>
      </c>
      <c r="T2665" s="168">
        <f>S2665*H2665</f>
        <v>0</v>
      </c>
      <c r="U2665" s="28"/>
      <c r="V2665" s="28"/>
      <c r="W2665" s="28"/>
      <c r="X2665" s="28"/>
      <c r="Y2665" s="28"/>
      <c r="Z2665" s="28"/>
      <c r="AA2665" s="28"/>
      <c r="AB2665" s="28"/>
      <c r="AC2665" s="28"/>
      <c r="AD2665" s="28"/>
      <c r="AE2665" s="28"/>
      <c r="AR2665" s="169" t="s">
        <v>156</v>
      </c>
      <c r="AT2665" s="169" t="s">
        <v>5147</v>
      </c>
      <c r="AU2665" s="169" t="s">
        <v>73</v>
      </c>
      <c r="AY2665" s="11" t="s">
        <v>126</v>
      </c>
      <c r="BE2665" s="170">
        <f>IF(N2665="základní",J2665,0)</f>
        <v>0</v>
      </c>
      <c r="BF2665" s="170">
        <f>IF(N2665="snížená",J2665,0)</f>
        <v>0</v>
      </c>
      <c r="BG2665" s="170">
        <f>IF(N2665="zákl. přenesená",J2665,0)</f>
        <v>0</v>
      </c>
      <c r="BH2665" s="170">
        <f>IF(N2665="sníž. přenesená",J2665,0)</f>
        <v>0</v>
      </c>
      <c r="BI2665" s="170">
        <f>IF(N2665="nulová",J2665,0)</f>
        <v>0</v>
      </c>
      <c r="BJ2665" s="11" t="s">
        <v>80</v>
      </c>
      <c r="BK2665" s="170">
        <f>ROUND(I2665*H2665,2)</f>
        <v>0</v>
      </c>
      <c r="BL2665" s="11" t="s">
        <v>125</v>
      </c>
      <c r="BM2665" s="169" t="s">
        <v>5226</v>
      </c>
    </row>
    <row r="2666" spans="1:65" s="2" customFormat="1" ht="11.25">
      <c r="A2666" s="28"/>
      <c r="B2666" s="29"/>
      <c r="C2666" s="30"/>
      <c r="D2666" s="171" t="s">
        <v>128</v>
      </c>
      <c r="E2666" s="30"/>
      <c r="F2666" s="172" t="s">
        <v>5225</v>
      </c>
      <c r="G2666" s="30"/>
      <c r="H2666" s="30"/>
      <c r="I2666" s="173"/>
      <c r="J2666" s="30"/>
      <c r="K2666" s="30"/>
      <c r="L2666" s="33"/>
      <c r="M2666" s="174"/>
      <c r="N2666" s="175"/>
      <c r="O2666" s="65"/>
      <c r="P2666" s="65"/>
      <c r="Q2666" s="65"/>
      <c r="R2666" s="65"/>
      <c r="S2666" s="65"/>
      <c r="T2666" s="66"/>
      <c r="U2666" s="28"/>
      <c r="V2666" s="28"/>
      <c r="W2666" s="28"/>
      <c r="X2666" s="28"/>
      <c r="Y2666" s="28"/>
      <c r="Z2666" s="28"/>
      <c r="AA2666" s="28"/>
      <c r="AB2666" s="28"/>
      <c r="AC2666" s="28"/>
      <c r="AD2666" s="28"/>
      <c r="AE2666" s="28"/>
      <c r="AT2666" s="11" t="s">
        <v>128</v>
      </c>
      <c r="AU2666" s="11" t="s">
        <v>73</v>
      </c>
    </row>
    <row r="2667" spans="1:65" s="2" customFormat="1" ht="24.2" customHeight="1">
      <c r="A2667" s="28"/>
      <c r="B2667" s="29"/>
      <c r="C2667" s="176" t="s">
        <v>5227</v>
      </c>
      <c r="D2667" s="176" t="s">
        <v>5147</v>
      </c>
      <c r="E2667" s="177" t="s">
        <v>5228</v>
      </c>
      <c r="F2667" s="178" t="s">
        <v>5229</v>
      </c>
      <c r="G2667" s="179" t="s">
        <v>136</v>
      </c>
      <c r="H2667" s="180">
        <v>1</v>
      </c>
      <c r="I2667" s="181"/>
      <c r="J2667" s="182">
        <f>ROUND(I2667*H2667,2)</f>
        <v>0</v>
      </c>
      <c r="K2667" s="178" t="s">
        <v>1</v>
      </c>
      <c r="L2667" s="183"/>
      <c r="M2667" s="184" t="s">
        <v>1</v>
      </c>
      <c r="N2667" s="185" t="s">
        <v>38</v>
      </c>
      <c r="O2667" s="65"/>
      <c r="P2667" s="167">
        <f>O2667*H2667</f>
        <v>0</v>
      </c>
      <c r="Q2667" s="167">
        <v>0</v>
      </c>
      <c r="R2667" s="167">
        <f>Q2667*H2667</f>
        <v>0</v>
      </c>
      <c r="S2667" s="167">
        <v>0</v>
      </c>
      <c r="T2667" s="168">
        <f>S2667*H2667</f>
        <v>0</v>
      </c>
      <c r="U2667" s="28"/>
      <c r="V2667" s="28"/>
      <c r="W2667" s="28"/>
      <c r="X2667" s="28"/>
      <c r="Y2667" s="28"/>
      <c r="Z2667" s="28"/>
      <c r="AA2667" s="28"/>
      <c r="AB2667" s="28"/>
      <c r="AC2667" s="28"/>
      <c r="AD2667" s="28"/>
      <c r="AE2667" s="28"/>
      <c r="AR2667" s="169" t="s">
        <v>156</v>
      </c>
      <c r="AT2667" s="169" t="s">
        <v>5147</v>
      </c>
      <c r="AU2667" s="169" t="s">
        <v>73</v>
      </c>
      <c r="AY2667" s="11" t="s">
        <v>126</v>
      </c>
      <c r="BE2667" s="170">
        <f>IF(N2667="základní",J2667,0)</f>
        <v>0</v>
      </c>
      <c r="BF2667" s="170">
        <f>IF(N2667="snížená",J2667,0)</f>
        <v>0</v>
      </c>
      <c r="BG2667" s="170">
        <f>IF(N2667="zákl. přenesená",J2667,0)</f>
        <v>0</v>
      </c>
      <c r="BH2667" s="170">
        <f>IF(N2667="sníž. přenesená",J2667,0)</f>
        <v>0</v>
      </c>
      <c r="BI2667" s="170">
        <f>IF(N2667="nulová",J2667,0)</f>
        <v>0</v>
      </c>
      <c r="BJ2667" s="11" t="s">
        <v>80</v>
      </c>
      <c r="BK2667" s="170">
        <f>ROUND(I2667*H2667,2)</f>
        <v>0</v>
      </c>
      <c r="BL2667" s="11" t="s">
        <v>125</v>
      </c>
      <c r="BM2667" s="169" t="s">
        <v>5230</v>
      </c>
    </row>
    <row r="2668" spans="1:65" s="2" customFormat="1" ht="11.25">
      <c r="A2668" s="28"/>
      <c r="B2668" s="29"/>
      <c r="C2668" s="30"/>
      <c r="D2668" s="171" t="s">
        <v>128</v>
      </c>
      <c r="E2668" s="30"/>
      <c r="F2668" s="172" t="s">
        <v>5229</v>
      </c>
      <c r="G2668" s="30"/>
      <c r="H2668" s="30"/>
      <c r="I2668" s="173"/>
      <c r="J2668" s="30"/>
      <c r="K2668" s="30"/>
      <c r="L2668" s="33"/>
      <c r="M2668" s="174"/>
      <c r="N2668" s="175"/>
      <c r="O2668" s="65"/>
      <c r="P2668" s="65"/>
      <c r="Q2668" s="65"/>
      <c r="R2668" s="65"/>
      <c r="S2668" s="65"/>
      <c r="T2668" s="66"/>
      <c r="U2668" s="28"/>
      <c r="V2668" s="28"/>
      <c r="W2668" s="28"/>
      <c r="X2668" s="28"/>
      <c r="Y2668" s="28"/>
      <c r="Z2668" s="28"/>
      <c r="AA2668" s="28"/>
      <c r="AB2668" s="28"/>
      <c r="AC2668" s="28"/>
      <c r="AD2668" s="28"/>
      <c r="AE2668" s="28"/>
      <c r="AT2668" s="11" t="s">
        <v>128</v>
      </c>
      <c r="AU2668" s="11" t="s">
        <v>73</v>
      </c>
    </row>
    <row r="2669" spans="1:65" s="2" customFormat="1" ht="24.2" customHeight="1">
      <c r="A2669" s="28"/>
      <c r="B2669" s="29"/>
      <c r="C2669" s="176" t="s">
        <v>5231</v>
      </c>
      <c r="D2669" s="176" t="s">
        <v>5147</v>
      </c>
      <c r="E2669" s="177" t="s">
        <v>5232</v>
      </c>
      <c r="F2669" s="178" t="s">
        <v>5233</v>
      </c>
      <c r="G2669" s="179" t="s">
        <v>136</v>
      </c>
      <c r="H2669" s="180">
        <v>1</v>
      </c>
      <c r="I2669" s="181"/>
      <c r="J2669" s="182">
        <f>ROUND(I2669*H2669,2)</f>
        <v>0</v>
      </c>
      <c r="K2669" s="178" t="s">
        <v>1</v>
      </c>
      <c r="L2669" s="183"/>
      <c r="M2669" s="184" t="s">
        <v>1</v>
      </c>
      <c r="N2669" s="185" t="s">
        <v>38</v>
      </c>
      <c r="O2669" s="65"/>
      <c r="P2669" s="167">
        <f>O2669*H2669</f>
        <v>0</v>
      </c>
      <c r="Q2669" s="167">
        <v>0</v>
      </c>
      <c r="R2669" s="167">
        <f>Q2669*H2669</f>
        <v>0</v>
      </c>
      <c r="S2669" s="167">
        <v>0</v>
      </c>
      <c r="T2669" s="168">
        <f>S2669*H2669</f>
        <v>0</v>
      </c>
      <c r="U2669" s="28"/>
      <c r="V2669" s="28"/>
      <c r="W2669" s="28"/>
      <c r="X2669" s="28"/>
      <c r="Y2669" s="28"/>
      <c r="Z2669" s="28"/>
      <c r="AA2669" s="28"/>
      <c r="AB2669" s="28"/>
      <c r="AC2669" s="28"/>
      <c r="AD2669" s="28"/>
      <c r="AE2669" s="28"/>
      <c r="AR2669" s="169" t="s">
        <v>156</v>
      </c>
      <c r="AT2669" s="169" t="s">
        <v>5147</v>
      </c>
      <c r="AU2669" s="169" t="s">
        <v>73</v>
      </c>
      <c r="AY2669" s="11" t="s">
        <v>126</v>
      </c>
      <c r="BE2669" s="170">
        <f>IF(N2669="základní",J2669,0)</f>
        <v>0</v>
      </c>
      <c r="BF2669" s="170">
        <f>IF(N2669="snížená",J2669,0)</f>
        <v>0</v>
      </c>
      <c r="BG2669" s="170">
        <f>IF(N2669="zákl. přenesená",J2669,0)</f>
        <v>0</v>
      </c>
      <c r="BH2669" s="170">
        <f>IF(N2669="sníž. přenesená",J2669,0)</f>
        <v>0</v>
      </c>
      <c r="BI2669" s="170">
        <f>IF(N2669="nulová",J2669,0)</f>
        <v>0</v>
      </c>
      <c r="BJ2669" s="11" t="s">
        <v>80</v>
      </c>
      <c r="BK2669" s="170">
        <f>ROUND(I2669*H2669,2)</f>
        <v>0</v>
      </c>
      <c r="BL2669" s="11" t="s">
        <v>125</v>
      </c>
      <c r="BM2669" s="169" t="s">
        <v>5234</v>
      </c>
    </row>
    <row r="2670" spans="1:65" s="2" customFormat="1" ht="11.25">
      <c r="A2670" s="28"/>
      <c r="B2670" s="29"/>
      <c r="C2670" s="30"/>
      <c r="D2670" s="171" t="s">
        <v>128</v>
      </c>
      <c r="E2670" s="30"/>
      <c r="F2670" s="172" t="s">
        <v>5233</v>
      </c>
      <c r="G2670" s="30"/>
      <c r="H2670" s="30"/>
      <c r="I2670" s="173"/>
      <c r="J2670" s="30"/>
      <c r="K2670" s="30"/>
      <c r="L2670" s="33"/>
      <c r="M2670" s="174"/>
      <c r="N2670" s="175"/>
      <c r="O2670" s="65"/>
      <c r="P2670" s="65"/>
      <c r="Q2670" s="65"/>
      <c r="R2670" s="65"/>
      <c r="S2670" s="65"/>
      <c r="T2670" s="66"/>
      <c r="U2670" s="28"/>
      <c r="V2670" s="28"/>
      <c r="W2670" s="28"/>
      <c r="X2670" s="28"/>
      <c r="Y2670" s="28"/>
      <c r="Z2670" s="28"/>
      <c r="AA2670" s="28"/>
      <c r="AB2670" s="28"/>
      <c r="AC2670" s="28"/>
      <c r="AD2670" s="28"/>
      <c r="AE2670" s="28"/>
      <c r="AT2670" s="11" t="s">
        <v>128</v>
      </c>
      <c r="AU2670" s="11" t="s">
        <v>73</v>
      </c>
    </row>
    <row r="2671" spans="1:65" s="2" customFormat="1" ht="24.2" customHeight="1">
      <c r="A2671" s="28"/>
      <c r="B2671" s="29"/>
      <c r="C2671" s="176" t="s">
        <v>5235</v>
      </c>
      <c r="D2671" s="176" t="s">
        <v>5147</v>
      </c>
      <c r="E2671" s="177" t="s">
        <v>5236</v>
      </c>
      <c r="F2671" s="178" t="s">
        <v>5237</v>
      </c>
      <c r="G2671" s="179" t="s">
        <v>136</v>
      </c>
      <c r="H2671" s="180">
        <v>1</v>
      </c>
      <c r="I2671" s="181"/>
      <c r="J2671" s="182">
        <f>ROUND(I2671*H2671,2)</f>
        <v>0</v>
      </c>
      <c r="K2671" s="178" t="s">
        <v>1</v>
      </c>
      <c r="L2671" s="183"/>
      <c r="M2671" s="184" t="s">
        <v>1</v>
      </c>
      <c r="N2671" s="185" t="s">
        <v>38</v>
      </c>
      <c r="O2671" s="65"/>
      <c r="P2671" s="167">
        <f>O2671*H2671</f>
        <v>0</v>
      </c>
      <c r="Q2671" s="167">
        <v>0</v>
      </c>
      <c r="R2671" s="167">
        <f>Q2671*H2671</f>
        <v>0</v>
      </c>
      <c r="S2671" s="167">
        <v>0</v>
      </c>
      <c r="T2671" s="168">
        <f>S2671*H2671</f>
        <v>0</v>
      </c>
      <c r="U2671" s="28"/>
      <c r="V2671" s="28"/>
      <c r="W2671" s="28"/>
      <c r="X2671" s="28"/>
      <c r="Y2671" s="28"/>
      <c r="Z2671" s="28"/>
      <c r="AA2671" s="28"/>
      <c r="AB2671" s="28"/>
      <c r="AC2671" s="28"/>
      <c r="AD2671" s="28"/>
      <c r="AE2671" s="28"/>
      <c r="AR2671" s="169" t="s">
        <v>156</v>
      </c>
      <c r="AT2671" s="169" t="s">
        <v>5147</v>
      </c>
      <c r="AU2671" s="169" t="s">
        <v>73</v>
      </c>
      <c r="AY2671" s="11" t="s">
        <v>126</v>
      </c>
      <c r="BE2671" s="170">
        <f>IF(N2671="základní",J2671,0)</f>
        <v>0</v>
      </c>
      <c r="BF2671" s="170">
        <f>IF(N2671="snížená",J2671,0)</f>
        <v>0</v>
      </c>
      <c r="BG2671" s="170">
        <f>IF(N2671="zákl. přenesená",J2671,0)</f>
        <v>0</v>
      </c>
      <c r="BH2671" s="170">
        <f>IF(N2671="sníž. přenesená",J2671,0)</f>
        <v>0</v>
      </c>
      <c r="BI2671" s="170">
        <f>IF(N2671="nulová",J2671,0)</f>
        <v>0</v>
      </c>
      <c r="BJ2671" s="11" t="s">
        <v>80</v>
      </c>
      <c r="BK2671" s="170">
        <f>ROUND(I2671*H2671,2)</f>
        <v>0</v>
      </c>
      <c r="BL2671" s="11" t="s">
        <v>125</v>
      </c>
      <c r="BM2671" s="169" t="s">
        <v>5238</v>
      </c>
    </row>
    <row r="2672" spans="1:65" s="2" customFormat="1" ht="11.25">
      <c r="A2672" s="28"/>
      <c r="B2672" s="29"/>
      <c r="C2672" s="30"/>
      <c r="D2672" s="171" t="s">
        <v>128</v>
      </c>
      <c r="E2672" s="30"/>
      <c r="F2672" s="172" t="s">
        <v>5237</v>
      </c>
      <c r="G2672" s="30"/>
      <c r="H2672" s="30"/>
      <c r="I2672" s="173"/>
      <c r="J2672" s="30"/>
      <c r="K2672" s="30"/>
      <c r="L2672" s="33"/>
      <c r="M2672" s="174"/>
      <c r="N2672" s="175"/>
      <c r="O2672" s="65"/>
      <c r="P2672" s="65"/>
      <c r="Q2672" s="65"/>
      <c r="R2672" s="65"/>
      <c r="S2672" s="65"/>
      <c r="T2672" s="66"/>
      <c r="U2672" s="28"/>
      <c r="V2672" s="28"/>
      <c r="W2672" s="28"/>
      <c r="X2672" s="28"/>
      <c r="Y2672" s="28"/>
      <c r="Z2672" s="28"/>
      <c r="AA2672" s="28"/>
      <c r="AB2672" s="28"/>
      <c r="AC2672" s="28"/>
      <c r="AD2672" s="28"/>
      <c r="AE2672" s="28"/>
      <c r="AT2672" s="11" t="s">
        <v>128</v>
      </c>
      <c r="AU2672" s="11" t="s">
        <v>73</v>
      </c>
    </row>
    <row r="2673" spans="1:65" s="2" customFormat="1" ht="24.2" customHeight="1">
      <c r="A2673" s="28"/>
      <c r="B2673" s="29"/>
      <c r="C2673" s="176" t="s">
        <v>5239</v>
      </c>
      <c r="D2673" s="176" t="s">
        <v>5147</v>
      </c>
      <c r="E2673" s="177" t="s">
        <v>5240</v>
      </c>
      <c r="F2673" s="178" t="s">
        <v>5241</v>
      </c>
      <c r="G2673" s="179" t="s">
        <v>136</v>
      </c>
      <c r="H2673" s="180">
        <v>1</v>
      </c>
      <c r="I2673" s="181"/>
      <c r="J2673" s="182">
        <f>ROUND(I2673*H2673,2)</f>
        <v>0</v>
      </c>
      <c r="K2673" s="178" t="s">
        <v>1</v>
      </c>
      <c r="L2673" s="183"/>
      <c r="M2673" s="184" t="s">
        <v>1</v>
      </c>
      <c r="N2673" s="185" t="s">
        <v>38</v>
      </c>
      <c r="O2673" s="65"/>
      <c r="P2673" s="167">
        <f>O2673*H2673</f>
        <v>0</v>
      </c>
      <c r="Q2673" s="167">
        <v>0</v>
      </c>
      <c r="R2673" s="167">
        <f>Q2673*H2673</f>
        <v>0</v>
      </c>
      <c r="S2673" s="167">
        <v>0</v>
      </c>
      <c r="T2673" s="168">
        <f>S2673*H2673</f>
        <v>0</v>
      </c>
      <c r="U2673" s="28"/>
      <c r="V2673" s="28"/>
      <c r="W2673" s="28"/>
      <c r="X2673" s="28"/>
      <c r="Y2673" s="28"/>
      <c r="Z2673" s="28"/>
      <c r="AA2673" s="28"/>
      <c r="AB2673" s="28"/>
      <c r="AC2673" s="28"/>
      <c r="AD2673" s="28"/>
      <c r="AE2673" s="28"/>
      <c r="AR2673" s="169" t="s">
        <v>156</v>
      </c>
      <c r="AT2673" s="169" t="s">
        <v>5147</v>
      </c>
      <c r="AU2673" s="169" t="s">
        <v>73</v>
      </c>
      <c r="AY2673" s="11" t="s">
        <v>126</v>
      </c>
      <c r="BE2673" s="170">
        <f>IF(N2673="základní",J2673,0)</f>
        <v>0</v>
      </c>
      <c r="BF2673" s="170">
        <f>IF(N2673="snížená",J2673,0)</f>
        <v>0</v>
      </c>
      <c r="BG2673" s="170">
        <f>IF(N2673="zákl. přenesená",J2673,0)</f>
        <v>0</v>
      </c>
      <c r="BH2673" s="170">
        <f>IF(N2673="sníž. přenesená",J2673,0)</f>
        <v>0</v>
      </c>
      <c r="BI2673" s="170">
        <f>IF(N2673="nulová",J2673,0)</f>
        <v>0</v>
      </c>
      <c r="BJ2673" s="11" t="s">
        <v>80</v>
      </c>
      <c r="BK2673" s="170">
        <f>ROUND(I2673*H2673,2)</f>
        <v>0</v>
      </c>
      <c r="BL2673" s="11" t="s">
        <v>125</v>
      </c>
      <c r="BM2673" s="169" t="s">
        <v>5242</v>
      </c>
    </row>
    <row r="2674" spans="1:65" s="2" customFormat="1" ht="11.25">
      <c r="A2674" s="28"/>
      <c r="B2674" s="29"/>
      <c r="C2674" s="30"/>
      <c r="D2674" s="171" t="s">
        <v>128</v>
      </c>
      <c r="E2674" s="30"/>
      <c r="F2674" s="172" t="s">
        <v>5241</v>
      </c>
      <c r="G2674" s="30"/>
      <c r="H2674" s="30"/>
      <c r="I2674" s="173"/>
      <c r="J2674" s="30"/>
      <c r="K2674" s="30"/>
      <c r="L2674" s="33"/>
      <c r="M2674" s="174"/>
      <c r="N2674" s="175"/>
      <c r="O2674" s="65"/>
      <c r="P2674" s="65"/>
      <c r="Q2674" s="65"/>
      <c r="R2674" s="65"/>
      <c r="S2674" s="65"/>
      <c r="T2674" s="66"/>
      <c r="U2674" s="28"/>
      <c r="V2674" s="28"/>
      <c r="W2674" s="28"/>
      <c r="X2674" s="28"/>
      <c r="Y2674" s="28"/>
      <c r="Z2674" s="28"/>
      <c r="AA2674" s="28"/>
      <c r="AB2674" s="28"/>
      <c r="AC2674" s="28"/>
      <c r="AD2674" s="28"/>
      <c r="AE2674" s="28"/>
      <c r="AT2674" s="11" t="s">
        <v>128</v>
      </c>
      <c r="AU2674" s="11" t="s">
        <v>73</v>
      </c>
    </row>
    <row r="2675" spans="1:65" s="2" customFormat="1" ht="24.2" customHeight="1">
      <c r="A2675" s="28"/>
      <c r="B2675" s="29"/>
      <c r="C2675" s="176" t="s">
        <v>5243</v>
      </c>
      <c r="D2675" s="176" t="s">
        <v>5147</v>
      </c>
      <c r="E2675" s="177" t="s">
        <v>5244</v>
      </c>
      <c r="F2675" s="178" t="s">
        <v>5245</v>
      </c>
      <c r="G2675" s="179" t="s">
        <v>136</v>
      </c>
      <c r="H2675" s="180">
        <v>1</v>
      </c>
      <c r="I2675" s="181"/>
      <c r="J2675" s="182">
        <f>ROUND(I2675*H2675,2)</f>
        <v>0</v>
      </c>
      <c r="K2675" s="178" t="s">
        <v>1</v>
      </c>
      <c r="L2675" s="183"/>
      <c r="M2675" s="184" t="s">
        <v>1</v>
      </c>
      <c r="N2675" s="185" t="s">
        <v>38</v>
      </c>
      <c r="O2675" s="65"/>
      <c r="P2675" s="167">
        <f>O2675*H2675</f>
        <v>0</v>
      </c>
      <c r="Q2675" s="167">
        <v>0</v>
      </c>
      <c r="R2675" s="167">
        <f>Q2675*H2675</f>
        <v>0</v>
      </c>
      <c r="S2675" s="167">
        <v>0</v>
      </c>
      <c r="T2675" s="168">
        <f>S2675*H2675</f>
        <v>0</v>
      </c>
      <c r="U2675" s="28"/>
      <c r="V2675" s="28"/>
      <c r="W2675" s="28"/>
      <c r="X2675" s="28"/>
      <c r="Y2675" s="28"/>
      <c r="Z2675" s="28"/>
      <c r="AA2675" s="28"/>
      <c r="AB2675" s="28"/>
      <c r="AC2675" s="28"/>
      <c r="AD2675" s="28"/>
      <c r="AE2675" s="28"/>
      <c r="AR2675" s="169" t="s">
        <v>156</v>
      </c>
      <c r="AT2675" s="169" t="s">
        <v>5147</v>
      </c>
      <c r="AU2675" s="169" t="s">
        <v>73</v>
      </c>
      <c r="AY2675" s="11" t="s">
        <v>126</v>
      </c>
      <c r="BE2675" s="170">
        <f>IF(N2675="základní",J2675,0)</f>
        <v>0</v>
      </c>
      <c r="BF2675" s="170">
        <f>IF(N2675="snížená",J2675,0)</f>
        <v>0</v>
      </c>
      <c r="BG2675" s="170">
        <f>IF(N2675="zákl. přenesená",J2675,0)</f>
        <v>0</v>
      </c>
      <c r="BH2675" s="170">
        <f>IF(N2675="sníž. přenesená",J2675,0)</f>
        <v>0</v>
      </c>
      <c r="BI2675" s="170">
        <f>IF(N2675="nulová",J2675,0)</f>
        <v>0</v>
      </c>
      <c r="BJ2675" s="11" t="s">
        <v>80</v>
      </c>
      <c r="BK2675" s="170">
        <f>ROUND(I2675*H2675,2)</f>
        <v>0</v>
      </c>
      <c r="BL2675" s="11" t="s">
        <v>125</v>
      </c>
      <c r="BM2675" s="169" t="s">
        <v>5246</v>
      </c>
    </row>
    <row r="2676" spans="1:65" s="2" customFormat="1" ht="11.25">
      <c r="A2676" s="28"/>
      <c r="B2676" s="29"/>
      <c r="C2676" s="30"/>
      <c r="D2676" s="171" t="s">
        <v>128</v>
      </c>
      <c r="E2676" s="30"/>
      <c r="F2676" s="172" t="s">
        <v>5245</v>
      </c>
      <c r="G2676" s="30"/>
      <c r="H2676" s="30"/>
      <c r="I2676" s="173"/>
      <c r="J2676" s="30"/>
      <c r="K2676" s="30"/>
      <c r="L2676" s="33"/>
      <c r="M2676" s="174"/>
      <c r="N2676" s="175"/>
      <c r="O2676" s="65"/>
      <c r="P2676" s="65"/>
      <c r="Q2676" s="65"/>
      <c r="R2676" s="65"/>
      <c r="S2676" s="65"/>
      <c r="T2676" s="66"/>
      <c r="U2676" s="28"/>
      <c r="V2676" s="28"/>
      <c r="W2676" s="28"/>
      <c r="X2676" s="28"/>
      <c r="Y2676" s="28"/>
      <c r="Z2676" s="28"/>
      <c r="AA2676" s="28"/>
      <c r="AB2676" s="28"/>
      <c r="AC2676" s="28"/>
      <c r="AD2676" s="28"/>
      <c r="AE2676" s="28"/>
      <c r="AT2676" s="11" t="s">
        <v>128</v>
      </c>
      <c r="AU2676" s="11" t="s">
        <v>73</v>
      </c>
    </row>
    <row r="2677" spans="1:65" s="2" customFormat="1" ht="24.2" customHeight="1">
      <c r="A2677" s="28"/>
      <c r="B2677" s="29"/>
      <c r="C2677" s="176" t="s">
        <v>5247</v>
      </c>
      <c r="D2677" s="176" t="s">
        <v>5147</v>
      </c>
      <c r="E2677" s="177" t="s">
        <v>5248</v>
      </c>
      <c r="F2677" s="178" t="s">
        <v>5249</v>
      </c>
      <c r="G2677" s="179" t="s">
        <v>136</v>
      </c>
      <c r="H2677" s="180">
        <v>1</v>
      </c>
      <c r="I2677" s="181"/>
      <c r="J2677" s="182">
        <f>ROUND(I2677*H2677,2)</f>
        <v>0</v>
      </c>
      <c r="K2677" s="178" t="s">
        <v>1</v>
      </c>
      <c r="L2677" s="183"/>
      <c r="M2677" s="184" t="s">
        <v>1</v>
      </c>
      <c r="N2677" s="185" t="s">
        <v>38</v>
      </c>
      <c r="O2677" s="65"/>
      <c r="P2677" s="167">
        <f>O2677*H2677</f>
        <v>0</v>
      </c>
      <c r="Q2677" s="167">
        <v>0</v>
      </c>
      <c r="R2677" s="167">
        <f>Q2677*H2677</f>
        <v>0</v>
      </c>
      <c r="S2677" s="167">
        <v>0</v>
      </c>
      <c r="T2677" s="168">
        <f>S2677*H2677</f>
        <v>0</v>
      </c>
      <c r="U2677" s="28"/>
      <c r="V2677" s="28"/>
      <c r="W2677" s="28"/>
      <c r="X2677" s="28"/>
      <c r="Y2677" s="28"/>
      <c r="Z2677" s="28"/>
      <c r="AA2677" s="28"/>
      <c r="AB2677" s="28"/>
      <c r="AC2677" s="28"/>
      <c r="AD2677" s="28"/>
      <c r="AE2677" s="28"/>
      <c r="AR2677" s="169" t="s">
        <v>156</v>
      </c>
      <c r="AT2677" s="169" t="s">
        <v>5147</v>
      </c>
      <c r="AU2677" s="169" t="s">
        <v>73</v>
      </c>
      <c r="AY2677" s="11" t="s">
        <v>126</v>
      </c>
      <c r="BE2677" s="170">
        <f>IF(N2677="základní",J2677,0)</f>
        <v>0</v>
      </c>
      <c r="BF2677" s="170">
        <f>IF(N2677="snížená",J2677,0)</f>
        <v>0</v>
      </c>
      <c r="BG2677" s="170">
        <f>IF(N2677="zákl. přenesená",J2677,0)</f>
        <v>0</v>
      </c>
      <c r="BH2677" s="170">
        <f>IF(N2677="sníž. přenesená",J2677,0)</f>
        <v>0</v>
      </c>
      <c r="BI2677" s="170">
        <f>IF(N2677="nulová",J2677,0)</f>
        <v>0</v>
      </c>
      <c r="BJ2677" s="11" t="s">
        <v>80</v>
      </c>
      <c r="BK2677" s="170">
        <f>ROUND(I2677*H2677,2)</f>
        <v>0</v>
      </c>
      <c r="BL2677" s="11" t="s">
        <v>125</v>
      </c>
      <c r="BM2677" s="169" t="s">
        <v>5250</v>
      </c>
    </row>
    <row r="2678" spans="1:65" s="2" customFormat="1" ht="11.25">
      <c r="A2678" s="28"/>
      <c r="B2678" s="29"/>
      <c r="C2678" s="30"/>
      <c r="D2678" s="171" t="s">
        <v>128</v>
      </c>
      <c r="E2678" s="30"/>
      <c r="F2678" s="172" t="s">
        <v>5249</v>
      </c>
      <c r="G2678" s="30"/>
      <c r="H2678" s="30"/>
      <c r="I2678" s="173"/>
      <c r="J2678" s="30"/>
      <c r="K2678" s="30"/>
      <c r="L2678" s="33"/>
      <c r="M2678" s="174"/>
      <c r="N2678" s="175"/>
      <c r="O2678" s="65"/>
      <c r="P2678" s="65"/>
      <c r="Q2678" s="65"/>
      <c r="R2678" s="65"/>
      <c r="S2678" s="65"/>
      <c r="T2678" s="66"/>
      <c r="U2678" s="28"/>
      <c r="V2678" s="28"/>
      <c r="W2678" s="28"/>
      <c r="X2678" s="28"/>
      <c r="Y2678" s="28"/>
      <c r="Z2678" s="28"/>
      <c r="AA2678" s="28"/>
      <c r="AB2678" s="28"/>
      <c r="AC2678" s="28"/>
      <c r="AD2678" s="28"/>
      <c r="AE2678" s="28"/>
      <c r="AT2678" s="11" t="s">
        <v>128</v>
      </c>
      <c r="AU2678" s="11" t="s">
        <v>73</v>
      </c>
    </row>
    <row r="2679" spans="1:65" s="2" customFormat="1" ht="24.2" customHeight="1">
      <c r="A2679" s="28"/>
      <c r="B2679" s="29"/>
      <c r="C2679" s="176" t="s">
        <v>5251</v>
      </c>
      <c r="D2679" s="176" t="s">
        <v>5147</v>
      </c>
      <c r="E2679" s="177" t="s">
        <v>5252</v>
      </c>
      <c r="F2679" s="178" t="s">
        <v>5253</v>
      </c>
      <c r="G2679" s="179" t="s">
        <v>136</v>
      </c>
      <c r="H2679" s="180">
        <v>1</v>
      </c>
      <c r="I2679" s="181"/>
      <c r="J2679" s="182">
        <f>ROUND(I2679*H2679,2)</f>
        <v>0</v>
      </c>
      <c r="K2679" s="178" t="s">
        <v>1</v>
      </c>
      <c r="L2679" s="183"/>
      <c r="M2679" s="184" t="s">
        <v>1</v>
      </c>
      <c r="N2679" s="185" t="s">
        <v>38</v>
      </c>
      <c r="O2679" s="65"/>
      <c r="P2679" s="167">
        <f>O2679*H2679</f>
        <v>0</v>
      </c>
      <c r="Q2679" s="167">
        <v>0</v>
      </c>
      <c r="R2679" s="167">
        <f>Q2679*H2679</f>
        <v>0</v>
      </c>
      <c r="S2679" s="167">
        <v>0</v>
      </c>
      <c r="T2679" s="168">
        <f>S2679*H2679</f>
        <v>0</v>
      </c>
      <c r="U2679" s="28"/>
      <c r="V2679" s="28"/>
      <c r="W2679" s="28"/>
      <c r="X2679" s="28"/>
      <c r="Y2679" s="28"/>
      <c r="Z2679" s="28"/>
      <c r="AA2679" s="28"/>
      <c r="AB2679" s="28"/>
      <c r="AC2679" s="28"/>
      <c r="AD2679" s="28"/>
      <c r="AE2679" s="28"/>
      <c r="AR2679" s="169" t="s">
        <v>156</v>
      </c>
      <c r="AT2679" s="169" t="s">
        <v>5147</v>
      </c>
      <c r="AU2679" s="169" t="s">
        <v>73</v>
      </c>
      <c r="AY2679" s="11" t="s">
        <v>126</v>
      </c>
      <c r="BE2679" s="170">
        <f>IF(N2679="základní",J2679,0)</f>
        <v>0</v>
      </c>
      <c r="BF2679" s="170">
        <f>IF(N2679="snížená",J2679,0)</f>
        <v>0</v>
      </c>
      <c r="BG2679" s="170">
        <f>IF(N2679="zákl. přenesená",J2679,0)</f>
        <v>0</v>
      </c>
      <c r="BH2679" s="170">
        <f>IF(N2679="sníž. přenesená",J2679,0)</f>
        <v>0</v>
      </c>
      <c r="BI2679" s="170">
        <f>IF(N2679="nulová",J2679,0)</f>
        <v>0</v>
      </c>
      <c r="BJ2679" s="11" t="s">
        <v>80</v>
      </c>
      <c r="BK2679" s="170">
        <f>ROUND(I2679*H2679,2)</f>
        <v>0</v>
      </c>
      <c r="BL2679" s="11" t="s">
        <v>125</v>
      </c>
      <c r="BM2679" s="169" t="s">
        <v>5254</v>
      </c>
    </row>
    <row r="2680" spans="1:65" s="2" customFormat="1" ht="11.25">
      <c r="A2680" s="28"/>
      <c r="B2680" s="29"/>
      <c r="C2680" s="30"/>
      <c r="D2680" s="171" t="s">
        <v>128</v>
      </c>
      <c r="E2680" s="30"/>
      <c r="F2680" s="172" t="s">
        <v>5253</v>
      </c>
      <c r="G2680" s="30"/>
      <c r="H2680" s="30"/>
      <c r="I2680" s="173"/>
      <c r="J2680" s="30"/>
      <c r="K2680" s="30"/>
      <c r="L2680" s="33"/>
      <c r="M2680" s="174"/>
      <c r="N2680" s="175"/>
      <c r="O2680" s="65"/>
      <c r="P2680" s="65"/>
      <c r="Q2680" s="65"/>
      <c r="R2680" s="65"/>
      <c r="S2680" s="65"/>
      <c r="T2680" s="66"/>
      <c r="U2680" s="28"/>
      <c r="V2680" s="28"/>
      <c r="W2680" s="28"/>
      <c r="X2680" s="28"/>
      <c r="Y2680" s="28"/>
      <c r="Z2680" s="28"/>
      <c r="AA2680" s="28"/>
      <c r="AB2680" s="28"/>
      <c r="AC2680" s="28"/>
      <c r="AD2680" s="28"/>
      <c r="AE2680" s="28"/>
      <c r="AT2680" s="11" t="s">
        <v>128</v>
      </c>
      <c r="AU2680" s="11" t="s">
        <v>73</v>
      </c>
    </row>
    <row r="2681" spans="1:65" s="2" customFormat="1" ht="24.2" customHeight="1">
      <c r="A2681" s="28"/>
      <c r="B2681" s="29"/>
      <c r="C2681" s="176" t="s">
        <v>5255</v>
      </c>
      <c r="D2681" s="176" t="s">
        <v>5147</v>
      </c>
      <c r="E2681" s="177" t="s">
        <v>5256</v>
      </c>
      <c r="F2681" s="178" t="s">
        <v>5257</v>
      </c>
      <c r="G2681" s="179" t="s">
        <v>136</v>
      </c>
      <c r="H2681" s="180">
        <v>1</v>
      </c>
      <c r="I2681" s="181"/>
      <c r="J2681" s="182">
        <f>ROUND(I2681*H2681,2)</f>
        <v>0</v>
      </c>
      <c r="K2681" s="178" t="s">
        <v>1</v>
      </c>
      <c r="L2681" s="183"/>
      <c r="M2681" s="184" t="s">
        <v>1</v>
      </c>
      <c r="N2681" s="185" t="s">
        <v>38</v>
      </c>
      <c r="O2681" s="65"/>
      <c r="P2681" s="167">
        <f>O2681*H2681</f>
        <v>0</v>
      </c>
      <c r="Q2681" s="167">
        <v>0</v>
      </c>
      <c r="R2681" s="167">
        <f>Q2681*H2681</f>
        <v>0</v>
      </c>
      <c r="S2681" s="167">
        <v>0</v>
      </c>
      <c r="T2681" s="168">
        <f>S2681*H2681</f>
        <v>0</v>
      </c>
      <c r="U2681" s="28"/>
      <c r="V2681" s="28"/>
      <c r="W2681" s="28"/>
      <c r="X2681" s="28"/>
      <c r="Y2681" s="28"/>
      <c r="Z2681" s="28"/>
      <c r="AA2681" s="28"/>
      <c r="AB2681" s="28"/>
      <c r="AC2681" s="28"/>
      <c r="AD2681" s="28"/>
      <c r="AE2681" s="28"/>
      <c r="AR2681" s="169" t="s">
        <v>156</v>
      </c>
      <c r="AT2681" s="169" t="s">
        <v>5147</v>
      </c>
      <c r="AU2681" s="169" t="s">
        <v>73</v>
      </c>
      <c r="AY2681" s="11" t="s">
        <v>126</v>
      </c>
      <c r="BE2681" s="170">
        <f>IF(N2681="základní",J2681,0)</f>
        <v>0</v>
      </c>
      <c r="BF2681" s="170">
        <f>IF(N2681="snížená",J2681,0)</f>
        <v>0</v>
      </c>
      <c r="BG2681" s="170">
        <f>IF(N2681="zákl. přenesená",J2681,0)</f>
        <v>0</v>
      </c>
      <c r="BH2681" s="170">
        <f>IF(N2681="sníž. přenesená",J2681,0)</f>
        <v>0</v>
      </c>
      <c r="BI2681" s="170">
        <f>IF(N2681="nulová",J2681,0)</f>
        <v>0</v>
      </c>
      <c r="BJ2681" s="11" t="s">
        <v>80</v>
      </c>
      <c r="BK2681" s="170">
        <f>ROUND(I2681*H2681,2)</f>
        <v>0</v>
      </c>
      <c r="BL2681" s="11" t="s">
        <v>125</v>
      </c>
      <c r="BM2681" s="169" t="s">
        <v>5258</v>
      </c>
    </row>
    <row r="2682" spans="1:65" s="2" customFormat="1" ht="11.25">
      <c r="A2682" s="28"/>
      <c r="B2682" s="29"/>
      <c r="C2682" s="30"/>
      <c r="D2682" s="171" t="s">
        <v>128</v>
      </c>
      <c r="E2682" s="30"/>
      <c r="F2682" s="172" t="s">
        <v>5257</v>
      </c>
      <c r="G2682" s="30"/>
      <c r="H2682" s="30"/>
      <c r="I2682" s="173"/>
      <c r="J2682" s="30"/>
      <c r="K2682" s="30"/>
      <c r="L2682" s="33"/>
      <c r="M2682" s="174"/>
      <c r="N2682" s="175"/>
      <c r="O2682" s="65"/>
      <c r="P2682" s="65"/>
      <c r="Q2682" s="65"/>
      <c r="R2682" s="65"/>
      <c r="S2682" s="65"/>
      <c r="T2682" s="66"/>
      <c r="U2682" s="28"/>
      <c r="V2682" s="28"/>
      <c r="W2682" s="28"/>
      <c r="X2682" s="28"/>
      <c r="Y2682" s="28"/>
      <c r="Z2682" s="28"/>
      <c r="AA2682" s="28"/>
      <c r="AB2682" s="28"/>
      <c r="AC2682" s="28"/>
      <c r="AD2682" s="28"/>
      <c r="AE2682" s="28"/>
      <c r="AT2682" s="11" t="s">
        <v>128</v>
      </c>
      <c r="AU2682" s="11" t="s">
        <v>73</v>
      </c>
    </row>
    <row r="2683" spans="1:65" s="2" customFormat="1" ht="24.2" customHeight="1">
      <c r="A2683" s="28"/>
      <c r="B2683" s="29"/>
      <c r="C2683" s="176" t="s">
        <v>5259</v>
      </c>
      <c r="D2683" s="176" t="s">
        <v>5147</v>
      </c>
      <c r="E2683" s="177" t="s">
        <v>5260</v>
      </c>
      <c r="F2683" s="178" t="s">
        <v>5261</v>
      </c>
      <c r="G2683" s="179" t="s">
        <v>136</v>
      </c>
      <c r="H2683" s="180">
        <v>1</v>
      </c>
      <c r="I2683" s="181"/>
      <c r="J2683" s="182">
        <f>ROUND(I2683*H2683,2)</f>
        <v>0</v>
      </c>
      <c r="K2683" s="178" t="s">
        <v>1</v>
      </c>
      <c r="L2683" s="183"/>
      <c r="M2683" s="184" t="s">
        <v>1</v>
      </c>
      <c r="N2683" s="185" t="s">
        <v>38</v>
      </c>
      <c r="O2683" s="65"/>
      <c r="P2683" s="167">
        <f>O2683*H2683</f>
        <v>0</v>
      </c>
      <c r="Q2683" s="167">
        <v>0</v>
      </c>
      <c r="R2683" s="167">
        <f>Q2683*H2683</f>
        <v>0</v>
      </c>
      <c r="S2683" s="167">
        <v>0</v>
      </c>
      <c r="T2683" s="168">
        <f>S2683*H2683</f>
        <v>0</v>
      </c>
      <c r="U2683" s="28"/>
      <c r="V2683" s="28"/>
      <c r="W2683" s="28"/>
      <c r="X2683" s="28"/>
      <c r="Y2683" s="28"/>
      <c r="Z2683" s="28"/>
      <c r="AA2683" s="28"/>
      <c r="AB2683" s="28"/>
      <c r="AC2683" s="28"/>
      <c r="AD2683" s="28"/>
      <c r="AE2683" s="28"/>
      <c r="AR2683" s="169" t="s">
        <v>156</v>
      </c>
      <c r="AT2683" s="169" t="s">
        <v>5147</v>
      </c>
      <c r="AU2683" s="169" t="s">
        <v>73</v>
      </c>
      <c r="AY2683" s="11" t="s">
        <v>126</v>
      </c>
      <c r="BE2683" s="170">
        <f>IF(N2683="základní",J2683,0)</f>
        <v>0</v>
      </c>
      <c r="BF2683" s="170">
        <f>IF(N2683="snížená",J2683,0)</f>
        <v>0</v>
      </c>
      <c r="BG2683" s="170">
        <f>IF(N2683="zákl. přenesená",J2683,0)</f>
        <v>0</v>
      </c>
      <c r="BH2683" s="170">
        <f>IF(N2683="sníž. přenesená",J2683,0)</f>
        <v>0</v>
      </c>
      <c r="BI2683" s="170">
        <f>IF(N2683="nulová",J2683,0)</f>
        <v>0</v>
      </c>
      <c r="BJ2683" s="11" t="s">
        <v>80</v>
      </c>
      <c r="BK2683" s="170">
        <f>ROUND(I2683*H2683,2)</f>
        <v>0</v>
      </c>
      <c r="BL2683" s="11" t="s">
        <v>125</v>
      </c>
      <c r="BM2683" s="169" t="s">
        <v>5262</v>
      </c>
    </row>
    <row r="2684" spans="1:65" s="2" customFormat="1" ht="11.25">
      <c r="A2684" s="28"/>
      <c r="B2684" s="29"/>
      <c r="C2684" s="30"/>
      <c r="D2684" s="171" t="s">
        <v>128</v>
      </c>
      <c r="E2684" s="30"/>
      <c r="F2684" s="172" t="s">
        <v>5261</v>
      </c>
      <c r="G2684" s="30"/>
      <c r="H2684" s="30"/>
      <c r="I2684" s="173"/>
      <c r="J2684" s="30"/>
      <c r="K2684" s="30"/>
      <c r="L2684" s="33"/>
      <c r="M2684" s="174"/>
      <c r="N2684" s="175"/>
      <c r="O2684" s="65"/>
      <c r="P2684" s="65"/>
      <c r="Q2684" s="65"/>
      <c r="R2684" s="65"/>
      <c r="S2684" s="65"/>
      <c r="T2684" s="66"/>
      <c r="U2684" s="28"/>
      <c r="V2684" s="28"/>
      <c r="W2684" s="28"/>
      <c r="X2684" s="28"/>
      <c r="Y2684" s="28"/>
      <c r="Z2684" s="28"/>
      <c r="AA2684" s="28"/>
      <c r="AB2684" s="28"/>
      <c r="AC2684" s="28"/>
      <c r="AD2684" s="28"/>
      <c r="AE2684" s="28"/>
      <c r="AT2684" s="11" t="s">
        <v>128</v>
      </c>
      <c r="AU2684" s="11" t="s">
        <v>73</v>
      </c>
    </row>
    <row r="2685" spans="1:65" s="2" customFormat="1" ht="24.2" customHeight="1">
      <c r="A2685" s="28"/>
      <c r="B2685" s="29"/>
      <c r="C2685" s="176" t="s">
        <v>5263</v>
      </c>
      <c r="D2685" s="176" t="s">
        <v>5147</v>
      </c>
      <c r="E2685" s="177" t="s">
        <v>5264</v>
      </c>
      <c r="F2685" s="178" t="s">
        <v>5265</v>
      </c>
      <c r="G2685" s="179" t="s">
        <v>136</v>
      </c>
      <c r="H2685" s="180">
        <v>1</v>
      </c>
      <c r="I2685" s="181"/>
      <c r="J2685" s="182">
        <f>ROUND(I2685*H2685,2)</f>
        <v>0</v>
      </c>
      <c r="K2685" s="178" t="s">
        <v>1</v>
      </c>
      <c r="L2685" s="183"/>
      <c r="M2685" s="184" t="s">
        <v>1</v>
      </c>
      <c r="N2685" s="185" t="s">
        <v>38</v>
      </c>
      <c r="O2685" s="65"/>
      <c r="P2685" s="167">
        <f>O2685*H2685</f>
        <v>0</v>
      </c>
      <c r="Q2685" s="167">
        <v>0</v>
      </c>
      <c r="R2685" s="167">
        <f>Q2685*H2685</f>
        <v>0</v>
      </c>
      <c r="S2685" s="167">
        <v>0</v>
      </c>
      <c r="T2685" s="168">
        <f>S2685*H2685</f>
        <v>0</v>
      </c>
      <c r="U2685" s="28"/>
      <c r="V2685" s="28"/>
      <c r="W2685" s="28"/>
      <c r="X2685" s="28"/>
      <c r="Y2685" s="28"/>
      <c r="Z2685" s="28"/>
      <c r="AA2685" s="28"/>
      <c r="AB2685" s="28"/>
      <c r="AC2685" s="28"/>
      <c r="AD2685" s="28"/>
      <c r="AE2685" s="28"/>
      <c r="AR2685" s="169" t="s">
        <v>156</v>
      </c>
      <c r="AT2685" s="169" t="s">
        <v>5147</v>
      </c>
      <c r="AU2685" s="169" t="s">
        <v>73</v>
      </c>
      <c r="AY2685" s="11" t="s">
        <v>126</v>
      </c>
      <c r="BE2685" s="170">
        <f>IF(N2685="základní",J2685,0)</f>
        <v>0</v>
      </c>
      <c r="BF2685" s="170">
        <f>IF(N2685="snížená",J2685,0)</f>
        <v>0</v>
      </c>
      <c r="BG2685" s="170">
        <f>IF(N2685="zákl. přenesená",J2685,0)</f>
        <v>0</v>
      </c>
      <c r="BH2685" s="170">
        <f>IF(N2685="sníž. přenesená",J2685,0)</f>
        <v>0</v>
      </c>
      <c r="BI2685" s="170">
        <f>IF(N2685="nulová",J2685,0)</f>
        <v>0</v>
      </c>
      <c r="BJ2685" s="11" t="s">
        <v>80</v>
      </c>
      <c r="BK2685" s="170">
        <f>ROUND(I2685*H2685,2)</f>
        <v>0</v>
      </c>
      <c r="BL2685" s="11" t="s">
        <v>125</v>
      </c>
      <c r="BM2685" s="169" t="s">
        <v>5266</v>
      </c>
    </row>
    <row r="2686" spans="1:65" s="2" customFormat="1" ht="11.25">
      <c r="A2686" s="28"/>
      <c r="B2686" s="29"/>
      <c r="C2686" s="30"/>
      <c r="D2686" s="171" t="s">
        <v>128</v>
      </c>
      <c r="E2686" s="30"/>
      <c r="F2686" s="172" t="s">
        <v>5265</v>
      </c>
      <c r="G2686" s="30"/>
      <c r="H2686" s="30"/>
      <c r="I2686" s="173"/>
      <c r="J2686" s="30"/>
      <c r="K2686" s="30"/>
      <c r="L2686" s="33"/>
      <c r="M2686" s="174"/>
      <c r="N2686" s="175"/>
      <c r="O2686" s="65"/>
      <c r="P2686" s="65"/>
      <c r="Q2686" s="65"/>
      <c r="R2686" s="65"/>
      <c r="S2686" s="65"/>
      <c r="T2686" s="66"/>
      <c r="U2686" s="28"/>
      <c r="V2686" s="28"/>
      <c r="W2686" s="28"/>
      <c r="X2686" s="28"/>
      <c r="Y2686" s="28"/>
      <c r="Z2686" s="28"/>
      <c r="AA2686" s="28"/>
      <c r="AB2686" s="28"/>
      <c r="AC2686" s="28"/>
      <c r="AD2686" s="28"/>
      <c r="AE2686" s="28"/>
      <c r="AT2686" s="11" t="s">
        <v>128</v>
      </c>
      <c r="AU2686" s="11" t="s">
        <v>73</v>
      </c>
    </row>
    <row r="2687" spans="1:65" s="2" customFormat="1" ht="24.2" customHeight="1">
      <c r="A2687" s="28"/>
      <c r="B2687" s="29"/>
      <c r="C2687" s="176" t="s">
        <v>5267</v>
      </c>
      <c r="D2687" s="176" t="s">
        <v>5147</v>
      </c>
      <c r="E2687" s="177" t="s">
        <v>5268</v>
      </c>
      <c r="F2687" s="178" t="s">
        <v>5269</v>
      </c>
      <c r="G2687" s="179" t="s">
        <v>136</v>
      </c>
      <c r="H2687" s="180">
        <v>1</v>
      </c>
      <c r="I2687" s="181"/>
      <c r="J2687" s="182">
        <f>ROUND(I2687*H2687,2)</f>
        <v>0</v>
      </c>
      <c r="K2687" s="178" t="s">
        <v>1</v>
      </c>
      <c r="L2687" s="183"/>
      <c r="M2687" s="184" t="s">
        <v>1</v>
      </c>
      <c r="N2687" s="185" t="s">
        <v>38</v>
      </c>
      <c r="O2687" s="65"/>
      <c r="P2687" s="167">
        <f>O2687*H2687</f>
        <v>0</v>
      </c>
      <c r="Q2687" s="167">
        <v>0</v>
      </c>
      <c r="R2687" s="167">
        <f>Q2687*H2687</f>
        <v>0</v>
      </c>
      <c r="S2687" s="167">
        <v>0</v>
      </c>
      <c r="T2687" s="168">
        <f>S2687*H2687</f>
        <v>0</v>
      </c>
      <c r="U2687" s="28"/>
      <c r="V2687" s="28"/>
      <c r="W2687" s="28"/>
      <c r="X2687" s="28"/>
      <c r="Y2687" s="28"/>
      <c r="Z2687" s="28"/>
      <c r="AA2687" s="28"/>
      <c r="AB2687" s="28"/>
      <c r="AC2687" s="28"/>
      <c r="AD2687" s="28"/>
      <c r="AE2687" s="28"/>
      <c r="AR2687" s="169" t="s">
        <v>156</v>
      </c>
      <c r="AT2687" s="169" t="s">
        <v>5147</v>
      </c>
      <c r="AU2687" s="169" t="s">
        <v>73</v>
      </c>
      <c r="AY2687" s="11" t="s">
        <v>126</v>
      </c>
      <c r="BE2687" s="170">
        <f>IF(N2687="základní",J2687,0)</f>
        <v>0</v>
      </c>
      <c r="BF2687" s="170">
        <f>IF(N2687="snížená",J2687,0)</f>
        <v>0</v>
      </c>
      <c r="BG2687" s="170">
        <f>IF(N2687="zákl. přenesená",J2687,0)</f>
        <v>0</v>
      </c>
      <c r="BH2687" s="170">
        <f>IF(N2687="sníž. přenesená",J2687,0)</f>
        <v>0</v>
      </c>
      <c r="BI2687" s="170">
        <f>IF(N2687="nulová",J2687,0)</f>
        <v>0</v>
      </c>
      <c r="BJ2687" s="11" t="s">
        <v>80</v>
      </c>
      <c r="BK2687" s="170">
        <f>ROUND(I2687*H2687,2)</f>
        <v>0</v>
      </c>
      <c r="BL2687" s="11" t="s">
        <v>125</v>
      </c>
      <c r="BM2687" s="169" t="s">
        <v>5270</v>
      </c>
    </row>
    <row r="2688" spans="1:65" s="2" customFormat="1" ht="11.25">
      <c r="A2688" s="28"/>
      <c r="B2688" s="29"/>
      <c r="C2688" s="30"/>
      <c r="D2688" s="171" t="s">
        <v>128</v>
      </c>
      <c r="E2688" s="30"/>
      <c r="F2688" s="172" t="s">
        <v>5269</v>
      </c>
      <c r="G2688" s="30"/>
      <c r="H2688" s="30"/>
      <c r="I2688" s="173"/>
      <c r="J2688" s="30"/>
      <c r="K2688" s="30"/>
      <c r="L2688" s="33"/>
      <c r="M2688" s="174"/>
      <c r="N2688" s="175"/>
      <c r="O2688" s="65"/>
      <c r="P2688" s="65"/>
      <c r="Q2688" s="65"/>
      <c r="R2688" s="65"/>
      <c r="S2688" s="65"/>
      <c r="T2688" s="66"/>
      <c r="U2688" s="28"/>
      <c r="V2688" s="28"/>
      <c r="W2688" s="28"/>
      <c r="X2688" s="28"/>
      <c r="Y2688" s="28"/>
      <c r="Z2688" s="28"/>
      <c r="AA2688" s="28"/>
      <c r="AB2688" s="28"/>
      <c r="AC2688" s="28"/>
      <c r="AD2688" s="28"/>
      <c r="AE2688" s="28"/>
      <c r="AT2688" s="11" t="s">
        <v>128</v>
      </c>
      <c r="AU2688" s="11" t="s">
        <v>73</v>
      </c>
    </row>
    <row r="2689" spans="1:65" s="2" customFormat="1" ht="24.2" customHeight="1">
      <c r="A2689" s="28"/>
      <c r="B2689" s="29"/>
      <c r="C2689" s="176" t="s">
        <v>5271</v>
      </c>
      <c r="D2689" s="176" t="s">
        <v>5147</v>
      </c>
      <c r="E2689" s="177" t="s">
        <v>5272</v>
      </c>
      <c r="F2689" s="178" t="s">
        <v>5273</v>
      </c>
      <c r="G2689" s="179" t="s">
        <v>136</v>
      </c>
      <c r="H2689" s="180">
        <v>1</v>
      </c>
      <c r="I2689" s="181"/>
      <c r="J2689" s="182">
        <f>ROUND(I2689*H2689,2)</f>
        <v>0</v>
      </c>
      <c r="K2689" s="178" t="s">
        <v>1</v>
      </c>
      <c r="L2689" s="183"/>
      <c r="M2689" s="184" t="s">
        <v>1</v>
      </c>
      <c r="N2689" s="185" t="s">
        <v>38</v>
      </c>
      <c r="O2689" s="65"/>
      <c r="P2689" s="167">
        <f>O2689*H2689</f>
        <v>0</v>
      </c>
      <c r="Q2689" s="167">
        <v>0</v>
      </c>
      <c r="R2689" s="167">
        <f>Q2689*H2689</f>
        <v>0</v>
      </c>
      <c r="S2689" s="167">
        <v>0</v>
      </c>
      <c r="T2689" s="168">
        <f>S2689*H2689</f>
        <v>0</v>
      </c>
      <c r="U2689" s="28"/>
      <c r="V2689" s="28"/>
      <c r="W2689" s="28"/>
      <c r="X2689" s="28"/>
      <c r="Y2689" s="28"/>
      <c r="Z2689" s="28"/>
      <c r="AA2689" s="28"/>
      <c r="AB2689" s="28"/>
      <c r="AC2689" s="28"/>
      <c r="AD2689" s="28"/>
      <c r="AE2689" s="28"/>
      <c r="AR2689" s="169" t="s">
        <v>156</v>
      </c>
      <c r="AT2689" s="169" t="s">
        <v>5147</v>
      </c>
      <c r="AU2689" s="169" t="s">
        <v>73</v>
      </c>
      <c r="AY2689" s="11" t="s">
        <v>126</v>
      </c>
      <c r="BE2689" s="170">
        <f>IF(N2689="základní",J2689,0)</f>
        <v>0</v>
      </c>
      <c r="BF2689" s="170">
        <f>IF(N2689="snížená",J2689,0)</f>
        <v>0</v>
      </c>
      <c r="BG2689" s="170">
        <f>IF(N2689="zákl. přenesená",J2689,0)</f>
        <v>0</v>
      </c>
      <c r="BH2689" s="170">
        <f>IF(N2689="sníž. přenesená",J2689,0)</f>
        <v>0</v>
      </c>
      <c r="BI2689" s="170">
        <f>IF(N2689="nulová",J2689,0)</f>
        <v>0</v>
      </c>
      <c r="BJ2689" s="11" t="s">
        <v>80</v>
      </c>
      <c r="BK2689" s="170">
        <f>ROUND(I2689*H2689,2)</f>
        <v>0</v>
      </c>
      <c r="BL2689" s="11" t="s">
        <v>125</v>
      </c>
      <c r="BM2689" s="169" t="s">
        <v>5274</v>
      </c>
    </row>
    <row r="2690" spans="1:65" s="2" customFormat="1" ht="11.25">
      <c r="A2690" s="28"/>
      <c r="B2690" s="29"/>
      <c r="C2690" s="30"/>
      <c r="D2690" s="171" t="s">
        <v>128</v>
      </c>
      <c r="E2690" s="30"/>
      <c r="F2690" s="172" t="s">
        <v>5273</v>
      </c>
      <c r="G2690" s="30"/>
      <c r="H2690" s="30"/>
      <c r="I2690" s="173"/>
      <c r="J2690" s="30"/>
      <c r="K2690" s="30"/>
      <c r="L2690" s="33"/>
      <c r="M2690" s="174"/>
      <c r="N2690" s="175"/>
      <c r="O2690" s="65"/>
      <c r="P2690" s="65"/>
      <c r="Q2690" s="65"/>
      <c r="R2690" s="65"/>
      <c r="S2690" s="65"/>
      <c r="T2690" s="66"/>
      <c r="U2690" s="28"/>
      <c r="V2690" s="28"/>
      <c r="W2690" s="28"/>
      <c r="X2690" s="28"/>
      <c r="Y2690" s="28"/>
      <c r="Z2690" s="28"/>
      <c r="AA2690" s="28"/>
      <c r="AB2690" s="28"/>
      <c r="AC2690" s="28"/>
      <c r="AD2690" s="28"/>
      <c r="AE2690" s="28"/>
      <c r="AT2690" s="11" t="s">
        <v>128</v>
      </c>
      <c r="AU2690" s="11" t="s">
        <v>73</v>
      </c>
    </row>
    <row r="2691" spans="1:65" s="2" customFormat="1" ht="24.2" customHeight="1">
      <c r="A2691" s="28"/>
      <c r="B2691" s="29"/>
      <c r="C2691" s="176" t="s">
        <v>5275</v>
      </c>
      <c r="D2691" s="176" t="s">
        <v>5147</v>
      </c>
      <c r="E2691" s="177" t="s">
        <v>5276</v>
      </c>
      <c r="F2691" s="178" t="s">
        <v>5277</v>
      </c>
      <c r="G2691" s="179" t="s">
        <v>136</v>
      </c>
      <c r="H2691" s="180">
        <v>1</v>
      </c>
      <c r="I2691" s="181"/>
      <c r="J2691" s="182">
        <f>ROUND(I2691*H2691,2)</f>
        <v>0</v>
      </c>
      <c r="K2691" s="178" t="s">
        <v>1</v>
      </c>
      <c r="L2691" s="183"/>
      <c r="M2691" s="184" t="s">
        <v>1</v>
      </c>
      <c r="N2691" s="185" t="s">
        <v>38</v>
      </c>
      <c r="O2691" s="65"/>
      <c r="P2691" s="167">
        <f>O2691*H2691</f>
        <v>0</v>
      </c>
      <c r="Q2691" s="167">
        <v>0</v>
      </c>
      <c r="R2691" s="167">
        <f>Q2691*H2691</f>
        <v>0</v>
      </c>
      <c r="S2691" s="167">
        <v>0</v>
      </c>
      <c r="T2691" s="168">
        <f>S2691*H2691</f>
        <v>0</v>
      </c>
      <c r="U2691" s="28"/>
      <c r="V2691" s="28"/>
      <c r="W2691" s="28"/>
      <c r="X2691" s="28"/>
      <c r="Y2691" s="28"/>
      <c r="Z2691" s="28"/>
      <c r="AA2691" s="28"/>
      <c r="AB2691" s="28"/>
      <c r="AC2691" s="28"/>
      <c r="AD2691" s="28"/>
      <c r="AE2691" s="28"/>
      <c r="AR2691" s="169" t="s">
        <v>156</v>
      </c>
      <c r="AT2691" s="169" t="s">
        <v>5147</v>
      </c>
      <c r="AU2691" s="169" t="s">
        <v>73</v>
      </c>
      <c r="AY2691" s="11" t="s">
        <v>126</v>
      </c>
      <c r="BE2691" s="170">
        <f>IF(N2691="základní",J2691,0)</f>
        <v>0</v>
      </c>
      <c r="BF2691" s="170">
        <f>IF(N2691="snížená",J2691,0)</f>
        <v>0</v>
      </c>
      <c r="BG2691" s="170">
        <f>IF(N2691="zákl. přenesená",J2691,0)</f>
        <v>0</v>
      </c>
      <c r="BH2691" s="170">
        <f>IF(N2691="sníž. přenesená",J2691,0)</f>
        <v>0</v>
      </c>
      <c r="BI2691" s="170">
        <f>IF(N2691="nulová",J2691,0)</f>
        <v>0</v>
      </c>
      <c r="BJ2691" s="11" t="s">
        <v>80</v>
      </c>
      <c r="BK2691" s="170">
        <f>ROUND(I2691*H2691,2)</f>
        <v>0</v>
      </c>
      <c r="BL2691" s="11" t="s">
        <v>125</v>
      </c>
      <c r="BM2691" s="169" t="s">
        <v>5278</v>
      </c>
    </row>
    <row r="2692" spans="1:65" s="2" customFormat="1" ht="11.25">
      <c r="A2692" s="28"/>
      <c r="B2692" s="29"/>
      <c r="C2692" s="30"/>
      <c r="D2692" s="171" t="s">
        <v>128</v>
      </c>
      <c r="E2692" s="30"/>
      <c r="F2692" s="172" t="s">
        <v>5277</v>
      </c>
      <c r="G2692" s="30"/>
      <c r="H2692" s="30"/>
      <c r="I2692" s="173"/>
      <c r="J2692" s="30"/>
      <c r="K2692" s="30"/>
      <c r="L2692" s="33"/>
      <c r="M2692" s="174"/>
      <c r="N2692" s="175"/>
      <c r="O2692" s="65"/>
      <c r="P2692" s="65"/>
      <c r="Q2692" s="65"/>
      <c r="R2692" s="65"/>
      <c r="S2692" s="65"/>
      <c r="T2692" s="66"/>
      <c r="U2692" s="28"/>
      <c r="V2692" s="28"/>
      <c r="W2692" s="28"/>
      <c r="X2692" s="28"/>
      <c r="Y2692" s="28"/>
      <c r="Z2692" s="28"/>
      <c r="AA2692" s="28"/>
      <c r="AB2692" s="28"/>
      <c r="AC2692" s="28"/>
      <c r="AD2692" s="28"/>
      <c r="AE2692" s="28"/>
      <c r="AT2692" s="11" t="s">
        <v>128</v>
      </c>
      <c r="AU2692" s="11" t="s">
        <v>73</v>
      </c>
    </row>
    <row r="2693" spans="1:65" s="2" customFormat="1" ht="24.2" customHeight="1">
      <c r="A2693" s="28"/>
      <c r="B2693" s="29"/>
      <c r="C2693" s="176" t="s">
        <v>5279</v>
      </c>
      <c r="D2693" s="176" t="s">
        <v>5147</v>
      </c>
      <c r="E2693" s="177" t="s">
        <v>5280</v>
      </c>
      <c r="F2693" s="178" t="s">
        <v>5281</v>
      </c>
      <c r="G2693" s="179" t="s">
        <v>136</v>
      </c>
      <c r="H2693" s="180">
        <v>1</v>
      </c>
      <c r="I2693" s="181"/>
      <c r="J2693" s="182">
        <f>ROUND(I2693*H2693,2)</f>
        <v>0</v>
      </c>
      <c r="K2693" s="178" t="s">
        <v>1</v>
      </c>
      <c r="L2693" s="183"/>
      <c r="M2693" s="184" t="s">
        <v>1</v>
      </c>
      <c r="N2693" s="185" t="s">
        <v>38</v>
      </c>
      <c r="O2693" s="65"/>
      <c r="P2693" s="167">
        <f>O2693*H2693</f>
        <v>0</v>
      </c>
      <c r="Q2693" s="167">
        <v>0</v>
      </c>
      <c r="R2693" s="167">
        <f>Q2693*H2693</f>
        <v>0</v>
      </c>
      <c r="S2693" s="167">
        <v>0</v>
      </c>
      <c r="T2693" s="168">
        <f>S2693*H2693</f>
        <v>0</v>
      </c>
      <c r="U2693" s="28"/>
      <c r="V2693" s="28"/>
      <c r="W2693" s="28"/>
      <c r="X2693" s="28"/>
      <c r="Y2693" s="28"/>
      <c r="Z2693" s="28"/>
      <c r="AA2693" s="28"/>
      <c r="AB2693" s="28"/>
      <c r="AC2693" s="28"/>
      <c r="AD2693" s="28"/>
      <c r="AE2693" s="28"/>
      <c r="AR2693" s="169" t="s">
        <v>156</v>
      </c>
      <c r="AT2693" s="169" t="s">
        <v>5147</v>
      </c>
      <c r="AU2693" s="169" t="s">
        <v>73</v>
      </c>
      <c r="AY2693" s="11" t="s">
        <v>126</v>
      </c>
      <c r="BE2693" s="170">
        <f>IF(N2693="základní",J2693,0)</f>
        <v>0</v>
      </c>
      <c r="BF2693" s="170">
        <f>IF(N2693="snížená",J2693,0)</f>
        <v>0</v>
      </c>
      <c r="BG2693" s="170">
        <f>IF(N2693="zákl. přenesená",J2693,0)</f>
        <v>0</v>
      </c>
      <c r="BH2693" s="170">
        <f>IF(N2693="sníž. přenesená",J2693,0)</f>
        <v>0</v>
      </c>
      <c r="BI2693" s="170">
        <f>IF(N2693="nulová",J2693,0)</f>
        <v>0</v>
      </c>
      <c r="BJ2693" s="11" t="s">
        <v>80</v>
      </c>
      <c r="BK2693" s="170">
        <f>ROUND(I2693*H2693,2)</f>
        <v>0</v>
      </c>
      <c r="BL2693" s="11" t="s">
        <v>125</v>
      </c>
      <c r="BM2693" s="169" t="s">
        <v>5282</v>
      </c>
    </row>
    <row r="2694" spans="1:65" s="2" customFormat="1" ht="11.25">
      <c r="A2694" s="28"/>
      <c r="B2694" s="29"/>
      <c r="C2694" s="30"/>
      <c r="D2694" s="171" t="s">
        <v>128</v>
      </c>
      <c r="E2694" s="30"/>
      <c r="F2694" s="172" t="s">
        <v>5281</v>
      </c>
      <c r="G2694" s="30"/>
      <c r="H2694" s="30"/>
      <c r="I2694" s="173"/>
      <c r="J2694" s="30"/>
      <c r="K2694" s="30"/>
      <c r="L2694" s="33"/>
      <c r="M2694" s="174"/>
      <c r="N2694" s="175"/>
      <c r="O2694" s="65"/>
      <c r="P2694" s="65"/>
      <c r="Q2694" s="65"/>
      <c r="R2694" s="65"/>
      <c r="S2694" s="65"/>
      <c r="T2694" s="66"/>
      <c r="U2694" s="28"/>
      <c r="V2694" s="28"/>
      <c r="W2694" s="28"/>
      <c r="X2694" s="28"/>
      <c r="Y2694" s="28"/>
      <c r="Z2694" s="28"/>
      <c r="AA2694" s="28"/>
      <c r="AB2694" s="28"/>
      <c r="AC2694" s="28"/>
      <c r="AD2694" s="28"/>
      <c r="AE2694" s="28"/>
      <c r="AT2694" s="11" t="s">
        <v>128</v>
      </c>
      <c r="AU2694" s="11" t="s">
        <v>73</v>
      </c>
    </row>
    <row r="2695" spans="1:65" s="2" customFormat="1" ht="24.2" customHeight="1">
      <c r="A2695" s="28"/>
      <c r="B2695" s="29"/>
      <c r="C2695" s="176" t="s">
        <v>5283</v>
      </c>
      <c r="D2695" s="176" t="s">
        <v>5147</v>
      </c>
      <c r="E2695" s="177" t="s">
        <v>5284</v>
      </c>
      <c r="F2695" s="178" t="s">
        <v>5285</v>
      </c>
      <c r="G2695" s="179" t="s">
        <v>136</v>
      </c>
      <c r="H2695" s="180">
        <v>1</v>
      </c>
      <c r="I2695" s="181"/>
      <c r="J2695" s="182">
        <f>ROUND(I2695*H2695,2)</f>
        <v>0</v>
      </c>
      <c r="K2695" s="178" t="s">
        <v>1</v>
      </c>
      <c r="L2695" s="183"/>
      <c r="M2695" s="184" t="s">
        <v>1</v>
      </c>
      <c r="N2695" s="185" t="s">
        <v>38</v>
      </c>
      <c r="O2695" s="65"/>
      <c r="P2695" s="167">
        <f>O2695*H2695</f>
        <v>0</v>
      </c>
      <c r="Q2695" s="167">
        <v>0</v>
      </c>
      <c r="R2695" s="167">
        <f>Q2695*H2695</f>
        <v>0</v>
      </c>
      <c r="S2695" s="167">
        <v>0</v>
      </c>
      <c r="T2695" s="168">
        <f>S2695*H2695</f>
        <v>0</v>
      </c>
      <c r="U2695" s="28"/>
      <c r="V2695" s="28"/>
      <c r="W2695" s="28"/>
      <c r="X2695" s="28"/>
      <c r="Y2695" s="28"/>
      <c r="Z2695" s="28"/>
      <c r="AA2695" s="28"/>
      <c r="AB2695" s="28"/>
      <c r="AC2695" s="28"/>
      <c r="AD2695" s="28"/>
      <c r="AE2695" s="28"/>
      <c r="AR2695" s="169" t="s">
        <v>156</v>
      </c>
      <c r="AT2695" s="169" t="s">
        <v>5147</v>
      </c>
      <c r="AU2695" s="169" t="s">
        <v>73</v>
      </c>
      <c r="AY2695" s="11" t="s">
        <v>126</v>
      </c>
      <c r="BE2695" s="170">
        <f>IF(N2695="základní",J2695,0)</f>
        <v>0</v>
      </c>
      <c r="BF2695" s="170">
        <f>IF(N2695="snížená",J2695,0)</f>
        <v>0</v>
      </c>
      <c r="BG2695" s="170">
        <f>IF(N2695="zákl. přenesená",J2695,0)</f>
        <v>0</v>
      </c>
      <c r="BH2695" s="170">
        <f>IF(N2695="sníž. přenesená",J2695,0)</f>
        <v>0</v>
      </c>
      <c r="BI2695" s="170">
        <f>IF(N2695="nulová",J2695,0)</f>
        <v>0</v>
      </c>
      <c r="BJ2695" s="11" t="s">
        <v>80</v>
      </c>
      <c r="BK2695" s="170">
        <f>ROUND(I2695*H2695,2)</f>
        <v>0</v>
      </c>
      <c r="BL2695" s="11" t="s">
        <v>125</v>
      </c>
      <c r="BM2695" s="169" t="s">
        <v>5286</v>
      </c>
    </row>
    <row r="2696" spans="1:65" s="2" customFormat="1" ht="11.25">
      <c r="A2696" s="28"/>
      <c r="B2696" s="29"/>
      <c r="C2696" s="30"/>
      <c r="D2696" s="171" t="s">
        <v>128</v>
      </c>
      <c r="E2696" s="30"/>
      <c r="F2696" s="172" t="s">
        <v>5285</v>
      </c>
      <c r="G2696" s="30"/>
      <c r="H2696" s="30"/>
      <c r="I2696" s="173"/>
      <c r="J2696" s="30"/>
      <c r="K2696" s="30"/>
      <c r="L2696" s="33"/>
      <c r="M2696" s="174"/>
      <c r="N2696" s="175"/>
      <c r="O2696" s="65"/>
      <c r="P2696" s="65"/>
      <c r="Q2696" s="65"/>
      <c r="R2696" s="65"/>
      <c r="S2696" s="65"/>
      <c r="T2696" s="66"/>
      <c r="U2696" s="28"/>
      <c r="V2696" s="28"/>
      <c r="W2696" s="28"/>
      <c r="X2696" s="28"/>
      <c r="Y2696" s="28"/>
      <c r="Z2696" s="28"/>
      <c r="AA2696" s="28"/>
      <c r="AB2696" s="28"/>
      <c r="AC2696" s="28"/>
      <c r="AD2696" s="28"/>
      <c r="AE2696" s="28"/>
      <c r="AT2696" s="11" t="s">
        <v>128</v>
      </c>
      <c r="AU2696" s="11" t="s">
        <v>73</v>
      </c>
    </row>
    <row r="2697" spans="1:65" s="2" customFormat="1" ht="24.2" customHeight="1">
      <c r="A2697" s="28"/>
      <c r="B2697" s="29"/>
      <c r="C2697" s="176" t="s">
        <v>5287</v>
      </c>
      <c r="D2697" s="176" t="s">
        <v>5147</v>
      </c>
      <c r="E2697" s="177" t="s">
        <v>5288</v>
      </c>
      <c r="F2697" s="178" t="s">
        <v>5289</v>
      </c>
      <c r="G2697" s="179" t="s">
        <v>136</v>
      </c>
      <c r="H2697" s="180">
        <v>1</v>
      </c>
      <c r="I2697" s="181"/>
      <c r="J2697" s="182">
        <f>ROUND(I2697*H2697,2)</f>
        <v>0</v>
      </c>
      <c r="K2697" s="178" t="s">
        <v>1</v>
      </c>
      <c r="L2697" s="183"/>
      <c r="M2697" s="184" t="s">
        <v>1</v>
      </c>
      <c r="N2697" s="185" t="s">
        <v>38</v>
      </c>
      <c r="O2697" s="65"/>
      <c r="P2697" s="167">
        <f>O2697*H2697</f>
        <v>0</v>
      </c>
      <c r="Q2697" s="167">
        <v>0</v>
      </c>
      <c r="R2697" s="167">
        <f>Q2697*H2697</f>
        <v>0</v>
      </c>
      <c r="S2697" s="167">
        <v>0</v>
      </c>
      <c r="T2697" s="168">
        <f>S2697*H2697</f>
        <v>0</v>
      </c>
      <c r="U2697" s="28"/>
      <c r="V2697" s="28"/>
      <c r="W2697" s="28"/>
      <c r="X2697" s="28"/>
      <c r="Y2697" s="28"/>
      <c r="Z2697" s="28"/>
      <c r="AA2697" s="28"/>
      <c r="AB2697" s="28"/>
      <c r="AC2697" s="28"/>
      <c r="AD2697" s="28"/>
      <c r="AE2697" s="28"/>
      <c r="AR2697" s="169" t="s">
        <v>156</v>
      </c>
      <c r="AT2697" s="169" t="s">
        <v>5147</v>
      </c>
      <c r="AU2697" s="169" t="s">
        <v>73</v>
      </c>
      <c r="AY2697" s="11" t="s">
        <v>126</v>
      </c>
      <c r="BE2697" s="170">
        <f>IF(N2697="základní",J2697,0)</f>
        <v>0</v>
      </c>
      <c r="BF2697" s="170">
        <f>IF(N2697="snížená",J2697,0)</f>
        <v>0</v>
      </c>
      <c r="BG2697" s="170">
        <f>IF(N2697="zákl. přenesená",J2697,0)</f>
        <v>0</v>
      </c>
      <c r="BH2697" s="170">
        <f>IF(N2697="sníž. přenesená",J2697,0)</f>
        <v>0</v>
      </c>
      <c r="BI2697" s="170">
        <f>IF(N2697="nulová",J2697,0)</f>
        <v>0</v>
      </c>
      <c r="BJ2697" s="11" t="s">
        <v>80</v>
      </c>
      <c r="BK2697" s="170">
        <f>ROUND(I2697*H2697,2)</f>
        <v>0</v>
      </c>
      <c r="BL2697" s="11" t="s">
        <v>125</v>
      </c>
      <c r="BM2697" s="169" t="s">
        <v>5290</v>
      </c>
    </row>
    <row r="2698" spans="1:65" s="2" customFormat="1" ht="11.25">
      <c r="A2698" s="28"/>
      <c r="B2698" s="29"/>
      <c r="C2698" s="30"/>
      <c r="D2698" s="171" t="s">
        <v>128</v>
      </c>
      <c r="E2698" s="30"/>
      <c r="F2698" s="172" t="s">
        <v>5289</v>
      </c>
      <c r="G2698" s="30"/>
      <c r="H2698" s="30"/>
      <c r="I2698" s="173"/>
      <c r="J2698" s="30"/>
      <c r="K2698" s="30"/>
      <c r="L2698" s="33"/>
      <c r="M2698" s="174"/>
      <c r="N2698" s="175"/>
      <c r="O2698" s="65"/>
      <c r="P2698" s="65"/>
      <c r="Q2698" s="65"/>
      <c r="R2698" s="65"/>
      <c r="S2698" s="65"/>
      <c r="T2698" s="66"/>
      <c r="U2698" s="28"/>
      <c r="V2698" s="28"/>
      <c r="W2698" s="28"/>
      <c r="X2698" s="28"/>
      <c r="Y2698" s="28"/>
      <c r="Z2698" s="28"/>
      <c r="AA2698" s="28"/>
      <c r="AB2698" s="28"/>
      <c r="AC2698" s="28"/>
      <c r="AD2698" s="28"/>
      <c r="AE2698" s="28"/>
      <c r="AT2698" s="11" t="s">
        <v>128</v>
      </c>
      <c r="AU2698" s="11" t="s">
        <v>73</v>
      </c>
    </row>
    <row r="2699" spans="1:65" s="2" customFormat="1" ht="24.2" customHeight="1">
      <c r="A2699" s="28"/>
      <c r="B2699" s="29"/>
      <c r="C2699" s="176" t="s">
        <v>5291</v>
      </c>
      <c r="D2699" s="176" t="s">
        <v>5147</v>
      </c>
      <c r="E2699" s="177" t="s">
        <v>5292</v>
      </c>
      <c r="F2699" s="178" t="s">
        <v>5293</v>
      </c>
      <c r="G2699" s="179" t="s">
        <v>136</v>
      </c>
      <c r="H2699" s="180">
        <v>1</v>
      </c>
      <c r="I2699" s="181"/>
      <c r="J2699" s="182">
        <f>ROUND(I2699*H2699,2)</f>
        <v>0</v>
      </c>
      <c r="K2699" s="178" t="s">
        <v>1</v>
      </c>
      <c r="L2699" s="183"/>
      <c r="M2699" s="184" t="s">
        <v>1</v>
      </c>
      <c r="N2699" s="185" t="s">
        <v>38</v>
      </c>
      <c r="O2699" s="65"/>
      <c r="P2699" s="167">
        <f>O2699*H2699</f>
        <v>0</v>
      </c>
      <c r="Q2699" s="167">
        <v>0</v>
      </c>
      <c r="R2699" s="167">
        <f>Q2699*H2699</f>
        <v>0</v>
      </c>
      <c r="S2699" s="167">
        <v>0</v>
      </c>
      <c r="T2699" s="168">
        <f>S2699*H2699</f>
        <v>0</v>
      </c>
      <c r="U2699" s="28"/>
      <c r="V2699" s="28"/>
      <c r="W2699" s="28"/>
      <c r="X2699" s="28"/>
      <c r="Y2699" s="28"/>
      <c r="Z2699" s="28"/>
      <c r="AA2699" s="28"/>
      <c r="AB2699" s="28"/>
      <c r="AC2699" s="28"/>
      <c r="AD2699" s="28"/>
      <c r="AE2699" s="28"/>
      <c r="AR2699" s="169" t="s">
        <v>156</v>
      </c>
      <c r="AT2699" s="169" t="s">
        <v>5147</v>
      </c>
      <c r="AU2699" s="169" t="s">
        <v>73</v>
      </c>
      <c r="AY2699" s="11" t="s">
        <v>126</v>
      </c>
      <c r="BE2699" s="170">
        <f>IF(N2699="základní",J2699,0)</f>
        <v>0</v>
      </c>
      <c r="BF2699" s="170">
        <f>IF(N2699="snížená",J2699,0)</f>
        <v>0</v>
      </c>
      <c r="BG2699" s="170">
        <f>IF(N2699="zákl. přenesená",J2699,0)</f>
        <v>0</v>
      </c>
      <c r="BH2699" s="170">
        <f>IF(N2699="sníž. přenesená",J2699,0)</f>
        <v>0</v>
      </c>
      <c r="BI2699" s="170">
        <f>IF(N2699="nulová",J2699,0)</f>
        <v>0</v>
      </c>
      <c r="BJ2699" s="11" t="s">
        <v>80</v>
      </c>
      <c r="BK2699" s="170">
        <f>ROUND(I2699*H2699,2)</f>
        <v>0</v>
      </c>
      <c r="BL2699" s="11" t="s">
        <v>125</v>
      </c>
      <c r="BM2699" s="169" t="s">
        <v>5294</v>
      </c>
    </row>
    <row r="2700" spans="1:65" s="2" customFormat="1" ht="11.25">
      <c r="A2700" s="28"/>
      <c r="B2700" s="29"/>
      <c r="C2700" s="30"/>
      <c r="D2700" s="171" t="s">
        <v>128</v>
      </c>
      <c r="E2700" s="30"/>
      <c r="F2700" s="172" t="s">
        <v>5293</v>
      </c>
      <c r="G2700" s="30"/>
      <c r="H2700" s="30"/>
      <c r="I2700" s="173"/>
      <c r="J2700" s="30"/>
      <c r="K2700" s="30"/>
      <c r="L2700" s="33"/>
      <c r="M2700" s="174"/>
      <c r="N2700" s="175"/>
      <c r="O2700" s="65"/>
      <c r="P2700" s="65"/>
      <c r="Q2700" s="65"/>
      <c r="R2700" s="65"/>
      <c r="S2700" s="65"/>
      <c r="T2700" s="66"/>
      <c r="U2700" s="28"/>
      <c r="V2700" s="28"/>
      <c r="W2700" s="28"/>
      <c r="X2700" s="28"/>
      <c r="Y2700" s="28"/>
      <c r="Z2700" s="28"/>
      <c r="AA2700" s="28"/>
      <c r="AB2700" s="28"/>
      <c r="AC2700" s="28"/>
      <c r="AD2700" s="28"/>
      <c r="AE2700" s="28"/>
      <c r="AT2700" s="11" t="s">
        <v>128</v>
      </c>
      <c r="AU2700" s="11" t="s">
        <v>73</v>
      </c>
    </row>
    <row r="2701" spans="1:65" s="2" customFormat="1" ht="24.2" customHeight="1">
      <c r="A2701" s="28"/>
      <c r="B2701" s="29"/>
      <c r="C2701" s="176" t="s">
        <v>5295</v>
      </c>
      <c r="D2701" s="176" t="s">
        <v>5147</v>
      </c>
      <c r="E2701" s="177" t="s">
        <v>5296</v>
      </c>
      <c r="F2701" s="178" t="s">
        <v>5297</v>
      </c>
      <c r="G2701" s="179" t="s">
        <v>136</v>
      </c>
      <c r="H2701" s="180">
        <v>1</v>
      </c>
      <c r="I2701" s="181"/>
      <c r="J2701" s="182">
        <f>ROUND(I2701*H2701,2)</f>
        <v>0</v>
      </c>
      <c r="K2701" s="178" t="s">
        <v>1</v>
      </c>
      <c r="L2701" s="183"/>
      <c r="M2701" s="184" t="s">
        <v>1</v>
      </c>
      <c r="N2701" s="185" t="s">
        <v>38</v>
      </c>
      <c r="O2701" s="65"/>
      <c r="P2701" s="167">
        <f>O2701*H2701</f>
        <v>0</v>
      </c>
      <c r="Q2701" s="167">
        <v>0</v>
      </c>
      <c r="R2701" s="167">
        <f>Q2701*H2701</f>
        <v>0</v>
      </c>
      <c r="S2701" s="167">
        <v>0</v>
      </c>
      <c r="T2701" s="168">
        <f>S2701*H2701</f>
        <v>0</v>
      </c>
      <c r="U2701" s="28"/>
      <c r="V2701" s="28"/>
      <c r="W2701" s="28"/>
      <c r="X2701" s="28"/>
      <c r="Y2701" s="28"/>
      <c r="Z2701" s="28"/>
      <c r="AA2701" s="28"/>
      <c r="AB2701" s="28"/>
      <c r="AC2701" s="28"/>
      <c r="AD2701" s="28"/>
      <c r="AE2701" s="28"/>
      <c r="AR2701" s="169" t="s">
        <v>156</v>
      </c>
      <c r="AT2701" s="169" t="s">
        <v>5147</v>
      </c>
      <c r="AU2701" s="169" t="s">
        <v>73</v>
      </c>
      <c r="AY2701" s="11" t="s">
        <v>126</v>
      </c>
      <c r="BE2701" s="170">
        <f>IF(N2701="základní",J2701,0)</f>
        <v>0</v>
      </c>
      <c r="BF2701" s="170">
        <f>IF(N2701="snížená",J2701,0)</f>
        <v>0</v>
      </c>
      <c r="BG2701" s="170">
        <f>IF(N2701="zákl. přenesená",J2701,0)</f>
        <v>0</v>
      </c>
      <c r="BH2701" s="170">
        <f>IF(N2701="sníž. přenesená",J2701,0)</f>
        <v>0</v>
      </c>
      <c r="BI2701" s="170">
        <f>IF(N2701="nulová",J2701,0)</f>
        <v>0</v>
      </c>
      <c r="BJ2701" s="11" t="s">
        <v>80</v>
      </c>
      <c r="BK2701" s="170">
        <f>ROUND(I2701*H2701,2)</f>
        <v>0</v>
      </c>
      <c r="BL2701" s="11" t="s">
        <v>125</v>
      </c>
      <c r="BM2701" s="169" t="s">
        <v>5298</v>
      </c>
    </row>
    <row r="2702" spans="1:65" s="2" customFormat="1" ht="11.25">
      <c r="A2702" s="28"/>
      <c r="B2702" s="29"/>
      <c r="C2702" s="30"/>
      <c r="D2702" s="171" t="s">
        <v>128</v>
      </c>
      <c r="E2702" s="30"/>
      <c r="F2702" s="172" t="s">
        <v>5297</v>
      </c>
      <c r="G2702" s="30"/>
      <c r="H2702" s="30"/>
      <c r="I2702" s="173"/>
      <c r="J2702" s="30"/>
      <c r="K2702" s="30"/>
      <c r="L2702" s="33"/>
      <c r="M2702" s="174"/>
      <c r="N2702" s="175"/>
      <c r="O2702" s="65"/>
      <c r="P2702" s="65"/>
      <c r="Q2702" s="65"/>
      <c r="R2702" s="65"/>
      <c r="S2702" s="65"/>
      <c r="T2702" s="66"/>
      <c r="U2702" s="28"/>
      <c r="V2702" s="28"/>
      <c r="W2702" s="28"/>
      <c r="X2702" s="28"/>
      <c r="Y2702" s="28"/>
      <c r="Z2702" s="28"/>
      <c r="AA2702" s="28"/>
      <c r="AB2702" s="28"/>
      <c r="AC2702" s="28"/>
      <c r="AD2702" s="28"/>
      <c r="AE2702" s="28"/>
      <c r="AT2702" s="11" t="s">
        <v>128</v>
      </c>
      <c r="AU2702" s="11" t="s">
        <v>73</v>
      </c>
    </row>
    <row r="2703" spans="1:65" s="2" customFormat="1" ht="24.2" customHeight="1">
      <c r="A2703" s="28"/>
      <c r="B2703" s="29"/>
      <c r="C2703" s="176" t="s">
        <v>5299</v>
      </c>
      <c r="D2703" s="176" t="s">
        <v>5147</v>
      </c>
      <c r="E2703" s="177" t="s">
        <v>5300</v>
      </c>
      <c r="F2703" s="178" t="s">
        <v>5301</v>
      </c>
      <c r="G2703" s="179" t="s">
        <v>136</v>
      </c>
      <c r="H2703" s="180">
        <v>1</v>
      </c>
      <c r="I2703" s="181"/>
      <c r="J2703" s="182">
        <f>ROUND(I2703*H2703,2)</f>
        <v>0</v>
      </c>
      <c r="K2703" s="178" t="s">
        <v>1</v>
      </c>
      <c r="L2703" s="183"/>
      <c r="M2703" s="184" t="s">
        <v>1</v>
      </c>
      <c r="N2703" s="185" t="s">
        <v>38</v>
      </c>
      <c r="O2703" s="65"/>
      <c r="P2703" s="167">
        <f>O2703*H2703</f>
        <v>0</v>
      </c>
      <c r="Q2703" s="167">
        <v>0</v>
      </c>
      <c r="R2703" s="167">
        <f>Q2703*H2703</f>
        <v>0</v>
      </c>
      <c r="S2703" s="167">
        <v>0</v>
      </c>
      <c r="T2703" s="168">
        <f>S2703*H2703</f>
        <v>0</v>
      </c>
      <c r="U2703" s="28"/>
      <c r="V2703" s="28"/>
      <c r="W2703" s="28"/>
      <c r="X2703" s="28"/>
      <c r="Y2703" s="28"/>
      <c r="Z2703" s="28"/>
      <c r="AA2703" s="28"/>
      <c r="AB2703" s="28"/>
      <c r="AC2703" s="28"/>
      <c r="AD2703" s="28"/>
      <c r="AE2703" s="28"/>
      <c r="AR2703" s="169" t="s">
        <v>156</v>
      </c>
      <c r="AT2703" s="169" t="s">
        <v>5147</v>
      </c>
      <c r="AU2703" s="169" t="s">
        <v>73</v>
      </c>
      <c r="AY2703" s="11" t="s">
        <v>126</v>
      </c>
      <c r="BE2703" s="170">
        <f>IF(N2703="základní",J2703,0)</f>
        <v>0</v>
      </c>
      <c r="BF2703" s="170">
        <f>IF(N2703="snížená",J2703,0)</f>
        <v>0</v>
      </c>
      <c r="BG2703" s="170">
        <f>IF(N2703="zákl. přenesená",J2703,0)</f>
        <v>0</v>
      </c>
      <c r="BH2703" s="170">
        <f>IF(N2703="sníž. přenesená",J2703,0)</f>
        <v>0</v>
      </c>
      <c r="BI2703" s="170">
        <f>IF(N2703="nulová",J2703,0)</f>
        <v>0</v>
      </c>
      <c r="BJ2703" s="11" t="s">
        <v>80</v>
      </c>
      <c r="BK2703" s="170">
        <f>ROUND(I2703*H2703,2)</f>
        <v>0</v>
      </c>
      <c r="BL2703" s="11" t="s">
        <v>125</v>
      </c>
      <c r="BM2703" s="169" t="s">
        <v>5302</v>
      </c>
    </row>
    <row r="2704" spans="1:65" s="2" customFormat="1" ht="11.25">
      <c r="A2704" s="28"/>
      <c r="B2704" s="29"/>
      <c r="C2704" s="30"/>
      <c r="D2704" s="171" t="s">
        <v>128</v>
      </c>
      <c r="E2704" s="30"/>
      <c r="F2704" s="172" t="s">
        <v>5301</v>
      </c>
      <c r="G2704" s="30"/>
      <c r="H2704" s="30"/>
      <c r="I2704" s="173"/>
      <c r="J2704" s="30"/>
      <c r="K2704" s="30"/>
      <c r="L2704" s="33"/>
      <c r="M2704" s="174"/>
      <c r="N2704" s="175"/>
      <c r="O2704" s="65"/>
      <c r="P2704" s="65"/>
      <c r="Q2704" s="65"/>
      <c r="R2704" s="65"/>
      <c r="S2704" s="65"/>
      <c r="T2704" s="66"/>
      <c r="U2704" s="28"/>
      <c r="V2704" s="28"/>
      <c r="W2704" s="28"/>
      <c r="X2704" s="28"/>
      <c r="Y2704" s="28"/>
      <c r="Z2704" s="28"/>
      <c r="AA2704" s="28"/>
      <c r="AB2704" s="28"/>
      <c r="AC2704" s="28"/>
      <c r="AD2704" s="28"/>
      <c r="AE2704" s="28"/>
      <c r="AT2704" s="11" t="s">
        <v>128</v>
      </c>
      <c r="AU2704" s="11" t="s">
        <v>73</v>
      </c>
    </row>
    <row r="2705" spans="1:65" s="2" customFormat="1" ht="24.2" customHeight="1">
      <c r="A2705" s="28"/>
      <c r="B2705" s="29"/>
      <c r="C2705" s="176" t="s">
        <v>5303</v>
      </c>
      <c r="D2705" s="176" t="s">
        <v>5147</v>
      </c>
      <c r="E2705" s="177" t="s">
        <v>5304</v>
      </c>
      <c r="F2705" s="178" t="s">
        <v>5305</v>
      </c>
      <c r="G2705" s="179" t="s">
        <v>136</v>
      </c>
      <c r="H2705" s="180">
        <v>1</v>
      </c>
      <c r="I2705" s="181"/>
      <c r="J2705" s="182">
        <f>ROUND(I2705*H2705,2)</f>
        <v>0</v>
      </c>
      <c r="K2705" s="178" t="s">
        <v>1</v>
      </c>
      <c r="L2705" s="183"/>
      <c r="M2705" s="184" t="s">
        <v>1</v>
      </c>
      <c r="N2705" s="185" t="s">
        <v>38</v>
      </c>
      <c r="O2705" s="65"/>
      <c r="P2705" s="167">
        <f>O2705*H2705</f>
        <v>0</v>
      </c>
      <c r="Q2705" s="167">
        <v>0</v>
      </c>
      <c r="R2705" s="167">
        <f>Q2705*H2705</f>
        <v>0</v>
      </c>
      <c r="S2705" s="167">
        <v>0</v>
      </c>
      <c r="T2705" s="168">
        <f>S2705*H2705</f>
        <v>0</v>
      </c>
      <c r="U2705" s="28"/>
      <c r="V2705" s="28"/>
      <c r="W2705" s="28"/>
      <c r="X2705" s="28"/>
      <c r="Y2705" s="28"/>
      <c r="Z2705" s="28"/>
      <c r="AA2705" s="28"/>
      <c r="AB2705" s="28"/>
      <c r="AC2705" s="28"/>
      <c r="AD2705" s="28"/>
      <c r="AE2705" s="28"/>
      <c r="AR2705" s="169" t="s">
        <v>156</v>
      </c>
      <c r="AT2705" s="169" t="s">
        <v>5147</v>
      </c>
      <c r="AU2705" s="169" t="s">
        <v>73</v>
      </c>
      <c r="AY2705" s="11" t="s">
        <v>126</v>
      </c>
      <c r="BE2705" s="170">
        <f>IF(N2705="základní",J2705,0)</f>
        <v>0</v>
      </c>
      <c r="BF2705" s="170">
        <f>IF(N2705="snížená",J2705,0)</f>
        <v>0</v>
      </c>
      <c r="BG2705" s="170">
        <f>IF(N2705="zákl. přenesená",J2705,0)</f>
        <v>0</v>
      </c>
      <c r="BH2705" s="170">
        <f>IF(N2705="sníž. přenesená",J2705,0)</f>
        <v>0</v>
      </c>
      <c r="BI2705" s="170">
        <f>IF(N2705="nulová",J2705,0)</f>
        <v>0</v>
      </c>
      <c r="BJ2705" s="11" t="s">
        <v>80</v>
      </c>
      <c r="BK2705" s="170">
        <f>ROUND(I2705*H2705,2)</f>
        <v>0</v>
      </c>
      <c r="BL2705" s="11" t="s">
        <v>125</v>
      </c>
      <c r="BM2705" s="169" t="s">
        <v>5306</v>
      </c>
    </row>
    <row r="2706" spans="1:65" s="2" customFormat="1" ht="11.25">
      <c r="A2706" s="28"/>
      <c r="B2706" s="29"/>
      <c r="C2706" s="30"/>
      <c r="D2706" s="171" t="s">
        <v>128</v>
      </c>
      <c r="E2706" s="30"/>
      <c r="F2706" s="172" t="s">
        <v>5305</v>
      </c>
      <c r="G2706" s="30"/>
      <c r="H2706" s="30"/>
      <c r="I2706" s="173"/>
      <c r="J2706" s="30"/>
      <c r="K2706" s="30"/>
      <c r="L2706" s="33"/>
      <c r="M2706" s="174"/>
      <c r="N2706" s="175"/>
      <c r="O2706" s="65"/>
      <c r="P2706" s="65"/>
      <c r="Q2706" s="65"/>
      <c r="R2706" s="65"/>
      <c r="S2706" s="65"/>
      <c r="T2706" s="66"/>
      <c r="U2706" s="28"/>
      <c r="V2706" s="28"/>
      <c r="W2706" s="28"/>
      <c r="X2706" s="28"/>
      <c r="Y2706" s="28"/>
      <c r="Z2706" s="28"/>
      <c r="AA2706" s="28"/>
      <c r="AB2706" s="28"/>
      <c r="AC2706" s="28"/>
      <c r="AD2706" s="28"/>
      <c r="AE2706" s="28"/>
      <c r="AT2706" s="11" t="s">
        <v>128</v>
      </c>
      <c r="AU2706" s="11" t="s">
        <v>73</v>
      </c>
    </row>
    <row r="2707" spans="1:65" s="2" customFormat="1" ht="24.2" customHeight="1">
      <c r="A2707" s="28"/>
      <c r="B2707" s="29"/>
      <c r="C2707" s="176" t="s">
        <v>5307</v>
      </c>
      <c r="D2707" s="176" t="s">
        <v>5147</v>
      </c>
      <c r="E2707" s="177" t="s">
        <v>5308</v>
      </c>
      <c r="F2707" s="178" t="s">
        <v>5309</v>
      </c>
      <c r="G2707" s="179" t="s">
        <v>136</v>
      </c>
      <c r="H2707" s="180">
        <v>1</v>
      </c>
      <c r="I2707" s="181"/>
      <c r="J2707" s="182">
        <f>ROUND(I2707*H2707,2)</f>
        <v>0</v>
      </c>
      <c r="K2707" s="178" t="s">
        <v>1</v>
      </c>
      <c r="L2707" s="183"/>
      <c r="M2707" s="184" t="s">
        <v>1</v>
      </c>
      <c r="N2707" s="185" t="s">
        <v>38</v>
      </c>
      <c r="O2707" s="65"/>
      <c r="P2707" s="167">
        <f>O2707*H2707</f>
        <v>0</v>
      </c>
      <c r="Q2707" s="167">
        <v>0</v>
      </c>
      <c r="R2707" s="167">
        <f>Q2707*H2707</f>
        <v>0</v>
      </c>
      <c r="S2707" s="167">
        <v>0</v>
      </c>
      <c r="T2707" s="168">
        <f>S2707*H2707</f>
        <v>0</v>
      </c>
      <c r="U2707" s="28"/>
      <c r="V2707" s="28"/>
      <c r="W2707" s="28"/>
      <c r="X2707" s="28"/>
      <c r="Y2707" s="28"/>
      <c r="Z2707" s="28"/>
      <c r="AA2707" s="28"/>
      <c r="AB2707" s="28"/>
      <c r="AC2707" s="28"/>
      <c r="AD2707" s="28"/>
      <c r="AE2707" s="28"/>
      <c r="AR2707" s="169" t="s">
        <v>156</v>
      </c>
      <c r="AT2707" s="169" t="s">
        <v>5147</v>
      </c>
      <c r="AU2707" s="169" t="s">
        <v>73</v>
      </c>
      <c r="AY2707" s="11" t="s">
        <v>126</v>
      </c>
      <c r="BE2707" s="170">
        <f>IF(N2707="základní",J2707,0)</f>
        <v>0</v>
      </c>
      <c r="BF2707" s="170">
        <f>IF(N2707="snížená",J2707,0)</f>
        <v>0</v>
      </c>
      <c r="BG2707" s="170">
        <f>IF(N2707="zákl. přenesená",J2707,0)</f>
        <v>0</v>
      </c>
      <c r="BH2707" s="170">
        <f>IF(N2707="sníž. přenesená",J2707,0)</f>
        <v>0</v>
      </c>
      <c r="BI2707" s="170">
        <f>IF(N2707="nulová",J2707,0)</f>
        <v>0</v>
      </c>
      <c r="BJ2707" s="11" t="s">
        <v>80</v>
      </c>
      <c r="BK2707" s="170">
        <f>ROUND(I2707*H2707,2)</f>
        <v>0</v>
      </c>
      <c r="BL2707" s="11" t="s">
        <v>125</v>
      </c>
      <c r="BM2707" s="169" t="s">
        <v>5310</v>
      </c>
    </row>
    <row r="2708" spans="1:65" s="2" customFormat="1" ht="11.25">
      <c r="A2708" s="28"/>
      <c r="B2708" s="29"/>
      <c r="C2708" s="30"/>
      <c r="D2708" s="171" t="s">
        <v>128</v>
      </c>
      <c r="E2708" s="30"/>
      <c r="F2708" s="172" t="s">
        <v>5309</v>
      </c>
      <c r="G2708" s="30"/>
      <c r="H2708" s="30"/>
      <c r="I2708" s="173"/>
      <c r="J2708" s="30"/>
      <c r="K2708" s="30"/>
      <c r="L2708" s="33"/>
      <c r="M2708" s="174"/>
      <c r="N2708" s="175"/>
      <c r="O2708" s="65"/>
      <c r="P2708" s="65"/>
      <c r="Q2708" s="65"/>
      <c r="R2708" s="65"/>
      <c r="S2708" s="65"/>
      <c r="T2708" s="66"/>
      <c r="U2708" s="28"/>
      <c r="V2708" s="28"/>
      <c r="W2708" s="28"/>
      <c r="X2708" s="28"/>
      <c r="Y2708" s="28"/>
      <c r="Z2708" s="28"/>
      <c r="AA2708" s="28"/>
      <c r="AB2708" s="28"/>
      <c r="AC2708" s="28"/>
      <c r="AD2708" s="28"/>
      <c r="AE2708" s="28"/>
      <c r="AT2708" s="11" t="s">
        <v>128</v>
      </c>
      <c r="AU2708" s="11" t="s">
        <v>73</v>
      </c>
    </row>
    <row r="2709" spans="1:65" s="2" customFormat="1" ht="24.2" customHeight="1">
      <c r="A2709" s="28"/>
      <c r="B2709" s="29"/>
      <c r="C2709" s="176" t="s">
        <v>5311</v>
      </c>
      <c r="D2709" s="176" t="s">
        <v>5147</v>
      </c>
      <c r="E2709" s="177" t="s">
        <v>5312</v>
      </c>
      <c r="F2709" s="178" t="s">
        <v>5313</v>
      </c>
      <c r="G2709" s="179" t="s">
        <v>136</v>
      </c>
      <c r="H2709" s="180">
        <v>1</v>
      </c>
      <c r="I2709" s="181"/>
      <c r="J2709" s="182">
        <f>ROUND(I2709*H2709,2)</f>
        <v>0</v>
      </c>
      <c r="K2709" s="178" t="s">
        <v>1</v>
      </c>
      <c r="L2709" s="183"/>
      <c r="M2709" s="184" t="s">
        <v>1</v>
      </c>
      <c r="N2709" s="185" t="s">
        <v>38</v>
      </c>
      <c r="O2709" s="65"/>
      <c r="P2709" s="167">
        <f>O2709*H2709</f>
        <v>0</v>
      </c>
      <c r="Q2709" s="167">
        <v>0</v>
      </c>
      <c r="R2709" s="167">
        <f>Q2709*H2709</f>
        <v>0</v>
      </c>
      <c r="S2709" s="167">
        <v>0</v>
      </c>
      <c r="T2709" s="168">
        <f>S2709*H2709</f>
        <v>0</v>
      </c>
      <c r="U2709" s="28"/>
      <c r="V2709" s="28"/>
      <c r="W2709" s="28"/>
      <c r="X2709" s="28"/>
      <c r="Y2709" s="28"/>
      <c r="Z2709" s="28"/>
      <c r="AA2709" s="28"/>
      <c r="AB2709" s="28"/>
      <c r="AC2709" s="28"/>
      <c r="AD2709" s="28"/>
      <c r="AE2709" s="28"/>
      <c r="AR2709" s="169" t="s">
        <v>156</v>
      </c>
      <c r="AT2709" s="169" t="s">
        <v>5147</v>
      </c>
      <c r="AU2709" s="169" t="s">
        <v>73</v>
      </c>
      <c r="AY2709" s="11" t="s">
        <v>126</v>
      </c>
      <c r="BE2709" s="170">
        <f>IF(N2709="základní",J2709,0)</f>
        <v>0</v>
      </c>
      <c r="BF2709" s="170">
        <f>IF(N2709="snížená",J2709,0)</f>
        <v>0</v>
      </c>
      <c r="BG2709" s="170">
        <f>IF(N2709="zákl. přenesená",J2709,0)</f>
        <v>0</v>
      </c>
      <c r="BH2709" s="170">
        <f>IF(N2709="sníž. přenesená",J2709,0)</f>
        <v>0</v>
      </c>
      <c r="BI2709" s="170">
        <f>IF(N2709="nulová",J2709,0)</f>
        <v>0</v>
      </c>
      <c r="BJ2709" s="11" t="s">
        <v>80</v>
      </c>
      <c r="BK2709" s="170">
        <f>ROUND(I2709*H2709,2)</f>
        <v>0</v>
      </c>
      <c r="BL2709" s="11" t="s">
        <v>125</v>
      </c>
      <c r="BM2709" s="169" t="s">
        <v>5314</v>
      </c>
    </row>
    <row r="2710" spans="1:65" s="2" customFormat="1" ht="11.25">
      <c r="A2710" s="28"/>
      <c r="B2710" s="29"/>
      <c r="C2710" s="30"/>
      <c r="D2710" s="171" t="s">
        <v>128</v>
      </c>
      <c r="E2710" s="30"/>
      <c r="F2710" s="172" t="s">
        <v>5313</v>
      </c>
      <c r="G2710" s="30"/>
      <c r="H2710" s="30"/>
      <c r="I2710" s="173"/>
      <c r="J2710" s="30"/>
      <c r="K2710" s="30"/>
      <c r="L2710" s="33"/>
      <c r="M2710" s="174"/>
      <c r="N2710" s="175"/>
      <c r="O2710" s="65"/>
      <c r="P2710" s="65"/>
      <c r="Q2710" s="65"/>
      <c r="R2710" s="65"/>
      <c r="S2710" s="65"/>
      <c r="T2710" s="66"/>
      <c r="U2710" s="28"/>
      <c r="V2710" s="28"/>
      <c r="W2710" s="28"/>
      <c r="X2710" s="28"/>
      <c r="Y2710" s="28"/>
      <c r="Z2710" s="28"/>
      <c r="AA2710" s="28"/>
      <c r="AB2710" s="28"/>
      <c r="AC2710" s="28"/>
      <c r="AD2710" s="28"/>
      <c r="AE2710" s="28"/>
      <c r="AT2710" s="11" t="s">
        <v>128</v>
      </c>
      <c r="AU2710" s="11" t="s">
        <v>73</v>
      </c>
    </row>
    <row r="2711" spans="1:65" s="2" customFormat="1" ht="24.2" customHeight="1">
      <c r="A2711" s="28"/>
      <c r="B2711" s="29"/>
      <c r="C2711" s="176" t="s">
        <v>5315</v>
      </c>
      <c r="D2711" s="176" t="s">
        <v>5147</v>
      </c>
      <c r="E2711" s="177" t="s">
        <v>5316</v>
      </c>
      <c r="F2711" s="178" t="s">
        <v>5317</v>
      </c>
      <c r="G2711" s="179" t="s">
        <v>136</v>
      </c>
      <c r="H2711" s="180">
        <v>1</v>
      </c>
      <c r="I2711" s="181"/>
      <c r="J2711" s="182">
        <f>ROUND(I2711*H2711,2)</f>
        <v>0</v>
      </c>
      <c r="K2711" s="178" t="s">
        <v>1</v>
      </c>
      <c r="L2711" s="183"/>
      <c r="M2711" s="184" t="s">
        <v>1</v>
      </c>
      <c r="N2711" s="185" t="s">
        <v>38</v>
      </c>
      <c r="O2711" s="65"/>
      <c r="P2711" s="167">
        <f>O2711*H2711</f>
        <v>0</v>
      </c>
      <c r="Q2711" s="167">
        <v>0</v>
      </c>
      <c r="R2711" s="167">
        <f>Q2711*H2711</f>
        <v>0</v>
      </c>
      <c r="S2711" s="167">
        <v>0</v>
      </c>
      <c r="T2711" s="168">
        <f>S2711*H2711</f>
        <v>0</v>
      </c>
      <c r="U2711" s="28"/>
      <c r="V2711" s="28"/>
      <c r="W2711" s="28"/>
      <c r="X2711" s="28"/>
      <c r="Y2711" s="28"/>
      <c r="Z2711" s="28"/>
      <c r="AA2711" s="28"/>
      <c r="AB2711" s="28"/>
      <c r="AC2711" s="28"/>
      <c r="AD2711" s="28"/>
      <c r="AE2711" s="28"/>
      <c r="AR2711" s="169" t="s">
        <v>156</v>
      </c>
      <c r="AT2711" s="169" t="s">
        <v>5147</v>
      </c>
      <c r="AU2711" s="169" t="s">
        <v>73</v>
      </c>
      <c r="AY2711" s="11" t="s">
        <v>126</v>
      </c>
      <c r="BE2711" s="170">
        <f>IF(N2711="základní",J2711,0)</f>
        <v>0</v>
      </c>
      <c r="BF2711" s="170">
        <f>IF(N2711="snížená",J2711,0)</f>
        <v>0</v>
      </c>
      <c r="BG2711" s="170">
        <f>IF(N2711="zákl. přenesená",J2711,0)</f>
        <v>0</v>
      </c>
      <c r="BH2711" s="170">
        <f>IF(N2711="sníž. přenesená",J2711,0)</f>
        <v>0</v>
      </c>
      <c r="BI2711" s="170">
        <f>IF(N2711="nulová",J2711,0)</f>
        <v>0</v>
      </c>
      <c r="BJ2711" s="11" t="s">
        <v>80</v>
      </c>
      <c r="BK2711" s="170">
        <f>ROUND(I2711*H2711,2)</f>
        <v>0</v>
      </c>
      <c r="BL2711" s="11" t="s">
        <v>125</v>
      </c>
      <c r="BM2711" s="169" t="s">
        <v>5318</v>
      </c>
    </row>
    <row r="2712" spans="1:65" s="2" customFormat="1" ht="11.25">
      <c r="A2712" s="28"/>
      <c r="B2712" s="29"/>
      <c r="C2712" s="30"/>
      <c r="D2712" s="171" t="s">
        <v>128</v>
      </c>
      <c r="E2712" s="30"/>
      <c r="F2712" s="172" t="s">
        <v>5317</v>
      </c>
      <c r="G2712" s="30"/>
      <c r="H2712" s="30"/>
      <c r="I2712" s="173"/>
      <c r="J2712" s="30"/>
      <c r="K2712" s="30"/>
      <c r="L2712" s="33"/>
      <c r="M2712" s="174"/>
      <c r="N2712" s="175"/>
      <c r="O2712" s="65"/>
      <c r="P2712" s="65"/>
      <c r="Q2712" s="65"/>
      <c r="R2712" s="65"/>
      <c r="S2712" s="65"/>
      <c r="T2712" s="66"/>
      <c r="U2712" s="28"/>
      <c r="V2712" s="28"/>
      <c r="W2712" s="28"/>
      <c r="X2712" s="28"/>
      <c r="Y2712" s="28"/>
      <c r="Z2712" s="28"/>
      <c r="AA2712" s="28"/>
      <c r="AB2712" s="28"/>
      <c r="AC2712" s="28"/>
      <c r="AD2712" s="28"/>
      <c r="AE2712" s="28"/>
      <c r="AT2712" s="11" t="s">
        <v>128</v>
      </c>
      <c r="AU2712" s="11" t="s">
        <v>73</v>
      </c>
    </row>
    <row r="2713" spans="1:65" s="2" customFormat="1" ht="24.2" customHeight="1">
      <c r="A2713" s="28"/>
      <c r="B2713" s="29"/>
      <c r="C2713" s="176" t="s">
        <v>5319</v>
      </c>
      <c r="D2713" s="176" t="s">
        <v>5147</v>
      </c>
      <c r="E2713" s="177" t="s">
        <v>5320</v>
      </c>
      <c r="F2713" s="178" t="s">
        <v>5321</v>
      </c>
      <c r="G2713" s="179" t="s">
        <v>136</v>
      </c>
      <c r="H2713" s="180">
        <v>1</v>
      </c>
      <c r="I2713" s="181"/>
      <c r="J2713" s="182">
        <f>ROUND(I2713*H2713,2)</f>
        <v>0</v>
      </c>
      <c r="K2713" s="178" t="s">
        <v>1</v>
      </c>
      <c r="L2713" s="183"/>
      <c r="M2713" s="184" t="s">
        <v>1</v>
      </c>
      <c r="N2713" s="185" t="s">
        <v>38</v>
      </c>
      <c r="O2713" s="65"/>
      <c r="P2713" s="167">
        <f>O2713*H2713</f>
        <v>0</v>
      </c>
      <c r="Q2713" s="167">
        <v>0</v>
      </c>
      <c r="R2713" s="167">
        <f>Q2713*H2713</f>
        <v>0</v>
      </c>
      <c r="S2713" s="167">
        <v>0</v>
      </c>
      <c r="T2713" s="168">
        <f>S2713*H2713</f>
        <v>0</v>
      </c>
      <c r="U2713" s="28"/>
      <c r="V2713" s="28"/>
      <c r="W2713" s="28"/>
      <c r="X2713" s="28"/>
      <c r="Y2713" s="28"/>
      <c r="Z2713" s="28"/>
      <c r="AA2713" s="28"/>
      <c r="AB2713" s="28"/>
      <c r="AC2713" s="28"/>
      <c r="AD2713" s="28"/>
      <c r="AE2713" s="28"/>
      <c r="AR2713" s="169" t="s">
        <v>156</v>
      </c>
      <c r="AT2713" s="169" t="s">
        <v>5147</v>
      </c>
      <c r="AU2713" s="169" t="s">
        <v>73</v>
      </c>
      <c r="AY2713" s="11" t="s">
        <v>126</v>
      </c>
      <c r="BE2713" s="170">
        <f>IF(N2713="základní",J2713,0)</f>
        <v>0</v>
      </c>
      <c r="BF2713" s="170">
        <f>IF(N2713="snížená",J2713,0)</f>
        <v>0</v>
      </c>
      <c r="BG2713" s="170">
        <f>IF(N2713="zákl. přenesená",J2713,0)</f>
        <v>0</v>
      </c>
      <c r="BH2713" s="170">
        <f>IF(N2713="sníž. přenesená",J2713,0)</f>
        <v>0</v>
      </c>
      <c r="BI2713" s="170">
        <f>IF(N2713="nulová",J2713,0)</f>
        <v>0</v>
      </c>
      <c r="BJ2713" s="11" t="s">
        <v>80</v>
      </c>
      <c r="BK2713" s="170">
        <f>ROUND(I2713*H2713,2)</f>
        <v>0</v>
      </c>
      <c r="BL2713" s="11" t="s">
        <v>125</v>
      </c>
      <c r="BM2713" s="169" t="s">
        <v>5322</v>
      </c>
    </row>
    <row r="2714" spans="1:65" s="2" customFormat="1" ht="11.25">
      <c r="A2714" s="28"/>
      <c r="B2714" s="29"/>
      <c r="C2714" s="30"/>
      <c r="D2714" s="171" t="s">
        <v>128</v>
      </c>
      <c r="E2714" s="30"/>
      <c r="F2714" s="172" t="s">
        <v>5321</v>
      </c>
      <c r="G2714" s="30"/>
      <c r="H2714" s="30"/>
      <c r="I2714" s="173"/>
      <c r="J2714" s="30"/>
      <c r="K2714" s="30"/>
      <c r="L2714" s="33"/>
      <c r="M2714" s="174"/>
      <c r="N2714" s="175"/>
      <c r="O2714" s="65"/>
      <c r="P2714" s="65"/>
      <c r="Q2714" s="65"/>
      <c r="R2714" s="65"/>
      <c r="S2714" s="65"/>
      <c r="T2714" s="66"/>
      <c r="U2714" s="28"/>
      <c r="V2714" s="28"/>
      <c r="W2714" s="28"/>
      <c r="X2714" s="28"/>
      <c r="Y2714" s="28"/>
      <c r="Z2714" s="28"/>
      <c r="AA2714" s="28"/>
      <c r="AB2714" s="28"/>
      <c r="AC2714" s="28"/>
      <c r="AD2714" s="28"/>
      <c r="AE2714" s="28"/>
      <c r="AT2714" s="11" t="s">
        <v>128</v>
      </c>
      <c r="AU2714" s="11" t="s">
        <v>73</v>
      </c>
    </row>
    <row r="2715" spans="1:65" s="2" customFormat="1" ht="24.2" customHeight="1">
      <c r="A2715" s="28"/>
      <c r="B2715" s="29"/>
      <c r="C2715" s="176" t="s">
        <v>5323</v>
      </c>
      <c r="D2715" s="176" t="s">
        <v>5147</v>
      </c>
      <c r="E2715" s="177" t="s">
        <v>5324</v>
      </c>
      <c r="F2715" s="178" t="s">
        <v>5325</v>
      </c>
      <c r="G2715" s="179" t="s">
        <v>136</v>
      </c>
      <c r="H2715" s="180">
        <v>1</v>
      </c>
      <c r="I2715" s="181"/>
      <c r="J2715" s="182">
        <f>ROUND(I2715*H2715,2)</f>
        <v>0</v>
      </c>
      <c r="K2715" s="178" t="s">
        <v>1</v>
      </c>
      <c r="L2715" s="183"/>
      <c r="M2715" s="184" t="s">
        <v>1</v>
      </c>
      <c r="N2715" s="185" t="s">
        <v>38</v>
      </c>
      <c r="O2715" s="65"/>
      <c r="P2715" s="167">
        <f>O2715*H2715</f>
        <v>0</v>
      </c>
      <c r="Q2715" s="167">
        <v>0</v>
      </c>
      <c r="R2715" s="167">
        <f>Q2715*H2715</f>
        <v>0</v>
      </c>
      <c r="S2715" s="167">
        <v>0</v>
      </c>
      <c r="T2715" s="168">
        <f>S2715*H2715</f>
        <v>0</v>
      </c>
      <c r="U2715" s="28"/>
      <c r="V2715" s="28"/>
      <c r="W2715" s="28"/>
      <c r="X2715" s="28"/>
      <c r="Y2715" s="28"/>
      <c r="Z2715" s="28"/>
      <c r="AA2715" s="28"/>
      <c r="AB2715" s="28"/>
      <c r="AC2715" s="28"/>
      <c r="AD2715" s="28"/>
      <c r="AE2715" s="28"/>
      <c r="AR2715" s="169" t="s">
        <v>156</v>
      </c>
      <c r="AT2715" s="169" t="s">
        <v>5147</v>
      </c>
      <c r="AU2715" s="169" t="s">
        <v>73</v>
      </c>
      <c r="AY2715" s="11" t="s">
        <v>126</v>
      </c>
      <c r="BE2715" s="170">
        <f>IF(N2715="základní",J2715,0)</f>
        <v>0</v>
      </c>
      <c r="BF2715" s="170">
        <f>IF(N2715="snížená",J2715,0)</f>
        <v>0</v>
      </c>
      <c r="BG2715" s="170">
        <f>IF(N2715="zákl. přenesená",J2715,0)</f>
        <v>0</v>
      </c>
      <c r="BH2715" s="170">
        <f>IF(N2715="sníž. přenesená",J2715,0)</f>
        <v>0</v>
      </c>
      <c r="BI2715" s="170">
        <f>IF(N2715="nulová",J2715,0)</f>
        <v>0</v>
      </c>
      <c r="BJ2715" s="11" t="s">
        <v>80</v>
      </c>
      <c r="BK2715" s="170">
        <f>ROUND(I2715*H2715,2)</f>
        <v>0</v>
      </c>
      <c r="BL2715" s="11" t="s">
        <v>125</v>
      </c>
      <c r="BM2715" s="169" t="s">
        <v>5326</v>
      </c>
    </row>
    <row r="2716" spans="1:65" s="2" customFormat="1" ht="11.25">
      <c r="A2716" s="28"/>
      <c r="B2716" s="29"/>
      <c r="C2716" s="30"/>
      <c r="D2716" s="171" t="s">
        <v>128</v>
      </c>
      <c r="E2716" s="30"/>
      <c r="F2716" s="172" t="s">
        <v>5325</v>
      </c>
      <c r="G2716" s="30"/>
      <c r="H2716" s="30"/>
      <c r="I2716" s="173"/>
      <c r="J2716" s="30"/>
      <c r="K2716" s="30"/>
      <c r="L2716" s="33"/>
      <c r="M2716" s="174"/>
      <c r="N2716" s="175"/>
      <c r="O2716" s="65"/>
      <c r="P2716" s="65"/>
      <c r="Q2716" s="65"/>
      <c r="R2716" s="65"/>
      <c r="S2716" s="65"/>
      <c r="T2716" s="66"/>
      <c r="U2716" s="28"/>
      <c r="V2716" s="28"/>
      <c r="W2716" s="28"/>
      <c r="X2716" s="28"/>
      <c r="Y2716" s="28"/>
      <c r="Z2716" s="28"/>
      <c r="AA2716" s="28"/>
      <c r="AB2716" s="28"/>
      <c r="AC2716" s="28"/>
      <c r="AD2716" s="28"/>
      <c r="AE2716" s="28"/>
      <c r="AT2716" s="11" t="s">
        <v>128</v>
      </c>
      <c r="AU2716" s="11" t="s">
        <v>73</v>
      </c>
    </row>
    <row r="2717" spans="1:65" s="2" customFormat="1" ht="24.2" customHeight="1">
      <c r="A2717" s="28"/>
      <c r="B2717" s="29"/>
      <c r="C2717" s="176" t="s">
        <v>5327</v>
      </c>
      <c r="D2717" s="176" t="s">
        <v>5147</v>
      </c>
      <c r="E2717" s="177" t="s">
        <v>5328</v>
      </c>
      <c r="F2717" s="178" t="s">
        <v>5329</v>
      </c>
      <c r="G2717" s="179" t="s">
        <v>136</v>
      </c>
      <c r="H2717" s="180">
        <v>1</v>
      </c>
      <c r="I2717" s="181"/>
      <c r="J2717" s="182">
        <f>ROUND(I2717*H2717,2)</f>
        <v>0</v>
      </c>
      <c r="K2717" s="178" t="s">
        <v>1</v>
      </c>
      <c r="L2717" s="183"/>
      <c r="M2717" s="184" t="s">
        <v>1</v>
      </c>
      <c r="N2717" s="185" t="s">
        <v>38</v>
      </c>
      <c r="O2717" s="65"/>
      <c r="P2717" s="167">
        <f>O2717*H2717</f>
        <v>0</v>
      </c>
      <c r="Q2717" s="167">
        <v>0</v>
      </c>
      <c r="R2717" s="167">
        <f>Q2717*H2717</f>
        <v>0</v>
      </c>
      <c r="S2717" s="167">
        <v>0</v>
      </c>
      <c r="T2717" s="168">
        <f>S2717*H2717</f>
        <v>0</v>
      </c>
      <c r="U2717" s="28"/>
      <c r="V2717" s="28"/>
      <c r="W2717" s="28"/>
      <c r="X2717" s="28"/>
      <c r="Y2717" s="28"/>
      <c r="Z2717" s="28"/>
      <c r="AA2717" s="28"/>
      <c r="AB2717" s="28"/>
      <c r="AC2717" s="28"/>
      <c r="AD2717" s="28"/>
      <c r="AE2717" s="28"/>
      <c r="AR2717" s="169" t="s">
        <v>156</v>
      </c>
      <c r="AT2717" s="169" t="s">
        <v>5147</v>
      </c>
      <c r="AU2717" s="169" t="s">
        <v>73</v>
      </c>
      <c r="AY2717" s="11" t="s">
        <v>126</v>
      </c>
      <c r="BE2717" s="170">
        <f>IF(N2717="základní",J2717,0)</f>
        <v>0</v>
      </c>
      <c r="BF2717" s="170">
        <f>IF(N2717="snížená",J2717,0)</f>
        <v>0</v>
      </c>
      <c r="BG2717" s="170">
        <f>IF(N2717="zákl. přenesená",J2717,0)</f>
        <v>0</v>
      </c>
      <c r="BH2717" s="170">
        <f>IF(N2717="sníž. přenesená",J2717,0)</f>
        <v>0</v>
      </c>
      <c r="BI2717" s="170">
        <f>IF(N2717="nulová",J2717,0)</f>
        <v>0</v>
      </c>
      <c r="BJ2717" s="11" t="s">
        <v>80</v>
      </c>
      <c r="BK2717" s="170">
        <f>ROUND(I2717*H2717,2)</f>
        <v>0</v>
      </c>
      <c r="BL2717" s="11" t="s">
        <v>125</v>
      </c>
      <c r="BM2717" s="169" t="s">
        <v>5330</v>
      </c>
    </row>
    <row r="2718" spans="1:65" s="2" customFormat="1" ht="11.25">
      <c r="A2718" s="28"/>
      <c r="B2718" s="29"/>
      <c r="C2718" s="30"/>
      <c r="D2718" s="171" t="s">
        <v>128</v>
      </c>
      <c r="E2718" s="30"/>
      <c r="F2718" s="172" t="s">
        <v>5329</v>
      </c>
      <c r="G2718" s="30"/>
      <c r="H2718" s="30"/>
      <c r="I2718" s="173"/>
      <c r="J2718" s="30"/>
      <c r="K2718" s="30"/>
      <c r="L2718" s="33"/>
      <c r="M2718" s="174"/>
      <c r="N2718" s="175"/>
      <c r="O2718" s="65"/>
      <c r="P2718" s="65"/>
      <c r="Q2718" s="65"/>
      <c r="R2718" s="65"/>
      <c r="S2718" s="65"/>
      <c r="T2718" s="66"/>
      <c r="U2718" s="28"/>
      <c r="V2718" s="28"/>
      <c r="W2718" s="28"/>
      <c r="X2718" s="28"/>
      <c r="Y2718" s="28"/>
      <c r="Z2718" s="28"/>
      <c r="AA2718" s="28"/>
      <c r="AB2718" s="28"/>
      <c r="AC2718" s="28"/>
      <c r="AD2718" s="28"/>
      <c r="AE2718" s="28"/>
      <c r="AT2718" s="11" t="s">
        <v>128</v>
      </c>
      <c r="AU2718" s="11" t="s">
        <v>73</v>
      </c>
    </row>
    <row r="2719" spans="1:65" s="2" customFormat="1" ht="16.5" customHeight="1">
      <c r="A2719" s="28"/>
      <c r="B2719" s="29"/>
      <c r="C2719" s="176" t="s">
        <v>5331</v>
      </c>
      <c r="D2719" s="176" t="s">
        <v>5147</v>
      </c>
      <c r="E2719" s="177" t="s">
        <v>5332</v>
      </c>
      <c r="F2719" s="178" t="s">
        <v>5333</v>
      </c>
      <c r="G2719" s="179" t="s">
        <v>136</v>
      </c>
      <c r="H2719" s="180">
        <v>2</v>
      </c>
      <c r="I2719" s="181"/>
      <c r="J2719" s="182">
        <f>ROUND(I2719*H2719,2)</f>
        <v>0</v>
      </c>
      <c r="K2719" s="178" t="s">
        <v>1</v>
      </c>
      <c r="L2719" s="183"/>
      <c r="M2719" s="184" t="s">
        <v>1</v>
      </c>
      <c r="N2719" s="185" t="s">
        <v>38</v>
      </c>
      <c r="O2719" s="65"/>
      <c r="P2719" s="167">
        <f>O2719*H2719</f>
        <v>0</v>
      </c>
      <c r="Q2719" s="167">
        <v>0</v>
      </c>
      <c r="R2719" s="167">
        <f>Q2719*H2719</f>
        <v>0</v>
      </c>
      <c r="S2719" s="167">
        <v>0</v>
      </c>
      <c r="T2719" s="168">
        <f>S2719*H2719</f>
        <v>0</v>
      </c>
      <c r="U2719" s="28"/>
      <c r="V2719" s="28"/>
      <c r="W2719" s="28"/>
      <c r="X2719" s="28"/>
      <c r="Y2719" s="28"/>
      <c r="Z2719" s="28"/>
      <c r="AA2719" s="28"/>
      <c r="AB2719" s="28"/>
      <c r="AC2719" s="28"/>
      <c r="AD2719" s="28"/>
      <c r="AE2719" s="28"/>
      <c r="AR2719" s="169" t="s">
        <v>156</v>
      </c>
      <c r="AT2719" s="169" t="s">
        <v>5147</v>
      </c>
      <c r="AU2719" s="169" t="s">
        <v>73</v>
      </c>
      <c r="AY2719" s="11" t="s">
        <v>126</v>
      </c>
      <c r="BE2719" s="170">
        <f>IF(N2719="základní",J2719,0)</f>
        <v>0</v>
      </c>
      <c r="BF2719" s="170">
        <f>IF(N2719="snížená",J2719,0)</f>
        <v>0</v>
      </c>
      <c r="BG2719" s="170">
        <f>IF(N2719="zákl. přenesená",J2719,0)</f>
        <v>0</v>
      </c>
      <c r="BH2719" s="170">
        <f>IF(N2719="sníž. přenesená",J2719,0)</f>
        <v>0</v>
      </c>
      <c r="BI2719" s="170">
        <f>IF(N2719="nulová",J2719,0)</f>
        <v>0</v>
      </c>
      <c r="BJ2719" s="11" t="s">
        <v>80</v>
      </c>
      <c r="BK2719" s="170">
        <f>ROUND(I2719*H2719,2)</f>
        <v>0</v>
      </c>
      <c r="BL2719" s="11" t="s">
        <v>125</v>
      </c>
      <c r="BM2719" s="169" t="s">
        <v>5334</v>
      </c>
    </row>
    <row r="2720" spans="1:65" s="2" customFormat="1" ht="11.25">
      <c r="A2720" s="28"/>
      <c r="B2720" s="29"/>
      <c r="C2720" s="30"/>
      <c r="D2720" s="171" t="s">
        <v>128</v>
      </c>
      <c r="E2720" s="30"/>
      <c r="F2720" s="172" t="s">
        <v>5333</v>
      </c>
      <c r="G2720" s="30"/>
      <c r="H2720" s="30"/>
      <c r="I2720" s="173"/>
      <c r="J2720" s="30"/>
      <c r="K2720" s="30"/>
      <c r="L2720" s="33"/>
      <c r="M2720" s="174"/>
      <c r="N2720" s="175"/>
      <c r="O2720" s="65"/>
      <c r="P2720" s="65"/>
      <c r="Q2720" s="65"/>
      <c r="R2720" s="65"/>
      <c r="S2720" s="65"/>
      <c r="T2720" s="66"/>
      <c r="U2720" s="28"/>
      <c r="V2720" s="28"/>
      <c r="W2720" s="28"/>
      <c r="X2720" s="28"/>
      <c r="Y2720" s="28"/>
      <c r="Z2720" s="28"/>
      <c r="AA2720" s="28"/>
      <c r="AB2720" s="28"/>
      <c r="AC2720" s="28"/>
      <c r="AD2720" s="28"/>
      <c r="AE2720" s="28"/>
      <c r="AT2720" s="11" t="s">
        <v>128</v>
      </c>
      <c r="AU2720" s="11" t="s">
        <v>73</v>
      </c>
    </row>
    <row r="2721" spans="1:65" s="2" customFormat="1" ht="24.2" customHeight="1">
      <c r="A2721" s="28"/>
      <c r="B2721" s="29"/>
      <c r="C2721" s="176" t="s">
        <v>5335</v>
      </c>
      <c r="D2721" s="176" t="s">
        <v>5147</v>
      </c>
      <c r="E2721" s="177" t="s">
        <v>5336</v>
      </c>
      <c r="F2721" s="178" t="s">
        <v>5337</v>
      </c>
      <c r="G2721" s="179" t="s">
        <v>136</v>
      </c>
      <c r="H2721" s="180">
        <v>2</v>
      </c>
      <c r="I2721" s="181"/>
      <c r="J2721" s="182">
        <f>ROUND(I2721*H2721,2)</f>
        <v>0</v>
      </c>
      <c r="K2721" s="178" t="s">
        <v>1</v>
      </c>
      <c r="L2721" s="183"/>
      <c r="M2721" s="184" t="s">
        <v>1</v>
      </c>
      <c r="N2721" s="185" t="s">
        <v>38</v>
      </c>
      <c r="O2721" s="65"/>
      <c r="P2721" s="167">
        <f>O2721*H2721</f>
        <v>0</v>
      </c>
      <c r="Q2721" s="167">
        <v>0</v>
      </c>
      <c r="R2721" s="167">
        <f>Q2721*H2721</f>
        <v>0</v>
      </c>
      <c r="S2721" s="167">
        <v>0</v>
      </c>
      <c r="T2721" s="168">
        <f>S2721*H2721</f>
        <v>0</v>
      </c>
      <c r="U2721" s="28"/>
      <c r="V2721" s="28"/>
      <c r="W2721" s="28"/>
      <c r="X2721" s="28"/>
      <c r="Y2721" s="28"/>
      <c r="Z2721" s="28"/>
      <c r="AA2721" s="28"/>
      <c r="AB2721" s="28"/>
      <c r="AC2721" s="28"/>
      <c r="AD2721" s="28"/>
      <c r="AE2721" s="28"/>
      <c r="AR2721" s="169" t="s">
        <v>156</v>
      </c>
      <c r="AT2721" s="169" t="s">
        <v>5147</v>
      </c>
      <c r="AU2721" s="169" t="s">
        <v>73</v>
      </c>
      <c r="AY2721" s="11" t="s">
        <v>126</v>
      </c>
      <c r="BE2721" s="170">
        <f>IF(N2721="základní",J2721,0)</f>
        <v>0</v>
      </c>
      <c r="BF2721" s="170">
        <f>IF(N2721="snížená",J2721,0)</f>
        <v>0</v>
      </c>
      <c r="BG2721" s="170">
        <f>IF(N2721="zákl. přenesená",J2721,0)</f>
        <v>0</v>
      </c>
      <c r="BH2721" s="170">
        <f>IF(N2721="sníž. přenesená",J2721,0)</f>
        <v>0</v>
      </c>
      <c r="BI2721" s="170">
        <f>IF(N2721="nulová",J2721,0)</f>
        <v>0</v>
      </c>
      <c r="BJ2721" s="11" t="s">
        <v>80</v>
      </c>
      <c r="BK2721" s="170">
        <f>ROUND(I2721*H2721,2)</f>
        <v>0</v>
      </c>
      <c r="BL2721" s="11" t="s">
        <v>125</v>
      </c>
      <c r="BM2721" s="169" t="s">
        <v>5338</v>
      </c>
    </row>
    <row r="2722" spans="1:65" s="2" customFormat="1" ht="19.5">
      <c r="A2722" s="28"/>
      <c r="B2722" s="29"/>
      <c r="C2722" s="30"/>
      <c r="D2722" s="171" t="s">
        <v>128</v>
      </c>
      <c r="E2722" s="30"/>
      <c r="F2722" s="172" t="s">
        <v>5337</v>
      </c>
      <c r="G2722" s="30"/>
      <c r="H2722" s="30"/>
      <c r="I2722" s="173"/>
      <c r="J2722" s="30"/>
      <c r="K2722" s="30"/>
      <c r="L2722" s="33"/>
      <c r="M2722" s="174"/>
      <c r="N2722" s="175"/>
      <c r="O2722" s="65"/>
      <c r="P2722" s="65"/>
      <c r="Q2722" s="65"/>
      <c r="R2722" s="65"/>
      <c r="S2722" s="65"/>
      <c r="T2722" s="66"/>
      <c r="U2722" s="28"/>
      <c r="V2722" s="28"/>
      <c r="W2722" s="28"/>
      <c r="X2722" s="28"/>
      <c r="Y2722" s="28"/>
      <c r="Z2722" s="28"/>
      <c r="AA2722" s="28"/>
      <c r="AB2722" s="28"/>
      <c r="AC2722" s="28"/>
      <c r="AD2722" s="28"/>
      <c r="AE2722" s="28"/>
      <c r="AT2722" s="11" t="s">
        <v>128</v>
      </c>
      <c r="AU2722" s="11" t="s">
        <v>73</v>
      </c>
    </row>
    <row r="2723" spans="1:65" s="2" customFormat="1" ht="24.2" customHeight="1">
      <c r="A2723" s="28"/>
      <c r="B2723" s="29"/>
      <c r="C2723" s="176" t="s">
        <v>5339</v>
      </c>
      <c r="D2723" s="176" t="s">
        <v>5147</v>
      </c>
      <c r="E2723" s="177" t="s">
        <v>5340</v>
      </c>
      <c r="F2723" s="178" t="s">
        <v>5341</v>
      </c>
      <c r="G2723" s="179" t="s">
        <v>136</v>
      </c>
      <c r="H2723" s="180">
        <v>2</v>
      </c>
      <c r="I2723" s="181"/>
      <c r="J2723" s="182">
        <f>ROUND(I2723*H2723,2)</f>
        <v>0</v>
      </c>
      <c r="K2723" s="178" t="s">
        <v>1</v>
      </c>
      <c r="L2723" s="183"/>
      <c r="M2723" s="184" t="s">
        <v>1</v>
      </c>
      <c r="N2723" s="185" t="s">
        <v>38</v>
      </c>
      <c r="O2723" s="65"/>
      <c r="P2723" s="167">
        <f>O2723*H2723</f>
        <v>0</v>
      </c>
      <c r="Q2723" s="167">
        <v>0</v>
      </c>
      <c r="R2723" s="167">
        <f>Q2723*H2723</f>
        <v>0</v>
      </c>
      <c r="S2723" s="167">
        <v>0</v>
      </c>
      <c r="T2723" s="168">
        <f>S2723*H2723</f>
        <v>0</v>
      </c>
      <c r="U2723" s="28"/>
      <c r="V2723" s="28"/>
      <c r="W2723" s="28"/>
      <c r="X2723" s="28"/>
      <c r="Y2723" s="28"/>
      <c r="Z2723" s="28"/>
      <c r="AA2723" s="28"/>
      <c r="AB2723" s="28"/>
      <c r="AC2723" s="28"/>
      <c r="AD2723" s="28"/>
      <c r="AE2723" s="28"/>
      <c r="AR2723" s="169" t="s">
        <v>156</v>
      </c>
      <c r="AT2723" s="169" t="s">
        <v>5147</v>
      </c>
      <c r="AU2723" s="169" t="s">
        <v>73</v>
      </c>
      <c r="AY2723" s="11" t="s">
        <v>126</v>
      </c>
      <c r="BE2723" s="170">
        <f>IF(N2723="základní",J2723,0)</f>
        <v>0</v>
      </c>
      <c r="BF2723" s="170">
        <f>IF(N2723="snížená",J2723,0)</f>
        <v>0</v>
      </c>
      <c r="BG2723" s="170">
        <f>IF(N2723="zákl. přenesená",J2723,0)</f>
        <v>0</v>
      </c>
      <c r="BH2723" s="170">
        <f>IF(N2723="sníž. přenesená",J2723,0)</f>
        <v>0</v>
      </c>
      <c r="BI2723" s="170">
        <f>IF(N2723="nulová",J2723,0)</f>
        <v>0</v>
      </c>
      <c r="BJ2723" s="11" t="s">
        <v>80</v>
      </c>
      <c r="BK2723" s="170">
        <f>ROUND(I2723*H2723,2)</f>
        <v>0</v>
      </c>
      <c r="BL2723" s="11" t="s">
        <v>125</v>
      </c>
      <c r="BM2723" s="169" t="s">
        <v>5342</v>
      </c>
    </row>
    <row r="2724" spans="1:65" s="2" customFormat="1" ht="11.25">
      <c r="A2724" s="28"/>
      <c r="B2724" s="29"/>
      <c r="C2724" s="30"/>
      <c r="D2724" s="171" t="s">
        <v>128</v>
      </c>
      <c r="E2724" s="30"/>
      <c r="F2724" s="172" t="s">
        <v>5341</v>
      </c>
      <c r="G2724" s="30"/>
      <c r="H2724" s="30"/>
      <c r="I2724" s="173"/>
      <c r="J2724" s="30"/>
      <c r="K2724" s="30"/>
      <c r="L2724" s="33"/>
      <c r="M2724" s="174"/>
      <c r="N2724" s="175"/>
      <c r="O2724" s="65"/>
      <c r="P2724" s="65"/>
      <c r="Q2724" s="65"/>
      <c r="R2724" s="65"/>
      <c r="S2724" s="65"/>
      <c r="T2724" s="66"/>
      <c r="U2724" s="28"/>
      <c r="V2724" s="28"/>
      <c r="W2724" s="28"/>
      <c r="X2724" s="28"/>
      <c r="Y2724" s="28"/>
      <c r="Z2724" s="28"/>
      <c r="AA2724" s="28"/>
      <c r="AB2724" s="28"/>
      <c r="AC2724" s="28"/>
      <c r="AD2724" s="28"/>
      <c r="AE2724" s="28"/>
      <c r="AT2724" s="11" t="s">
        <v>128</v>
      </c>
      <c r="AU2724" s="11" t="s">
        <v>73</v>
      </c>
    </row>
    <row r="2725" spans="1:65" s="2" customFormat="1" ht="24.2" customHeight="1">
      <c r="A2725" s="28"/>
      <c r="B2725" s="29"/>
      <c r="C2725" s="176" t="s">
        <v>5343</v>
      </c>
      <c r="D2725" s="176" t="s">
        <v>5147</v>
      </c>
      <c r="E2725" s="177" t="s">
        <v>5344</v>
      </c>
      <c r="F2725" s="178" t="s">
        <v>5345</v>
      </c>
      <c r="G2725" s="179" t="s">
        <v>136</v>
      </c>
      <c r="H2725" s="180">
        <v>2</v>
      </c>
      <c r="I2725" s="181"/>
      <c r="J2725" s="182">
        <f>ROUND(I2725*H2725,2)</f>
        <v>0</v>
      </c>
      <c r="K2725" s="178" t="s">
        <v>1</v>
      </c>
      <c r="L2725" s="183"/>
      <c r="M2725" s="184" t="s">
        <v>1</v>
      </c>
      <c r="N2725" s="185" t="s">
        <v>38</v>
      </c>
      <c r="O2725" s="65"/>
      <c r="P2725" s="167">
        <f>O2725*H2725</f>
        <v>0</v>
      </c>
      <c r="Q2725" s="167">
        <v>0</v>
      </c>
      <c r="R2725" s="167">
        <f>Q2725*H2725</f>
        <v>0</v>
      </c>
      <c r="S2725" s="167">
        <v>0</v>
      </c>
      <c r="T2725" s="168">
        <f>S2725*H2725</f>
        <v>0</v>
      </c>
      <c r="U2725" s="28"/>
      <c r="V2725" s="28"/>
      <c r="W2725" s="28"/>
      <c r="X2725" s="28"/>
      <c r="Y2725" s="28"/>
      <c r="Z2725" s="28"/>
      <c r="AA2725" s="28"/>
      <c r="AB2725" s="28"/>
      <c r="AC2725" s="28"/>
      <c r="AD2725" s="28"/>
      <c r="AE2725" s="28"/>
      <c r="AR2725" s="169" t="s">
        <v>156</v>
      </c>
      <c r="AT2725" s="169" t="s">
        <v>5147</v>
      </c>
      <c r="AU2725" s="169" t="s">
        <v>73</v>
      </c>
      <c r="AY2725" s="11" t="s">
        <v>126</v>
      </c>
      <c r="BE2725" s="170">
        <f>IF(N2725="základní",J2725,0)</f>
        <v>0</v>
      </c>
      <c r="BF2725" s="170">
        <f>IF(N2725="snížená",J2725,0)</f>
        <v>0</v>
      </c>
      <c r="BG2725" s="170">
        <f>IF(N2725="zákl. přenesená",J2725,0)</f>
        <v>0</v>
      </c>
      <c r="BH2725" s="170">
        <f>IF(N2725="sníž. přenesená",J2725,0)</f>
        <v>0</v>
      </c>
      <c r="BI2725" s="170">
        <f>IF(N2725="nulová",J2725,0)</f>
        <v>0</v>
      </c>
      <c r="BJ2725" s="11" t="s">
        <v>80</v>
      </c>
      <c r="BK2725" s="170">
        <f>ROUND(I2725*H2725,2)</f>
        <v>0</v>
      </c>
      <c r="BL2725" s="11" t="s">
        <v>125</v>
      </c>
      <c r="BM2725" s="169" t="s">
        <v>5346</v>
      </c>
    </row>
    <row r="2726" spans="1:65" s="2" customFormat="1" ht="11.25">
      <c r="A2726" s="28"/>
      <c r="B2726" s="29"/>
      <c r="C2726" s="30"/>
      <c r="D2726" s="171" t="s">
        <v>128</v>
      </c>
      <c r="E2726" s="30"/>
      <c r="F2726" s="172" t="s">
        <v>5345</v>
      </c>
      <c r="G2726" s="30"/>
      <c r="H2726" s="30"/>
      <c r="I2726" s="173"/>
      <c r="J2726" s="30"/>
      <c r="K2726" s="30"/>
      <c r="L2726" s="33"/>
      <c r="M2726" s="174"/>
      <c r="N2726" s="175"/>
      <c r="O2726" s="65"/>
      <c r="P2726" s="65"/>
      <c r="Q2726" s="65"/>
      <c r="R2726" s="65"/>
      <c r="S2726" s="65"/>
      <c r="T2726" s="66"/>
      <c r="U2726" s="28"/>
      <c r="V2726" s="28"/>
      <c r="W2726" s="28"/>
      <c r="X2726" s="28"/>
      <c r="Y2726" s="28"/>
      <c r="Z2726" s="28"/>
      <c r="AA2726" s="28"/>
      <c r="AB2726" s="28"/>
      <c r="AC2726" s="28"/>
      <c r="AD2726" s="28"/>
      <c r="AE2726" s="28"/>
      <c r="AT2726" s="11" t="s">
        <v>128</v>
      </c>
      <c r="AU2726" s="11" t="s">
        <v>73</v>
      </c>
    </row>
    <row r="2727" spans="1:65" s="2" customFormat="1" ht="16.5" customHeight="1">
      <c r="A2727" s="28"/>
      <c r="B2727" s="29"/>
      <c r="C2727" s="176" t="s">
        <v>5347</v>
      </c>
      <c r="D2727" s="176" t="s">
        <v>5147</v>
      </c>
      <c r="E2727" s="177" t="s">
        <v>5348</v>
      </c>
      <c r="F2727" s="178" t="s">
        <v>5349</v>
      </c>
      <c r="G2727" s="179" t="s">
        <v>136</v>
      </c>
      <c r="H2727" s="180">
        <v>2</v>
      </c>
      <c r="I2727" s="181"/>
      <c r="J2727" s="182">
        <f>ROUND(I2727*H2727,2)</f>
        <v>0</v>
      </c>
      <c r="K2727" s="178" t="s">
        <v>1</v>
      </c>
      <c r="L2727" s="183"/>
      <c r="M2727" s="184" t="s">
        <v>1</v>
      </c>
      <c r="N2727" s="185" t="s">
        <v>38</v>
      </c>
      <c r="O2727" s="65"/>
      <c r="P2727" s="167">
        <f>O2727*H2727</f>
        <v>0</v>
      </c>
      <c r="Q2727" s="167">
        <v>0</v>
      </c>
      <c r="R2727" s="167">
        <f>Q2727*H2727</f>
        <v>0</v>
      </c>
      <c r="S2727" s="167">
        <v>0</v>
      </c>
      <c r="T2727" s="168">
        <f>S2727*H2727</f>
        <v>0</v>
      </c>
      <c r="U2727" s="28"/>
      <c r="V2727" s="28"/>
      <c r="W2727" s="28"/>
      <c r="X2727" s="28"/>
      <c r="Y2727" s="28"/>
      <c r="Z2727" s="28"/>
      <c r="AA2727" s="28"/>
      <c r="AB2727" s="28"/>
      <c r="AC2727" s="28"/>
      <c r="AD2727" s="28"/>
      <c r="AE2727" s="28"/>
      <c r="AR2727" s="169" t="s">
        <v>156</v>
      </c>
      <c r="AT2727" s="169" t="s">
        <v>5147</v>
      </c>
      <c r="AU2727" s="169" t="s">
        <v>73</v>
      </c>
      <c r="AY2727" s="11" t="s">
        <v>126</v>
      </c>
      <c r="BE2727" s="170">
        <f>IF(N2727="základní",J2727,0)</f>
        <v>0</v>
      </c>
      <c r="BF2727" s="170">
        <f>IF(N2727="snížená",J2727,0)</f>
        <v>0</v>
      </c>
      <c r="BG2727" s="170">
        <f>IF(N2727="zákl. přenesená",J2727,0)</f>
        <v>0</v>
      </c>
      <c r="BH2727" s="170">
        <f>IF(N2727="sníž. přenesená",J2727,0)</f>
        <v>0</v>
      </c>
      <c r="BI2727" s="170">
        <f>IF(N2727="nulová",J2727,0)</f>
        <v>0</v>
      </c>
      <c r="BJ2727" s="11" t="s">
        <v>80</v>
      </c>
      <c r="BK2727" s="170">
        <f>ROUND(I2727*H2727,2)</f>
        <v>0</v>
      </c>
      <c r="BL2727" s="11" t="s">
        <v>125</v>
      </c>
      <c r="BM2727" s="169" t="s">
        <v>5350</v>
      </c>
    </row>
    <row r="2728" spans="1:65" s="2" customFormat="1" ht="11.25">
      <c r="A2728" s="28"/>
      <c r="B2728" s="29"/>
      <c r="C2728" s="30"/>
      <c r="D2728" s="171" t="s">
        <v>128</v>
      </c>
      <c r="E2728" s="30"/>
      <c r="F2728" s="172" t="s">
        <v>5349</v>
      </c>
      <c r="G2728" s="30"/>
      <c r="H2728" s="30"/>
      <c r="I2728" s="173"/>
      <c r="J2728" s="30"/>
      <c r="K2728" s="30"/>
      <c r="L2728" s="33"/>
      <c r="M2728" s="174"/>
      <c r="N2728" s="175"/>
      <c r="O2728" s="65"/>
      <c r="P2728" s="65"/>
      <c r="Q2728" s="65"/>
      <c r="R2728" s="65"/>
      <c r="S2728" s="65"/>
      <c r="T2728" s="66"/>
      <c r="U2728" s="28"/>
      <c r="V2728" s="28"/>
      <c r="W2728" s="28"/>
      <c r="X2728" s="28"/>
      <c r="Y2728" s="28"/>
      <c r="Z2728" s="28"/>
      <c r="AA2728" s="28"/>
      <c r="AB2728" s="28"/>
      <c r="AC2728" s="28"/>
      <c r="AD2728" s="28"/>
      <c r="AE2728" s="28"/>
      <c r="AT2728" s="11" t="s">
        <v>128</v>
      </c>
      <c r="AU2728" s="11" t="s">
        <v>73</v>
      </c>
    </row>
    <row r="2729" spans="1:65" s="2" customFormat="1" ht="16.5" customHeight="1">
      <c r="A2729" s="28"/>
      <c r="B2729" s="29"/>
      <c r="C2729" s="176" t="s">
        <v>5351</v>
      </c>
      <c r="D2729" s="176" t="s">
        <v>5147</v>
      </c>
      <c r="E2729" s="177" t="s">
        <v>5352</v>
      </c>
      <c r="F2729" s="178" t="s">
        <v>5353</v>
      </c>
      <c r="G2729" s="179" t="s">
        <v>136</v>
      </c>
      <c r="H2729" s="180">
        <v>2</v>
      </c>
      <c r="I2729" s="181"/>
      <c r="J2729" s="182">
        <f>ROUND(I2729*H2729,2)</f>
        <v>0</v>
      </c>
      <c r="K2729" s="178" t="s">
        <v>1</v>
      </c>
      <c r="L2729" s="183"/>
      <c r="M2729" s="184" t="s">
        <v>1</v>
      </c>
      <c r="N2729" s="185" t="s">
        <v>38</v>
      </c>
      <c r="O2729" s="65"/>
      <c r="P2729" s="167">
        <f>O2729*H2729</f>
        <v>0</v>
      </c>
      <c r="Q2729" s="167">
        <v>0</v>
      </c>
      <c r="R2729" s="167">
        <f>Q2729*H2729</f>
        <v>0</v>
      </c>
      <c r="S2729" s="167">
        <v>0</v>
      </c>
      <c r="T2729" s="168">
        <f>S2729*H2729</f>
        <v>0</v>
      </c>
      <c r="U2729" s="28"/>
      <c r="V2729" s="28"/>
      <c r="W2729" s="28"/>
      <c r="X2729" s="28"/>
      <c r="Y2729" s="28"/>
      <c r="Z2729" s="28"/>
      <c r="AA2729" s="28"/>
      <c r="AB2729" s="28"/>
      <c r="AC2729" s="28"/>
      <c r="AD2729" s="28"/>
      <c r="AE2729" s="28"/>
      <c r="AR2729" s="169" t="s">
        <v>156</v>
      </c>
      <c r="AT2729" s="169" t="s">
        <v>5147</v>
      </c>
      <c r="AU2729" s="169" t="s">
        <v>73</v>
      </c>
      <c r="AY2729" s="11" t="s">
        <v>126</v>
      </c>
      <c r="BE2729" s="170">
        <f>IF(N2729="základní",J2729,0)</f>
        <v>0</v>
      </c>
      <c r="BF2729" s="170">
        <f>IF(N2729="snížená",J2729,0)</f>
        <v>0</v>
      </c>
      <c r="BG2729" s="170">
        <f>IF(N2729="zákl. přenesená",J2729,0)</f>
        <v>0</v>
      </c>
      <c r="BH2729" s="170">
        <f>IF(N2729="sníž. přenesená",J2729,0)</f>
        <v>0</v>
      </c>
      <c r="BI2729" s="170">
        <f>IF(N2729="nulová",J2729,0)</f>
        <v>0</v>
      </c>
      <c r="BJ2729" s="11" t="s">
        <v>80</v>
      </c>
      <c r="BK2729" s="170">
        <f>ROUND(I2729*H2729,2)</f>
        <v>0</v>
      </c>
      <c r="BL2729" s="11" t="s">
        <v>125</v>
      </c>
      <c r="BM2729" s="169" t="s">
        <v>5354</v>
      </c>
    </row>
    <row r="2730" spans="1:65" s="2" customFormat="1" ht="11.25">
      <c r="A2730" s="28"/>
      <c r="B2730" s="29"/>
      <c r="C2730" s="30"/>
      <c r="D2730" s="171" t="s">
        <v>128</v>
      </c>
      <c r="E2730" s="30"/>
      <c r="F2730" s="172" t="s">
        <v>5353</v>
      </c>
      <c r="G2730" s="30"/>
      <c r="H2730" s="30"/>
      <c r="I2730" s="173"/>
      <c r="J2730" s="30"/>
      <c r="K2730" s="30"/>
      <c r="L2730" s="33"/>
      <c r="M2730" s="174"/>
      <c r="N2730" s="175"/>
      <c r="O2730" s="65"/>
      <c r="P2730" s="65"/>
      <c r="Q2730" s="65"/>
      <c r="R2730" s="65"/>
      <c r="S2730" s="65"/>
      <c r="T2730" s="66"/>
      <c r="U2730" s="28"/>
      <c r="V2730" s="28"/>
      <c r="W2730" s="28"/>
      <c r="X2730" s="28"/>
      <c r="Y2730" s="28"/>
      <c r="Z2730" s="28"/>
      <c r="AA2730" s="28"/>
      <c r="AB2730" s="28"/>
      <c r="AC2730" s="28"/>
      <c r="AD2730" s="28"/>
      <c r="AE2730" s="28"/>
      <c r="AT2730" s="11" t="s">
        <v>128</v>
      </c>
      <c r="AU2730" s="11" t="s">
        <v>73</v>
      </c>
    </row>
    <row r="2731" spans="1:65" s="2" customFormat="1" ht="21.75" customHeight="1">
      <c r="A2731" s="28"/>
      <c r="B2731" s="29"/>
      <c r="C2731" s="176" t="s">
        <v>5355</v>
      </c>
      <c r="D2731" s="176" t="s">
        <v>5147</v>
      </c>
      <c r="E2731" s="177" t="s">
        <v>5356</v>
      </c>
      <c r="F2731" s="178" t="s">
        <v>5357</v>
      </c>
      <c r="G2731" s="179" t="s">
        <v>136</v>
      </c>
      <c r="H2731" s="180">
        <v>2</v>
      </c>
      <c r="I2731" s="181"/>
      <c r="J2731" s="182">
        <f>ROUND(I2731*H2731,2)</f>
        <v>0</v>
      </c>
      <c r="K2731" s="178" t="s">
        <v>1</v>
      </c>
      <c r="L2731" s="183"/>
      <c r="M2731" s="184" t="s">
        <v>1</v>
      </c>
      <c r="N2731" s="185" t="s">
        <v>38</v>
      </c>
      <c r="O2731" s="65"/>
      <c r="P2731" s="167">
        <f>O2731*H2731</f>
        <v>0</v>
      </c>
      <c r="Q2731" s="167">
        <v>0</v>
      </c>
      <c r="R2731" s="167">
        <f>Q2731*H2731</f>
        <v>0</v>
      </c>
      <c r="S2731" s="167">
        <v>0</v>
      </c>
      <c r="T2731" s="168">
        <f>S2731*H2731</f>
        <v>0</v>
      </c>
      <c r="U2731" s="28"/>
      <c r="V2731" s="28"/>
      <c r="W2731" s="28"/>
      <c r="X2731" s="28"/>
      <c r="Y2731" s="28"/>
      <c r="Z2731" s="28"/>
      <c r="AA2731" s="28"/>
      <c r="AB2731" s="28"/>
      <c r="AC2731" s="28"/>
      <c r="AD2731" s="28"/>
      <c r="AE2731" s="28"/>
      <c r="AR2731" s="169" t="s">
        <v>156</v>
      </c>
      <c r="AT2731" s="169" t="s">
        <v>5147</v>
      </c>
      <c r="AU2731" s="169" t="s">
        <v>73</v>
      </c>
      <c r="AY2731" s="11" t="s">
        <v>126</v>
      </c>
      <c r="BE2731" s="170">
        <f>IF(N2731="základní",J2731,0)</f>
        <v>0</v>
      </c>
      <c r="BF2731" s="170">
        <f>IF(N2731="snížená",J2731,0)</f>
        <v>0</v>
      </c>
      <c r="BG2731" s="170">
        <f>IF(N2731="zákl. přenesená",J2731,0)</f>
        <v>0</v>
      </c>
      <c r="BH2731" s="170">
        <f>IF(N2731="sníž. přenesená",J2731,0)</f>
        <v>0</v>
      </c>
      <c r="BI2731" s="170">
        <f>IF(N2731="nulová",J2731,0)</f>
        <v>0</v>
      </c>
      <c r="BJ2731" s="11" t="s">
        <v>80</v>
      </c>
      <c r="BK2731" s="170">
        <f>ROUND(I2731*H2731,2)</f>
        <v>0</v>
      </c>
      <c r="BL2731" s="11" t="s">
        <v>125</v>
      </c>
      <c r="BM2731" s="169" t="s">
        <v>5358</v>
      </c>
    </row>
    <row r="2732" spans="1:65" s="2" customFormat="1" ht="11.25">
      <c r="A2732" s="28"/>
      <c r="B2732" s="29"/>
      <c r="C2732" s="30"/>
      <c r="D2732" s="171" t="s">
        <v>128</v>
      </c>
      <c r="E2732" s="30"/>
      <c r="F2732" s="172" t="s">
        <v>5357</v>
      </c>
      <c r="G2732" s="30"/>
      <c r="H2732" s="30"/>
      <c r="I2732" s="173"/>
      <c r="J2732" s="30"/>
      <c r="K2732" s="30"/>
      <c r="L2732" s="33"/>
      <c r="M2732" s="174"/>
      <c r="N2732" s="175"/>
      <c r="O2732" s="65"/>
      <c r="P2732" s="65"/>
      <c r="Q2732" s="65"/>
      <c r="R2732" s="65"/>
      <c r="S2732" s="65"/>
      <c r="T2732" s="66"/>
      <c r="U2732" s="28"/>
      <c r="V2732" s="28"/>
      <c r="W2732" s="28"/>
      <c r="X2732" s="28"/>
      <c r="Y2732" s="28"/>
      <c r="Z2732" s="28"/>
      <c r="AA2732" s="28"/>
      <c r="AB2732" s="28"/>
      <c r="AC2732" s="28"/>
      <c r="AD2732" s="28"/>
      <c r="AE2732" s="28"/>
      <c r="AT2732" s="11" t="s">
        <v>128</v>
      </c>
      <c r="AU2732" s="11" t="s">
        <v>73</v>
      </c>
    </row>
    <row r="2733" spans="1:65" s="2" customFormat="1" ht="16.5" customHeight="1">
      <c r="A2733" s="28"/>
      <c r="B2733" s="29"/>
      <c r="C2733" s="176" t="s">
        <v>5359</v>
      </c>
      <c r="D2733" s="176" t="s">
        <v>5147</v>
      </c>
      <c r="E2733" s="177" t="s">
        <v>5360</v>
      </c>
      <c r="F2733" s="178" t="s">
        <v>5361</v>
      </c>
      <c r="G2733" s="179" t="s">
        <v>131</v>
      </c>
      <c r="H2733" s="180">
        <v>1000</v>
      </c>
      <c r="I2733" s="181"/>
      <c r="J2733" s="182">
        <f>ROUND(I2733*H2733,2)</f>
        <v>0</v>
      </c>
      <c r="K2733" s="178" t="s">
        <v>1</v>
      </c>
      <c r="L2733" s="183"/>
      <c r="M2733" s="184" t="s">
        <v>1</v>
      </c>
      <c r="N2733" s="185" t="s">
        <v>38</v>
      </c>
      <c r="O2733" s="65"/>
      <c r="P2733" s="167">
        <f>O2733*H2733</f>
        <v>0</v>
      </c>
      <c r="Q2733" s="167">
        <v>0</v>
      </c>
      <c r="R2733" s="167">
        <f>Q2733*H2733</f>
        <v>0</v>
      </c>
      <c r="S2733" s="167">
        <v>0</v>
      </c>
      <c r="T2733" s="168">
        <f>S2733*H2733</f>
        <v>0</v>
      </c>
      <c r="U2733" s="28"/>
      <c r="V2733" s="28"/>
      <c r="W2733" s="28"/>
      <c r="X2733" s="28"/>
      <c r="Y2733" s="28"/>
      <c r="Z2733" s="28"/>
      <c r="AA2733" s="28"/>
      <c r="AB2733" s="28"/>
      <c r="AC2733" s="28"/>
      <c r="AD2733" s="28"/>
      <c r="AE2733" s="28"/>
      <c r="AR2733" s="169" t="s">
        <v>156</v>
      </c>
      <c r="AT2733" s="169" t="s">
        <v>5147</v>
      </c>
      <c r="AU2733" s="169" t="s">
        <v>73</v>
      </c>
      <c r="AY2733" s="11" t="s">
        <v>126</v>
      </c>
      <c r="BE2733" s="170">
        <f>IF(N2733="základní",J2733,0)</f>
        <v>0</v>
      </c>
      <c r="BF2733" s="170">
        <f>IF(N2733="snížená",J2733,0)</f>
        <v>0</v>
      </c>
      <c r="BG2733" s="170">
        <f>IF(N2733="zákl. přenesená",J2733,0)</f>
        <v>0</v>
      </c>
      <c r="BH2733" s="170">
        <f>IF(N2733="sníž. přenesená",J2733,0)</f>
        <v>0</v>
      </c>
      <c r="BI2733" s="170">
        <f>IF(N2733="nulová",J2733,0)</f>
        <v>0</v>
      </c>
      <c r="BJ2733" s="11" t="s">
        <v>80</v>
      </c>
      <c r="BK2733" s="170">
        <f>ROUND(I2733*H2733,2)</f>
        <v>0</v>
      </c>
      <c r="BL2733" s="11" t="s">
        <v>125</v>
      </c>
      <c r="BM2733" s="169" t="s">
        <v>5362</v>
      </c>
    </row>
    <row r="2734" spans="1:65" s="2" customFormat="1" ht="11.25">
      <c r="A2734" s="28"/>
      <c r="B2734" s="29"/>
      <c r="C2734" s="30"/>
      <c r="D2734" s="171" t="s">
        <v>128</v>
      </c>
      <c r="E2734" s="30"/>
      <c r="F2734" s="172" t="s">
        <v>5361</v>
      </c>
      <c r="G2734" s="30"/>
      <c r="H2734" s="30"/>
      <c r="I2734" s="173"/>
      <c r="J2734" s="30"/>
      <c r="K2734" s="30"/>
      <c r="L2734" s="33"/>
      <c r="M2734" s="174"/>
      <c r="N2734" s="175"/>
      <c r="O2734" s="65"/>
      <c r="P2734" s="65"/>
      <c r="Q2734" s="65"/>
      <c r="R2734" s="65"/>
      <c r="S2734" s="65"/>
      <c r="T2734" s="66"/>
      <c r="U2734" s="28"/>
      <c r="V2734" s="28"/>
      <c r="W2734" s="28"/>
      <c r="X2734" s="28"/>
      <c r="Y2734" s="28"/>
      <c r="Z2734" s="28"/>
      <c r="AA2734" s="28"/>
      <c r="AB2734" s="28"/>
      <c r="AC2734" s="28"/>
      <c r="AD2734" s="28"/>
      <c r="AE2734" s="28"/>
      <c r="AT2734" s="11" t="s">
        <v>128</v>
      </c>
      <c r="AU2734" s="11" t="s">
        <v>73</v>
      </c>
    </row>
    <row r="2735" spans="1:65" s="2" customFormat="1" ht="16.5" customHeight="1">
      <c r="A2735" s="28"/>
      <c r="B2735" s="29"/>
      <c r="C2735" s="176" t="s">
        <v>5363</v>
      </c>
      <c r="D2735" s="176" t="s">
        <v>5147</v>
      </c>
      <c r="E2735" s="177" t="s">
        <v>5364</v>
      </c>
      <c r="F2735" s="178" t="s">
        <v>5365</v>
      </c>
      <c r="G2735" s="179" t="s">
        <v>131</v>
      </c>
      <c r="H2735" s="180">
        <v>200</v>
      </c>
      <c r="I2735" s="181"/>
      <c r="J2735" s="182">
        <f>ROUND(I2735*H2735,2)</f>
        <v>0</v>
      </c>
      <c r="K2735" s="178" t="s">
        <v>1</v>
      </c>
      <c r="L2735" s="183"/>
      <c r="M2735" s="184" t="s">
        <v>1</v>
      </c>
      <c r="N2735" s="185" t="s">
        <v>38</v>
      </c>
      <c r="O2735" s="65"/>
      <c r="P2735" s="167">
        <f>O2735*H2735</f>
        <v>0</v>
      </c>
      <c r="Q2735" s="167">
        <v>0</v>
      </c>
      <c r="R2735" s="167">
        <f>Q2735*H2735</f>
        <v>0</v>
      </c>
      <c r="S2735" s="167">
        <v>0</v>
      </c>
      <c r="T2735" s="168">
        <f>S2735*H2735</f>
        <v>0</v>
      </c>
      <c r="U2735" s="28"/>
      <c r="V2735" s="28"/>
      <c r="W2735" s="28"/>
      <c r="X2735" s="28"/>
      <c r="Y2735" s="28"/>
      <c r="Z2735" s="28"/>
      <c r="AA2735" s="28"/>
      <c r="AB2735" s="28"/>
      <c r="AC2735" s="28"/>
      <c r="AD2735" s="28"/>
      <c r="AE2735" s="28"/>
      <c r="AR2735" s="169" t="s">
        <v>156</v>
      </c>
      <c r="AT2735" s="169" t="s">
        <v>5147</v>
      </c>
      <c r="AU2735" s="169" t="s">
        <v>73</v>
      </c>
      <c r="AY2735" s="11" t="s">
        <v>126</v>
      </c>
      <c r="BE2735" s="170">
        <f>IF(N2735="základní",J2735,0)</f>
        <v>0</v>
      </c>
      <c r="BF2735" s="170">
        <f>IF(N2735="snížená",J2735,0)</f>
        <v>0</v>
      </c>
      <c r="BG2735" s="170">
        <f>IF(N2735="zákl. přenesená",J2735,0)</f>
        <v>0</v>
      </c>
      <c r="BH2735" s="170">
        <f>IF(N2735="sníž. přenesená",J2735,0)</f>
        <v>0</v>
      </c>
      <c r="BI2735" s="170">
        <f>IF(N2735="nulová",J2735,0)</f>
        <v>0</v>
      </c>
      <c r="BJ2735" s="11" t="s">
        <v>80</v>
      </c>
      <c r="BK2735" s="170">
        <f>ROUND(I2735*H2735,2)</f>
        <v>0</v>
      </c>
      <c r="BL2735" s="11" t="s">
        <v>125</v>
      </c>
      <c r="BM2735" s="169" t="s">
        <v>5366</v>
      </c>
    </row>
    <row r="2736" spans="1:65" s="2" customFormat="1" ht="11.25">
      <c r="A2736" s="28"/>
      <c r="B2736" s="29"/>
      <c r="C2736" s="30"/>
      <c r="D2736" s="171" t="s">
        <v>128</v>
      </c>
      <c r="E2736" s="30"/>
      <c r="F2736" s="172" t="s">
        <v>5365</v>
      </c>
      <c r="G2736" s="30"/>
      <c r="H2736" s="30"/>
      <c r="I2736" s="173"/>
      <c r="J2736" s="30"/>
      <c r="K2736" s="30"/>
      <c r="L2736" s="33"/>
      <c r="M2736" s="174"/>
      <c r="N2736" s="175"/>
      <c r="O2736" s="65"/>
      <c r="P2736" s="65"/>
      <c r="Q2736" s="65"/>
      <c r="R2736" s="65"/>
      <c r="S2736" s="65"/>
      <c r="T2736" s="66"/>
      <c r="U2736" s="28"/>
      <c r="V2736" s="28"/>
      <c r="W2736" s="28"/>
      <c r="X2736" s="28"/>
      <c r="Y2736" s="28"/>
      <c r="Z2736" s="28"/>
      <c r="AA2736" s="28"/>
      <c r="AB2736" s="28"/>
      <c r="AC2736" s="28"/>
      <c r="AD2736" s="28"/>
      <c r="AE2736" s="28"/>
      <c r="AT2736" s="11" t="s">
        <v>128</v>
      </c>
      <c r="AU2736" s="11" t="s">
        <v>73</v>
      </c>
    </row>
    <row r="2737" spans="1:65" s="2" customFormat="1" ht="16.5" customHeight="1">
      <c r="A2737" s="28"/>
      <c r="B2737" s="29"/>
      <c r="C2737" s="176" t="s">
        <v>5367</v>
      </c>
      <c r="D2737" s="176" t="s">
        <v>5147</v>
      </c>
      <c r="E2737" s="177" t="s">
        <v>5368</v>
      </c>
      <c r="F2737" s="178" t="s">
        <v>5369</v>
      </c>
      <c r="G2737" s="179" t="s">
        <v>131</v>
      </c>
      <c r="H2737" s="180">
        <v>200</v>
      </c>
      <c r="I2737" s="181"/>
      <c r="J2737" s="182">
        <f>ROUND(I2737*H2737,2)</f>
        <v>0</v>
      </c>
      <c r="K2737" s="178" t="s">
        <v>1</v>
      </c>
      <c r="L2737" s="183"/>
      <c r="M2737" s="184" t="s">
        <v>1</v>
      </c>
      <c r="N2737" s="185" t="s">
        <v>38</v>
      </c>
      <c r="O2737" s="65"/>
      <c r="P2737" s="167">
        <f>O2737*H2737</f>
        <v>0</v>
      </c>
      <c r="Q2737" s="167">
        <v>0</v>
      </c>
      <c r="R2737" s="167">
        <f>Q2737*H2737</f>
        <v>0</v>
      </c>
      <c r="S2737" s="167">
        <v>0</v>
      </c>
      <c r="T2737" s="168">
        <f>S2737*H2737</f>
        <v>0</v>
      </c>
      <c r="U2737" s="28"/>
      <c r="V2737" s="28"/>
      <c r="W2737" s="28"/>
      <c r="X2737" s="28"/>
      <c r="Y2737" s="28"/>
      <c r="Z2737" s="28"/>
      <c r="AA2737" s="28"/>
      <c r="AB2737" s="28"/>
      <c r="AC2737" s="28"/>
      <c r="AD2737" s="28"/>
      <c r="AE2737" s="28"/>
      <c r="AR2737" s="169" t="s">
        <v>156</v>
      </c>
      <c r="AT2737" s="169" t="s">
        <v>5147</v>
      </c>
      <c r="AU2737" s="169" t="s">
        <v>73</v>
      </c>
      <c r="AY2737" s="11" t="s">
        <v>126</v>
      </c>
      <c r="BE2737" s="170">
        <f>IF(N2737="základní",J2737,0)</f>
        <v>0</v>
      </c>
      <c r="BF2737" s="170">
        <f>IF(N2737="snížená",J2737,0)</f>
        <v>0</v>
      </c>
      <c r="BG2737" s="170">
        <f>IF(N2737="zákl. přenesená",J2737,0)</f>
        <v>0</v>
      </c>
      <c r="BH2737" s="170">
        <f>IF(N2737="sníž. přenesená",J2737,0)</f>
        <v>0</v>
      </c>
      <c r="BI2737" s="170">
        <f>IF(N2737="nulová",J2737,0)</f>
        <v>0</v>
      </c>
      <c r="BJ2737" s="11" t="s">
        <v>80</v>
      </c>
      <c r="BK2737" s="170">
        <f>ROUND(I2737*H2737,2)</f>
        <v>0</v>
      </c>
      <c r="BL2737" s="11" t="s">
        <v>125</v>
      </c>
      <c r="BM2737" s="169" t="s">
        <v>5370</v>
      </c>
    </row>
    <row r="2738" spans="1:65" s="2" customFormat="1" ht="11.25">
      <c r="A2738" s="28"/>
      <c r="B2738" s="29"/>
      <c r="C2738" s="30"/>
      <c r="D2738" s="171" t="s">
        <v>128</v>
      </c>
      <c r="E2738" s="30"/>
      <c r="F2738" s="172" t="s">
        <v>5369</v>
      </c>
      <c r="G2738" s="30"/>
      <c r="H2738" s="30"/>
      <c r="I2738" s="173"/>
      <c r="J2738" s="30"/>
      <c r="K2738" s="30"/>
      <c r="L2738" s="33"/>
      <c r="M2738" s="174"/>
      <c r="N2738" s="175"/>
      <c r="O2738" s="65"/>
      <c r="P2738" s="65"/>
      <c r="Q2738" s="65"/>
      <c r="R2738" s="65"/>
      <c r="S2738" s="65"/>
      <c r="T2738" s="66"/>
      <c r="U2738" s="28"/>
      <c r="V2738" s="28"/>
      <c r="W2738" s="28"/>
      <c r="X2738" s="28"/>
      <c r="Y2738" s="28"/>
      <c r="Z2738" s="28"/>
      <c r="AA2738" s="28"/>
      <c r="AB2738" s="28"/>
      <c r="AC2738" s="28"/>
      <c r="AD2738" s="28"/>
      <c r="AE2738" s="28"/>
      <c r="AT2738" s="11" t="s">
        <v>128</v>
      </c>
      <c r="AU2738" s="11" t="s">
        <v>73</v>
      </c>
    </row>
    <row r="2739" spans="1:65" s="2" customFormat="1" ht="16.5" customHeight="1">
      <c r="A2739" s="28"/>
      <c r="B2739" s="29"/>
      <c r="C2739" s="176" t="s">
        <v>5371</v>
      </c>
      <c r="D2739" s="176" t="s">
        <v>5147</v>
      </c>
      <c r="E2739" s="177" t="s">
        <v>5372</v>
      </c>
      <c r="F2739" s="178" t="s">
        <v>5373</v>
      </c>
      <c r="G2739" s="179" t="s">
        <v>131</v>
      </c>
      <c r="H2739" s="180">
        <v>200</v>
      </c>
      <c r="I2739" s="181"/>
      <c r="J2739" s="182">
        <f>ROUND(I2739*H2739,2)</f>
        <v>0</v>
      </c>
      <c r="K2739" s="178" t="s">
        <v>1</v>
      </c>
      <c r="L2739" s="183"/>
      <c r="M2739" s="184" t="s">
        <v>1</v>
      </c>
      <c r="N2739" s="185" t="s">
        <v>38</v>
      </c>
      <c r="O2739" s="65"/>
      <c r="P2739" s="167">
        <f>O2739*H2739</f>
        <v>0</v>
      </c>
      <c r="Q2739" s="167">
        <v>0</v>
      </c>
      <c r="R2739" s="167">
        <f>Q2739*H2739</f>
        <v>0</v>
      </c>
      <c r="S2739" s="167">
        <v>0</v>
      </c>
      <c r="T2739" s="168">
        <f>S2739*H2739</f>
        <v>0</v>
      </c>
      <c r="U2739" s="28"/>
      <c r="V2739" s="28"/>
      <c r="W2739" s="28"/>
      <c r="X2739" s="28"/>
      <c r="Y2739" s="28"/>
      <c r="Z2739" s="28"/>
      <c r="AA2739" s="28"/>
      <c r="AB2739" s="28"/>
      <c r="AC2739" s="28"/>
      <c r="AD2739" s="28"/>
      <c r="AE2739" s="28"/>
      <c r="AR2739" s="169" t="s">
        <v>156</v>
      </c>
      <c r="AT2739" s="169" t="s">
        <v>5147</v>
      </c>
      <c r="AU2739" s="169" t="s">
        <v>73</v>
      </c>
      <c r="AY2739" s="11" t="s">
        <v>126</v>
      </c>
      <c r="BE2739" s="170">
        <f>IF(N2739="základní",J2739,0)</f>
        <v>0</v>
      </c>
      <c r="BF2739" s="170">
        <f>IF(N2739="snížená",J2739,0)</f>
        <v>0</v>
      </c>
      <c r="BG2739" s="170">
        <f>IF(N2739="zákl. přenesená",J2739,0)</f>
        <v>0</v>
      </c>
      <c r="BH2739" s="170">
        <f>IF(N2739="sníž. přenesená",J2739,0)</f>
        <v>0</v>
      </c>
      <c r="BI2739" s="170">
        <f>IF(N2739="nulová",J2739,0)</f>
        <v>0</v>
      </c>
      <c r="BJ2739" s="11" t="s">
        <v>80</v>
      </c>
      <c r="BK2739" s="170">
        <f>ROUND(I2739*H2739,2)</f>
        <v>0</v>
      </c>
      <c r="BL2739" s="11" t="s">
        <v>125</v>
      </c>
      <c r="BM2739" s="169" t="s">
        <v>5374</v>
      </c>
    </row>
    <row r="2740" spans="1:65" s="2" customFormat="1" ht="11.25">
      <c r="A2740" s="28"/>
      <c r="B2740" s="29"/>
      <c r="C2740" s="30"/>
      <c r="D2740" s="171" t="s">
        <v>128</v>
      </c>
      <c r="E2740" s="30"/>
      <c r="F2740" s="172" t="s">
        <v>5373</v>
      </c>
      <c r="G2740" s="30"/>
      <c r="H2740" s="30"/>
      <c r="I2740" s="173"/>
      <c r="J2740" s="30"/>
      <c r="K2740" s="30"/>
      <c r="L2740" s="33"/>
      <c r="M2740" s="174"/>
      <c r="N2740" s="175"/>
      <c r="O2740" s="65"/>
      <c r="P2740" s="65"/>
      <c r="Q2740" s="65"/>
      <c r="R2740" s="65"/>
      <c r="S2740" s="65"/>
      <c r="T2740" s="66"/>
      <c r="U2740" s="28"/>
      <c r="V2740" s="28"/>
      <c r="W2740" s="28"/>
      <c r="X2740" s="28"/>
      <c r="Y2740" s="28"/>
      <c r="Z2740" s="28"/>
      <c r="AA2740" s="28"/>
      <c r="AB2740" s="28"/>
      <c r="AC2740" s="28"/>
      <c r="AD2740" s="28"/>
      <c r="AE2740" s="28"/>
      <c r="AT2740" s="11" t="s">
        <v>128</v>
      </c>
      <c r="AU2740" s="11" t="s">
        <v>73</v>
      </c>
    </row>
    <row r="2741" spans="1:65" s="2" customFormat="1" ht="16.5" customHeight="1">
      <c r="A2741" s="28"/>
      <c r="B2741" s="29"/>
      <c r="C2741" s="176" t="s">
        <v>5375</v>
      </c>
      <c r="D2741" s="176" t="s">
        <v>5147</v>
      </c>
      <c r="E2741" s="177" t="s">
        <v>5376</v>
      </c>
      <c r="F2741" s="178" t="s">
        <v>5377</v>
      </c>
      <c r="G2741" s="179" t="s">
        <v>131</v>
      </c>
      <c r="H2741" s="180">
        <v>1000</v>
      </c>
      <c r="I2741" s="181"/>
      <c r="J2741" s="182">
        <f>ROUND(I2741*H2741,2)</f>
        <v>0</v>
      </c>
      <c r="K2741" s="178" t="s">
        <v>1</v>
      </c>
      <c r="L2741" s="183"/>
      <c r="M2741" s="184" t="s">
        <v>1</v>
      </c>
      <c r="N2741" s="185" t="s">
        <v>38</v>
      </c>
      <c r="O2741" s="65"/>
      <c r="P2741" s="167">
        <f>O2741*H2741</f>
        <v>0</v>
      </c>
      <c r="Q2741" s="167">
        <v>0</v>
      </c>
      <c r="R2741" s="167">
        <f>Q2741*H2741</f>
        <v>0</v>
      </c>
      <c r="S2741" s="167">
        <v>0</v>
      </c>
      <c r="T2741" s="168">
        <f>S2741*H2741</f>
        <v>0</v>
      </c>
      <c r="U2741" s="28"/>
      <c r="V2741" s="28"/>
      <c r="W2741" s="28"/>
      <c r="X2741" s="28"/>
      <c r="Y2741" s="28"/>
      <c r="Z2741" s="28"/>
      <c r="AA2741" s="28"/>
      <c r="AB2741" s="28"/>
      <c r="AC2741" s="28"/>
      <c r="AD2741" s="28"/>
      <c r="AE2741" s="28"/>
      <c r="AR2741" s="169" t="s">
        <v>156</v>
      </c>
      <c r="AT2741" s="169" t="s">
        <v>5147</v>
      </c>
      <c r="AU2741" s="169" t="s">
        <v>73</v>
      </c>
      <c r="AY2741" s="11" t="s">
        <v>126</v>
      </c>
      <c r="BE2741" s="170">
        <f>IF(N2741="základní",J2741,0)</f>
        <v>0</v>
      </c>
      <c r="BF2741" s="170">
        <f>IF(N2741="snížená",J2741,0)</f>
        <v>0</v>
      </c>
      <c r="BG2741" s="170">
        <f>IF(N2741="zákl. přenesená",J2741,0)</f>
        <v>0</v>
      </c>
      <c r="BH2741" s="170">
        <f>IF(N2741="sníž. přenesená",J2741,0)</f>
        <v>0</v>
      </c>
      <c r="BI2741" s="170">
        <f>IF(N2741="nulová",J2741,0)</f>
        <v>0</v>
      </c>
      <c r="BJ2741" s="11" t="s">
        <v>80</v>
      </c>
      <c r="BK2741" s="170">
        <f>ROUND(I2741*H2741,2)</f>
        <v>0</v>
      </c>
      <c r="BL2741" s="11" t="s">
        <v>125</v>
      </c>
      <c r="BM2741" s="169" t="s">
        <v>5378</v>
      </c>
    </row>
    <row r="2742" spans="1:65" s="2" customFormat="1" ht="11.25">
      <c r="A2742" s="28"/>
      <c r="B2742" s="29"/>
      <c r="C2742" s="30"/>
      <c r="D2742" s="171" t="s">
        <v>128</v>
      </c>
      <c r="E2742" s="30"/>
      <c r="F2742" s="172" t="s">
        <v>5377</v>
      </c>
      <c r="G2742" s="30"/>
      <c r="H2742" s="30"/>
      <c r="I2742" s="173"/>
      <c r="J2742" s="30"/>
      <c r="K2742" s="30"/>
      <c r="L2742" s="33"/>
      <c r="M2742" s="174"/>
      <c r="N2742" s="175"/>
      <c r="O2742" s="65"/>
      <c r="P2742" s="65"/>
      <c r="Q2742" s="65"/>
      <c r="R2742" s="65"/>
      <c r="S2742" s="65"/>
      <c r="T2742" s="66"/>
      <c r="U2742" s="28"/>
      <c r="V2742" s="28"/>
      <c r="W2742" s="28"/>
      <c r="X2742" s="28"/>
      <c r="Y2742" s="28"/>
      <c r="Z2742" s="28"/>
      <c r="AA2742" s="28"/>
      <c r="AB2742" s="28"/>
      <c r="AC2742" s="28"/>
      <c r="AD2742" s="28"/>
      <c r="AE2742" s="28"/>
      <c r="AT2742" s="11" t="s">
        <v>128</v>
      </c>
      <c r="AU2742" s="11" t="s">
        <v>73</v>
      </c>
    </row>
    <row r="2743" spans="1:65" s="2" customFormat="1" ht="16.5" customHeight="1">
      <c r="A2743" s="28"/>
      <c r="B2743" s="29"/>
      <c r="C2743" s="176" t="s">
        <v>5379</v>
      </c>
      <c r="D2743" s="176" t="s">
        <v>5147</v>
      </c>
      <c r="E2743" s="177" t="s">
        <v>5380</v>
      </c>
      <c r="F2743" s="178" t="s">
        <v>5381</v>
      </c>
      <c r="G2743" s="179" t="s">
        <v>131</v>
      </c>
      <c r="H2743" s="180">
        <v>200</v>
      </c>
      <c r="I2743" s="181"/>
      <c r="J2743" s="182">
        <f>ROUND(I2743*H2743,2)</f>
        <v>0</v>
      </c>
      <c r="K2743" s="178" t="s">
        <v>1</v>
      </c>
      <c r="L2743" s="183"/>
      <c r="M2743" s="184" t="s">
        <v>1</v>
      </c>
      <c r="N2743" s="185" t="s">
        <v>38</v>
      </c>
      <c r="O2743" s="65"/>
      <c r="P2743" s="167">
        <f>O2743*H2743</f>
        <v>0</v>
      </c>
      <c r="Q2743" s="167">
        <v>0</v>
      </c>
      <c r="R2743" s="167">
        <f>Q2743*H2743</f>
        <v>0</v>
      </c>
      <c r="S2743" s="167">
        <v>0</v>
      </c>
      <c r="T2743" s="168">
        <f>S2743*H2743</f>
        <v>0</v>
      </c>
      <c r="U2743" s="28"/>
      <c r="V2743" s="28"/>
      <c r="W2743" s="28"/>
      <c r="X2743" s="28"/>
      <c r="Y2743" s="28"/>
      <c r="Z2743" s="28"/>
      <c r="AA2743" s="28"/>
      <c r="AB2743" s="28"/>
      <c r="AC2743" s="28"/>
      <c r="AD2743" s="28"/>
      <c r="AE2743" s="28"/>
      <c r="AR2743" s="169" t="s">
        <v>156</v>
      </c>
      <c r="AT2743" s="169" t="s">
        <v>5147</v>
      </c>
      <c r="AU2743" s="169" t="s">
        <v>73</v>
      </c>
      <c r="AY2743" s="11" t="s">
        <v>126</v>
      </c>
      <c r="BE2743" s="170">
        <f>IF(N2743="základní",J2743,0)</f>
        <v>0</v>
      </c>
      <c r="BF2743" s="170">
        <f>IF(N2743="snížená",J2743,0)</f>
        <v>0</v>
      </c>
      <c r="BG2743" s="170">
        <f>IF(N2743="zákl. přenesená",J2743,0)</f>
        <v>0</v>
      </c>
      <c r="BH2743" s="170">
        <f>IF(N2743="sníž. přenesená",J2743,0)</f>
        <v>0</v>
      </c>
      <c r="BI2743" s="170">
        <f>IF(N2743="nulová",J2743,0)</f>
        <v>0</v>
      </c>
      <c r="BJ2743" s="11" t="s">
        <v>80</v>
      </c>
      <c r="BK2743" s="170">
        <f>ROUND(I2743*H2743,2)</f>
        <v>0</v>
      </c>
      <c r="BL2743" s="11" t="s">
        <v>125</v>
      </c>
      <c r="BM2743" s="169" t="s">
        <v>5382</v>
      </c>
    </row>
    <row r="2744" spans="1:65" s="2" customFormat="1" ht="11.25">
      <c r="A2744" s="28"/>
      <c r="B2744" s="29"/>
      <c r="C2744" s="30"/>
      <c r="D2744" s="171" t="s">
        <v>128</v>
      </c>
      <c r="E2744" s="30"/>
      <c r="F2744" s="172" t="s">
        <v>5381</v>
      </c>
      <c r="G2744" s="30"/>
      <c r="H2744" s="30"/>
      <c r="I2744" s="173"/>
      <c r="J2744" s="30"/>
      <c r="K2744" s="30"/>
      <c r="L2744" s="33"/>
      <c r="M2744" s="174"/>
      <c r="N2744" s="175"/>
      <c r="O2744" s="65"/>
      <c r="P2744" s="65"/>
      <c r="Q2744" s="65"/>
      <c r="R2744" s="65"/>
      <c r="S2744" s="65"/>
      <c r="T2744" s="66"/>
      <c r="U2744" s="28"/>
      <c r="V2744" s="28"/>
      <c r="W2744" s="28"/>
      <c r="X2744" s="28"/>
      <c r="Y2744" s="28"/>
      <c r="Z2744" s="28"/>
      <c r="AA2744" s="28"/>
      <c r="AB2744" s="28"/>
      <c r="AC2744" s="28"/>
      <c r="AD2744" s="28"/>
      <c r="AE2744" s="28"/>
      <c r="AT2744" s="11" t="s">
        <v>128</v>
      </c>
      <c r="AU2744" s="11" t="s">
        <v>73</v>
      </c>
    </row>
    <row r="2745" spans="1:65" s="2" customFormat="1" ht="16.5" customHeight="1">
      <c r="A2745" s="28"/>
      <c r="B2745" s="29"/>
      <c r="C2745" s="176" t="s">
        <v>5383</v>
      </c>
      <c r="D2745" s="176" t="s">
        <v>5147</v>
      </c>
      <c r="E2745" s="177" t="s">
        <v>5384</v>
      </c>
      <c r="F2745" s="178" t="s">
        <v>5385</v>
      </c>
      <c r="G2745" s="179" t="s">
        <v>136</v>
      </c>
      <c r="H2745" s="180">
        <v>10</v>
      </c>
      <c r="I2745" s="181"/>
      <c r="J2745" s="182">
        <f>ROUND(I2745*H2745,2)</f>
        <v>0</v>
      </c>
      <c r="K2745" s="178" t="s">
        <v>1</v>
      </c>
      <c r="L2745" s="183"/>
      <c r="M2745" s="184" t="s">
        <v>1</v>
      </c>
      <c r="N2745" s="185" t="s">
        <v>38</v>
      </c>
      <c r="O2745" s="65"/>
      <c r="P2745" s="167">
        <f>O2745*H2745</f>
        <v>0</v>
      </c>
      <c r="Q2745" s="167">
        <v>0</v>
      </c>
      <c r="R2745" s="167">
        <f>Q2745*H2745</f>
        <v>0</v>
      </c>
      <c r="S2745" s="167">
        <v>0</v>
      </c>
      <c r="T2745" s="168">
        <f>S2745*H2745</f>
        <v>0</v>
      </c>
      <c r="U2745" s="28"/>
      <c r="V2745" s="28"/>
      <c r="W2745" s="28"/>
      <c r="X2745" s="28"/>
      <c r="Y2745" s="28"/>
      <c r="Z2745" s="28"/>
      <c r="AA2745" s="28"/>
      <c r="AB2745" s="28"/>
      <c r="AC2745" s="28"/>
      <c r="AD2745" s="28"/>
      <c r="AE2745" s="28"/>
      <c r="AR2745" s="169" t="s">
        <v>156</v>
      </c>
      <c r="AT2745" s="169" t="s">
        <v>5147</v>
      </c>
      <c r="AU2745" s="169" t="s">
        <v>73</v>
      </c>
      <c r="AY2745" s="11" t="s">
        <v>126</v>
      </c>
      <c r="BE2745" s="170">
        <f>IF(N2745="základní",J2745,0)</f>
        <v>0</v>
      </c>
      <c r="BF2745" s="170">
        <f>IF(N2745="snížená",J2745,0)</f>
        <v>0</v>
      </c>
      <c r="BG2745" s="170">
        <f>IF(N2745="zákl. přenesená",J2745,0)</f>
        <v>0</v>
      </c>
      <c r="BH2745" s="170">
        <f>IF(N2745="sníž. přenesená",J2745,0)</f>
        <v>0</v>
      </c>
      <c r="BI2745" s="170">
        <f>IF(N2745="nulová",J2745,0)</f>
        <v>0</v>
      </c>
      <c r="BJ2745" s="11" t="s">
        <v>80</v>
      </c>
      <c r="BK2745" s="170">
        <f>ROUND(I2745*H2745,2)</f>
        <v>0</v>
      </c>
      <c r="BL2745" s="11" t="s">
        <v>125</v>
      </c>
      <c r="BM2745" s="169" t="s">
        <v>5386</v>
      </c>
    </row>
    <row r="2746" spans="1:65" s="2" customFormat="1" ht="11.25">
      <c r="A2746" s="28"/>
      <c r="B2746" s="29"/>
      <c r="C2746" s="30"/>
      <c r="D2746" s="171" t="s">
        <v>128</v>
      </c>
      <c r="E2746" s="30"/>
      <c r="F2746" s="172" t="s">
        <v>5385</v>
      </c>
      <c r="G2746" s="30"/>
      <c r="H2746" s="30"/>
      <c r="I2746" s="173"/>
      <c r="J2746" s="30"/>
      <c r="K2746" s="30"/>
      <c r="L2746" s="33"/>
      <c r="M2746" s="174"/>
      <c r="N2746" s="175"/>
      <c r="O2746" s="65"/>
      <c r="P2746" s="65"/>
      <c r="Q2746" s="65"/>
      <c r="R2746" s="65"/>
      <c r="S2746" s="65"/>
      <c r="T2746" s="66"/>
      <c r="U2746" s="28"/>
      <c r="V2746" s="28"/>
      <c r="W2746" s="28"/>
      <c r="X2746" s="28"/>
      <c r="Y2746" s="28"/>
      <c r="Z2746" s="28"/>
      <c r="AA2746" s="28"/>
      <c r="AB2746" s="28"/>
      <c r="AC2746" s="28"/>
      <c r="AD2746" s="28"/>
      <c r="AE2746" s="28"/>
      <c r="AT2746" s="11" t="s">
        <v>128</v>
      </c>
      <c r="AU2746" s="11" t="s">
        <v>73</v>
      </c>
    </row>
    <row r="2747" spans="1:65" s="2" customFormat="1" ht="16.5" customHeight="1">
      <c r="A2747" s="28"/>
      <c r="B2747" s="29"/>
      <c r="C2747" s="176" t="s">
        <v>5387</v>
      </c>
      <c r="D2747" s="176" t="s">
        <v>5147</v>
      </c>
      <c r="E2747" s="177" t="s">
        <v>5388</v>
      </c>
      <c r="F2747" s="178" t="s">
        <v>5389</v>
      </c>
      <c r="G2747" s="179" t="s">
        <v>136</v>
      </c>
      <c r="H2747" s="180">
        <v>10</v>
      </c>
      <c r="I2747" s="181"/>
      <c r="J2747" s="182">
        <f>ROUND(I2747*H2747,2)</f>
        <v>0</v>
      </c>
      <c r="K2747" s="178" t="s">
        <v>1</v>
      </c>
      <c r="L2747" s="183"/>
      <c r="M2747" s="184" t="s">
        <v>1</v>
      </c>
      <c r="N2747" s="185" t="s">
        <v>38</v>
      </c>
      <c r="O2747" s="65"/>
      <c r="P2747" s="167">
        <f>O2747*H2747</f>
        <v>0</v>
      </c>
      <c r="Q2747" s="167">
        <v>0</v>
      </c>
      <c r="R2747" s="167">
        <f>Q2747*H2747</f>
        <v>0</v>
      </c>
      <c r="S2747" s="167">
        <v>0</v>
      </c>
      <c r="T2747" s="168">
        <f>S2747*H2747</f>
        <v>0</v>
      </c>
      <c r="U2747" s="28"/>
      <c r="V2747" s="28"/>
      <c r="W2747" s="28"/>
      <c r="X2747" s="28"/>
      <c r="Y2747" s="28"/>
      <c r="Z2747" s="28"/>
      <c r="AA2747" s="28"/>
      <c r="AB2747" s="28"/>
      <c r="AC2747" s="28"/>
      <c r="AD2747" s="28"/>
      <c r="AE2747" s="28"/>
      <c r="AR2747" s="169" t="s">
        <v>156</v>
      </c>
      <c r="AT2747" s="169" t="s">
        <v>5147</v>
      </c>
      <c r="AU2747" s="169" t="s">
        <v>73</v>
      </c>
      <c r="AY2747" s="11" t="s">
        <v>126</v>
      </c>
      <c r="BE2747" s="170">
        <f>IF(N2747="základní",J2747,0)</f>
        <v>0</v>
      </c>
      <c r="BF2747" s="170">
        <f>IF(N2747="snížená",J2747,0)</f>
        <v>0</v>
      </c>
      <c r="BG2747" s="170">
        <f>IF(N2747="zákl. přenesená",J2747,0)</f>
        <v>0</v>
      </c>
      <c r="BH2747" s="170">
        <f>IF(N2747="sníž. přenesená",J2747,0)</f>
        <v>0</v>
      </c>
      <c r="BI2747" s="170">
        <f>IF(N2747="nulová",J2747,0)</f>
        <v>0</v>
      </c>
      <c r="BJ2747" s="11" t="s">
        <v>80</v>
      </c>
      <c r="BK2747" s="170">
        <f>ROUND(I2747*H2747,2)</f>
        <v>0</v>
      </c>
      <c r="BL2747" s="11" t="s">
        <v>125</v>
      </c>
      <c r="BM2747" s="169" t="s">
        <v>5390</v>
      </c>
    </row>
    <row r="2748" spans="1:65" s="2" customFormat="1" ht="11.25">
      <c r="A2748" s="28"/>
      <c r="B2748" s="29"/>
      <c r="C2748" s="30"/>
      <c r="D2748" s="171" t="s">
        <v>128</v>
      </c>
      <c r="E2748" s="30"/>
      <c r="F2748" s="172" t="s">
        <v>5389</v>
      </c>
      <c r="G2748" s="30"/>
      <c r="H2748" s="30"/>
      <c r="I2748" s="173"/>
      <c r="J2748" s="30"/>
      <c r="K2748" s="30"/>
      <c r="L2748" s="33"/>
      <c r="M2748" s="174"/>
      <c r="N2748" s="175"/>
      <c r="O2748" s="65"/>
      <c r="P2748" s="65"/>
      <c r="Q2748" s="65"/>
      <c r="R2748" s="65"/>
      <c r="S2748" s="65"/>
      <c r="T2748" s="66"/>
      <c r="U2748" s="28"/>
      <c r="V2748" s="28"/>
      <c r="W2748" s="28"/>
      <c r="X2748" s="28"/>
      <c r="Y2748" s="28"/>
      <c r="Z2748" s="28"/>
      <c r="AA2748" s="28"/>
      <c r="AB2748" s="28"/>
      <c r="AC2748" s="28"/>
      <c r="AD2748" s="28"/>
      <c r="AE2748" s="28"/>
      <c r="AT2748" s="11" t="s">
        <v>128</v>
      </c>
      <c r="AU2748" s="11" t="s">
        <v>73</v>
      </c>
    </row>
    <row r="2749" spans="1:65" s="2" customFormat="1" ht="16.5" customHeight="1">
      <c r="A2749" s="28"/>
      <c r="B2749" s="29"/>
      <c r="C2749" s="176" t="s">
        <v>5391</v>
      </c>
      <c r="D2749" s="176" t="s">
        <v>5147</v>
      </c>
      <c r="E2749" s="177" t="s">
        <v>5392</v>
      </c>
      <c r="F2749" s="178" t="s">
        <v>5393</v>
      </c>
      <c r="G2749" s="179" t="s">
        <v>136</v>
      </c>
      <c r="H2749" s="180">
        <v>10</v>
      </c>
      <c r="I2749" s="181"/>
      <c r="J2749" s="182">
        <f>ROUND(I2749*H2749,2)</f>
        <v>0</v>
      </c>
      <c r="K2749" s="178" t="s">
        <v>1</v>
      </c>
      <c r="L2749" s="183"/>
      <c r="M2749" s="184" t="s">
        <v>1</v>
      </c>
      <c r="N2749" s="185" t="s">
        <v>38</v>
      </c>
      <c r="O2749" s="65"/>
      <c r="P2749" s="167">
        <f>O2749*H2749</f>
        <v>0</v>
      </c>
      <c r="Q2749" s="167">
        <v>0</v>
      </c>
      <c r="R2749" s="167">
        <f>Q2749*H2749</f>
        <v>0</v>
      </c>
      <c r="S2749" s="167">
        <v>0</v>
      </c>
      <c r="T2749" s="168">
        <f>S2749*H2749</f>
        <v>0</v>
      </c>
      <c r="U2749" s="28"/>
      <c r="V2749" s="28"/>
      <c r="W2749" s="28"/>
      <c r="X2749" s="28"/>
      <c r="Y2749" s="28"/>
      <c r="Z2749" s="28"/>
      <c r="AA2749" s="28"/>
      <c r="AB2749" s="28"/>
      <c r="AC2749" s="28"/>
      <c r="AD2749" s="28"/>
      <c r="AE2749" s="28"/>
      <c r="AR2749" s="169" t="s">
        <v>156</v>
      </c>
      <c r="AT2749" s="169" t="s">
        <v>5147</v>
      </c>
      <c r="AU2749" s="169" t="s">
        <v>73</v>
      </c>
      <c r="AY2749" s="11" t="s">
        <v>126</v>
      </c>
      <c r="BE2749" s="170">
        <f>IF(N2749="základní",J2749,0)</f>
        <v>0</v>
      </c>
      <c r="BF2749" s="170">
        <f>IF(N2749="snížená",J2749,0)</f>
        <v>0</v>
      </c>
      <c r="BG2749" s="170">
        <f>IF(N2749="zákl. přenesená",J2749,0)</f>
        <v>0</v>
      </c>
      <c r="BH2749" s="170">
        <f>IF(N2749="sníž. přenesená",J2749,0)</f>
        <v>0</v>
      </c>
      <c r="BI2749" s="170">
        <f>IF(N2749="nulová",J2749,0)</f>
        <v>0</v>
      </c>
      <c r="BJ2749" s="11" t="s">
        <v>80</v>
      </c>
      <c r="BK2749" s="170">
        <f>ROUND(I2749*H2749,2)</f>
        <v>0</v>
      </c>
      <c r="BL2749" s="11" t="s">
        <v>125</v>
      </c>
      <c r="BM2749" s="169" t="s">
        <v>5394</v>
      </c>
    </row>
    <row r="2750" spans="1:65" s="2" customFormat="1" ht="11.25">
      <c r="A2750" s="28"/>
      <c r="B2750" s="29"/>
      <c r="C2750" s="30"/>
      <c r="D2750" s="171" t="s">
        <v>128</v>
      </c>
      <c r="E2750" s="30"/>
      <c r="F2750" s="172" t="s">
        <v>5393</v>
      </c>
      <c r="G2750" s="30"/>
      <c r="H2750" s="30"/>
      <c r="I2750" s="173"/>
      <c r="J2750" s="30"/>
      <c r="K2750" s="30"/>
      <c r="L2750" s="33"/>
      <c r="M2750" s="174"/>
      <c r="N2750" s="175"/>
      <c r="O2750" s="65"/>
      <c r="P2750" s="65"/>
      <c r="Q2750" s="65"/>
      <c r="R2750" s="65"/>
      <c r="S2750" s="65"/>
      <c r="T2750" s="66"/>
      <c r="U2750" s="28"/>
      <c r="V2750" s="28"/>
      <c r="W2750" s="28"/>
      <c r="X2750" s="28"/>
      <c r="Y2750" s="28"/>
      <c r="Z2750" s="28"/>
      <c r="AA2750" s="28"/>
      <c r="AB2750" s="28"/>
      <c r="AC2750" s="28"/>
      <c r="AD2750" s="28"/>
      <c r="AE2750" s="28"/>
      <c r="AT2750" s="11" t="s">
        <v>128</v>
      </c>
      <c r="AU2750" s="11" t="s">
        <v>73</v>
      </c>
    </row>
    <row r="2751" spans="1:65" s="2" customFormat="1" ht="24.2" customHeight="1">
      <c r="A2751" s="28"/>
      <c r="B2751" s="29"/>
      <c r="C2751" s="176" t="s">
        <v>5395</v>
      </c>
      <c r="D2751" s="176" t="s">
        <v>5147</v>
      </c>
      <c r="E2751" s="177" t="s">
        <v>5396</v>
      </c>
      <c r="F2751" s="178" t="s">
        <v>5397</v>
      </c>
      <c r="G2751" s="179" t="s">
        <v>136</v>
      </c>
      <c r="H2751" s="180">
        <v>10</v>
      </c>
      <c r="I2751" s="181"/>
      <c r="J2751" s="182">
        <f>ROUND(I2751*H2751,2)</f>
        <v>0</v>
      </c>
      <c r="K2751" s="178" t="s">
        <v>1</v>
      </c>
      <c r="L2751" s="183"/>
      <c r="M2751" s="184" t="s">
        <v>1</v>
      </c>
      <c r="N2751" s="185" t="s">
        <v>38</v>
      </c>
      <c r="O2751" s="65"/>
      <c r="P2751" s="167">
        <f>O2751*H2751</f>
        <v>0</v>
      </c>
      <c r="Q2751" s="167">
        <v>0</v>
      </c>
      <c r="R2751" s="167">
        <f>Q2751*H2751</f>
        <v>0</v>
      </c>
      <c r="S2751" s="167">
        <v>0</v>
      </c>
      <c r="T2751" s="168">
        <f>S2751*H2751</f>
        <v>0</v>
      </c>
      <c r="U2751" s="28"/>
      <c r="V2751" s="28"/>
      <c r="W2751" s="28"/>
      <c r="X2751" s="28"/>
      <c r="Y2751" s="28"/>
      <c r="Z2751" s="28"/>
      <c r="AA2751" s="28"/>
      <c r="AB2751" s="28"/>
      <c r="AC2751" s="28"/>
      <c r="AD2751" s="28"/>
      <c r="AE2751" s="28"/>
      <c r="AR2751" s="169" t="s">
        <v>156</v>
      </c>
      <c r="AT2751" s="169" t="s">
        <v>5147</v>
      </c>
      <c r="AU2751" s="169" t="s">
        <v>73</v>
      </c>
      <c r="AY2751" s="11" t="s">
        <v>126</v>
      </c>
      <c r="BE2751" s="170">
        <f>IF(N2751="základní",J2751,0)</f>
        <v>0</v>
      </c>
      <c r="BF2751" s="170">
        <f>IF(N2751="snížená",J2751,0)</f>
        <v>0</v>
      </c>
      <c r="BG2751" s="170">
        <f>IF(N2751="zákl. přenesená",J2751,0)</f>
        <v>0</v>
      </c>
      <c r="BH2751" s="170">
        <f>IF(N2751="sníž. přenesená",J2751,0)</f>
        <v>0</v>
      </c>
      <c r="BI2751" s="170">
        <f>IF(N2751="nulová",J2751,0)</f>
        <v>0</v>
      </c>
      <c r="BJ2751" s="11" t="s">
        <v>80</v>
      </c>
      <c r="BK2751" s="170">
        <f>ROUND(I2751*H2751,2)</f>
        <v>0</v>
      </c>
      <c r="BL2751" s="11" t="s">
        <v>125</v>
      </c>
      <c r="BM2751" s="169" t="s">
        <v>5398</v>
      </c>
    </row>
    <row r="2752" spans="1:65" s="2" customFormat="1" ht="19.5">
      <c r="A2752" s="28"/>
      <c r="B2752" s="29"/>
      <c r="C2752" s="30"/>
      <c r="D2752" s="171" t="s">
        <v>128</v>
      </c>
      <c r="E2752" s="30"/>
      <c r="F2752" s="172" t="s">
        <v>5397</v>
      </c>
      <c r="G2752" s="30"/>
      <c r="H2752" s="30"/>
      <c r="I2752" s="173"/>
      <c r="J2752" s="30"/>
      <c r="K2752" s="30"/>
      <c r="L2752" s="33"/>
      <c r="M2752" s="174"/>
      <c r="N2752" s="175"/>
      <c r="O2752" s="65"/>
      <c r="P2752" s="65"/>
      <c r="Q2752" s="65"/>
      <c r="R2752" s="65"/>
      <c r="S2752" s="65"/>
      <c r="T2752" s="66"/>
      <c r="U2752" s="28"/>
      <c r="V2752" s="28"/>
      <c r="W2752" s="28"/>
      <c r="X2752" s="28"/>
      <c r="Y2752" s="28"/>
      <c r="Z2752" s="28"/>
      <c r="AA2752" s="28"/>
      <c r="AB2752" s="28"/>
      <c r="AC2752" s="28"/>
      <c r="AD2752" s="28"/>
      <c r="AE2752" s="28"/>
      <c r="AT2752" s="11" t="s">
        <v>128</v>
      </c>
      <c r="AU2752" s="11" t="s">
        <v>73</v>
      </c>
    </row>
    <row r="2753" spans="1:65" s="2" customFormat="1" ht="24.2" customHeight="1">
      <c r="A2753" s="28"/>
      <c r="B2753" s="29"/>
      <c r="C2753" s="176" t="s">
        <v>5399</v>
      </c>
      <c r="D2753" s="176" t="s">
        <v>5147</v>
      </c>
      <c r="E2753" s="177" t="s">
        <v>5400</v>
      </c>
      <c r="F2753" s="178" t="s">
        <v>5401</v>
      </c>
      <c r="G2753" s="179" t="s">
        <v>136</v>
      </c>
      <c r="H2753" s="180">
        <v>10</v>
      </c>
      <c r="I2753" s="181"/>
      <c r="J2753" s="182">
        <f>ROUND(I2753*H2753,2)</f>
        <v>0</v>
      </c>
      <c r="K2753" s="178" t="s">
        <v>1</v>
      </c>
      <c r="L2753" s="183"/>
      <c r="M2753" s="184" t="s">
        <v>1</v>
      </c>
      <c r="N2753" s="185" t="s">
        <v>38</v>
      </c>
      <c r="O2753" s="65"/>
      <c r="P2753" s="167">
        <f>O2753*H2753</f>
        <v>0</v>
      </c>
      <c r="Q2753" s="167">
        <v>0</v>
      </c>
      <c r="R2753" s="167">
        <f>Q2753*H2753</f>
        <v>0</v>
      </c>
      <c r="S2753" s="167">
        <v>0</v>
      </c>
      <c r="T2753" s="168">
        <f>S2753*H2753</f>
        <v>0</v>
      </c>
      <c r="U2753" s="28"/>
      <c r="V2753" s="28"/>
      <c r="W2753" s="28"/>
      <c r="X2753" s="28"/>
      <c r="Y2753" s="28"/>
      <c r="Z2753" s="28"/>
      <c r="AA2753" s="28"/>
      <c r="AB2753" s="28"/>
      <c r="AC2753" s="28"/>
      <c r="AD2753" s="28"/>
      <c r="AE2753" s="28"/>
      <c r="AR2753" s="169" t="s">
        <v>156</v>
      </c>
      <c r="AT2753" s="169" t="s">
        <v>5147</v>
      </c>
      <c r="AU2753" s="169" t="s">
        <v>73</v>
      </c>
      <c r="AY2753" s="11" t="s">
        <v>126</v>
      </c>
      <c r="BE2753" s="170">
        <f>IF(N2753="základní",J2753,0)</f>
        <v>0</v>
      </c>
      <c r="BF2753" s="170">
        <f>IF(N2753="snížená",J2753,0)</f>
        <v>0</v>
      </c>
      <c r="BG2753" s="170">
        <f>IF(N2753="zákl. přenesená",J2753,0)</f>
        <v>0</v>
      </c>
      <c r="BH2753" s="170">
        <f>IF(N2753="sníž. přenesená",J2753,0)</f>
        <v>0</v>
      </c>
      <c r="BI2753" s="170">
        <f>IF(N2753="nulová",J2753,0)</f>
        <v>0</v>
      </c>
      <c r="BJ2753" s="11" t="s">
        <v>80</v>
      </c>
      <c r="BK2753" s="170">
        <f>ROUND(I2753*H2753,2)</f>
        <v>0</v>
      </c>
      <c r="BL2753" s="11" t="s">
        <v>125</v>
      </c>
      <c r="BM2753" s="169" t="s">
        <v>5402</v>
      </c>
    </row>
    <row r="2754" spans="1:65" s="2" customFormat="1" ht="19.5">
      <c r="A2754" s="28"/>
      <c r="B2754" s="29"/>
      <c r="C2754" s="30"/>
      <c r="D2754" s="171" t="s">
        <v>128</v>
      </c>
      <c r="E2754" s="30"/>
      <c r="F2754" s="172" t="s">
        <v>5401</v>
      </c>
      <c r="G2754" s="30"/>
      <c r="H2754" s="30"/>
      <c r="I2754" s="173"/>
      <c r="J2754" s="30"/>
      <c r="K2754" s="30"/>
      <c r="L2754" s="33"/>
      <c r="M2754" s="174"/>
      <c r="N2754" s="175"/>
      <c r="O2754" s="65"/>
      <c r="P2754" s="65"/>
      <c r="Q2754" s="65"/>
      <c r="R2754" s="65"/>
      <c r="S2754" s="65"/>
      <c r="T2754" s="66"/>
      <c r="U2754" s="28"/>
      <c r="V2754" s="28"/>
      <c r="W2754" s="28"/>
      <c r="X2754" s="28"/>
      <c r="Y2754" s="28"/>
      <c r="Z2754" s="28"/>
      <c r="AA2754" s="28"/>
      <c r="AB2754" s="28"/>
      <c r="AC2754" s="28"/>
      <c r="AD2754" s="28"/>
      <c r="AE2754" s="28"/>
      <c r="AT2754" s="11" t="s">
        <v>128</v>
      </c>
      <c r="AU2754" s="11" t="s">
        <v>73</v>
      </c>
    </row>
    <row r="2755" spans="1:65" s="2" customFormat="1" ht="24.2" customHeight="1">
      <c r="A2755" s="28"/>
      <c r="B2755" s="29"/>
      <c r="C2755" s="176" t="s">
        <v>5403</v>
      </c>
      <c r="D2755" s="176" t="s">
        <v>5147</v>
      </c>
      <c r="E2755" s="177" t="s">
        <v>5404</v>
      </c>
      <c r="F2755" s="178" t="s">
        <v>5405</v>
      </c>
      <c r="G2755" s="179" t="s">
        <v>136</v>
      </c>
      <c r="H2755" s="180">
        <v>10</v>
      </c>
      <c r="I2755" s="181"/>
      <c r="J2755" s="182">
        <f>ROUND(I2755*H2755,2)</f>
        <v>0</v>
      </c>
      <c r="K2755" s="178" t="s">
        <v>1</v>
      </c>
      <c r="L2755" s="183"/>
      <c r="M2755" s="184" t="s">
        <v>1</v>
      </c>
      <c r="N2755" s="185" t="s">
        <v>38</v>
      </c>
      <c r="O2755" s="65"/>
      <c r="P2755" s="167">
        <f>O2755*H2755</f>
        <v>0</v>
      </c>
      <c r="Q2755" s="167">
        <v>0</v>
      </c>
      <c r="R2755" s="167">
        <f>Q2755*H2755</f>
        <v>0</v>
      </c>
      <c r="S2755" s="167">
        <v>0</v>
      </c>
      <c r="T2755" s="168">
        <f>S2755*H2755</f>
        <v>0</v>
      </c>
      <c r="U2755" s="28"/>
      <c r="V2755" s="28"/>
      <c r="W2755" s="28"/>
      <c r="X2755" s="28"/>
      <c r="Y2755" s="28"/>
      <c r="Z2755" s="28"/>
      <c r="AA2755" s="28"/>
      <c r="AB2755" s="28"/>
      <c r="AC2755" s="28"/>
      <c r="AD2755" s="28"/>
      <c r="AE2755" s="28"/>
      <c r="AR2755" s="169" t="s">
        <v>156</v>
      </c>
      <c r="AT2755" s="169" t="s">
        <v>5147</v>
      </c>
      <c r="AU2755" s="169" t="s">
        <v>73</v>
      </c>
      <c r="AY2755" s="11" t="s">
        <v>126</v>
      </c>
      <c r="BE2755" s="170">
        <f>IF(N2755="základní",J2755,0)</f>
        <v>0</v>
      </c>
      <c r="BF2755" s="170">
        <f>IF(N2755="snížená",J2755,0)</f>
        <v>0</v>
      </c>
      <c r="BG2755" s="170">
        <f>IF(N2755="zákl. přenesená",J2755,0)</f>
        <v>0</v>
      </c>
      <c r="BH2755" s="170">
        <f>IF(N2755="sníž. přenesená",J2755,0)</f>
        <v>0</v>
      </c>
      <c r="BI2755" s="170">
        <f>IF(N2755="nulová",J2755,0)</f>
        <v>0</v>
      </c>
      <c r="BJ2755" s="11" t="s">
        <v>80</v>
      </c>
      <c r="BK2755" s="170">
        <f>ROUND(I2755*H2755,2)</f>
        <v>0</v>
      </c>
      <c r="BL2755" s="11" t="s">
        <v>125</v>
      </c>
      <c r="BM2755" s="169" t="s">
        <v>5406</v>
      </c>
    </row>
    <row r="2756" spans="1:65" s="2" customFormat="1" ht="19.5">
      <c r="A2756" s="28"/>
      <c r="B2756" s="29"/>
      <c r="C2756" s="30"/>
      <c r="D2756" s="171" t="s">
        <v>128</v>
      </c>
      <c r="E2756" s="30"/>
      <c r="F2756" s="172" t="s">
        <v>5405</v>
      </c>
      <c r="G2756" s="30"/>
      <c r="H2756" s="30"/>
      <c r="I2756" s="173"/>
      <c r="J2756" s="30"/>
      <c r="K2756" s="30"/>
      <c r="L2756" s="33"/>
      <c r="M2756" s="174"/>
      <c r="N2756" s="175"/>
      <c r="O2756" s="65"/>
      <c r="P2756" s="65"/>
      <c r="Q2756" s="65"/>
      <c r="R2756" s="65"/>
      <c r="S2756" s="65"/>
      <c r="T2756" s="66"/>
      <c r="U2756" s="28"/>
      <c r="V2756" s="28"/>
      <c r="W2756" s="28"/>
      <c r="X2756" s="28"/>
      <c r="Y2756" s="28"/>
      <c r="Z2756" s="28"/>
      <c r="AA2756" s="28"/>
      <c r="AB2756" s="28"/>
      <c r="AC2756" s="28"/>
      <c r="AD2756" s="28"/>
      <c r="AE2756" s="28"/>
      <c r="AT2756" s="11" t="s">
        <v>128</v>
      </c>
      <c r="AU2756" s="11" t="s">
        <v>73</v>
      </c>
    </row>
    <row r="2757" spans="1:65" s="2" customFormat="1" ht="24.2" customHeight="1">
      <c r="A2757" s="28"/>
      <c r="B2757" s="29"/>
      <c r="C2757" s="176" t="s">
        <v>5407</v>
      </c>
      <c r="D2757" s="176" t="s">
        <v>5147</v>
      </c>
      <c r="E2757" s="177" t="s">
        <v>5408</v>
      </c>
      <c r="F2757" s="178" t="s">
        <v>5409</v>
      </c>
      <c r="G2757" s="179" t="s">
        <v>136</v>
      </c>
      <c r="H2757" s="180">
        <v>10</v>
      </c>
      <c r="I2757" s="181"/>
      <c r="J2757" s="182">
        <f>ROUND(I2757*H2757,2)</f>
        <v>0</v>
      </c>
      <c r="K2757" s="178" t="s">
        <v>1</v>
      </c>
      <c r="L2757" s="183"/>
      <c r="M2757" s="184" t="s">
        <v>1</v>
      </c>
      <c r="N2757" s="185" t="s">
        <v>38</v>
      </c>
      <c r="O2757" s="65"/>
      <c r="P2757" s="167">
        <f>O2757*H2757</f>
        <v>0</v>
      </c>
      <c r="Q2757" s="167">
        <v>0</v>
      </c>
      <c r="R2757" s="167">
        <f>Q2757*H2757</f>
        <v>0</v>
      </c>
      <c r="S2757" s="167">
        <v>0</v>
      </c>
      <c r="T2757" s="168">
        <f>S2757*H2757</f>
        <v>0</v>
      </c>
      <c r="U2757" s="28"/>
      <c r="V2757" s="28"/>
      <c r="W2757" s="28"/>
      <c r="X2757" s="28"/>
      <c r="Y2757" s="28"/>
      <c r="Z2757" s="28"/>
      <c r="AA2757" s="28"/>
      <c r="AB2757" s="28"/>
      <c r="AC2757" s="28"/>
      <c r="AD2757" s="28"/>
      <c r="AE2757" s="28"/>
      <c r="AR2757" s="169" t="s">
        <v>156</v>
      </c>
      <c r="AT2757" s="169" t="s">
        <v>5147</v>
      </c>
      <c r="AU2757" s="169" t="s">
        <v>73</v>
      </c>
      <c r="AY2757" s="11" t="s">
        <v>126</v>
      </c>
      <c r="BE2757" s="170">
        <f>IF(N2757="základní",J2757,0)</f>
        <v>0</v>
      </c>
      <c r="BF2757" s="170">
        <f>IF(N2757="snížená",J2757,0)</f>
        <v>0</v>
      </c>
      <c r="BG2757" s="170">
        <f>IF(N2757="zákl. přenesená",J2757,0)</f>
        <v>0</v>
      </c>
      <c r="BH2757" s="170">
        <f>IF(N2757="sníž. přenesená",J2757,0)</f>
        <v>0</v>
      </c>
      <c r="BI2757" s="170">
        <f>IF(N2757="nulová",J2757,0)</f>
        <v>0</v>
      </c>
      <c r="BJ2757" s="11" t="s">
        <v>80</v>
      </c>
      <c r="BK2757" s="170">
        <f>ROUND(I2757*H2757,2)</f>
        <v>0</v>
      </c>
      <c r="BL2757" s="11" t="s">
        <v>125</v>
      </c>
      <c r="BM2757" s="169" t="s">
        <v>5410</v>
      </c>
    </row>
    <row r="2758" spans="1:65" s="2" customFormat="1" ht="19.5">
      <c r="A2758" s="28"/>
      <c r="B2758" s="29"/>
      <c r="C2758" s="30"/>
      <c r="D2758" s="171" t="s">
        <v>128</v>
      </c>
      <c r="E2758" s="30"/>
      <c r="F2758" s="172" t="s">
        <v>5409</v>
      </c>
      <c r="G2758" s="30"/>
      <c r="H2758" s="30"/>
      <c r="I2758" s="173"/>
      <c r="J2758" s="30"/>
      <c r="K2758" s="30"/>
      <c r="L2758" s="33"/>
      <c r="M2758" s="174"/>
      <c r="N2758" s="175"/>
      <c r="O2758" s="65"/>
      <c r="P2758" s="65"/>
      <c r="Q2758" s="65"/>
      <c r="R2758" s="65"/>
      <c r="S2758" s="65"/>
      <c r="T2758" s="66"/>
      <c r="U2758" s="28"/>
      <c r="V2758" s="28"/>
      <c r="W2758" s="28"/>
      <c r="X2758" s="28"/>
      <c r="Y2758" s="28"/>
      <c r="Z2758" s="28"/>
      <c r="AA2758" s="28"/>
      <c r="AB2758" s="28"/>
      <c r="AC2758" s="28"/>
      <c r="AD2758" s="28"/>
      <c r="AE2758" s="28"/>
      <c r="AT2758" s="11" t="s">
        <v>128</v>
      </c>
      <c r="AU2758" s="11" t="s">
        <v>73</v>
      </c>
    </row>
    <row r="2759" spans="1:65" s="2" customFormat="1" ht="24.2" customHeight="1">
      <c r="A2759" s="28"/>
      <c r="B2759" s="29"/>
      <c r="C2759" s="176" t="s">
        <v>5411</v>
      </c>
      <c r="D2759" s="176" t="s">
        <v>5147</v>
      </c>
      <c r="E2759" s="177" t="s">
        <v>5412</v>
      </c>
      <c r="F2759" s="178" t="s">
        <v>5413</v>
      </c>
      <c r="G2759" s="179" t="s">
        <v>136</v>
      </c>
      <c r="H2759" s="180">
        <v>10</v>
      </c>
      <c r="I2759" s="181"/>
      <c r="J2759" s="182">
        <f>ROUND(I2759*H2759,2)</f>
        <v>0</v>
      </c>
      <c r="K2759" s="178" t="s">
        <v>1</v>
      </c>
      <c r="L2759" s="183"/>
      <c r="M2759" s="184" t="s">
        <v>1</v>
      </c>
      <c r="N2759" s="185" t="s">
        <v>38</v>
      </c>
      <c r="O2759" s="65"/>
      <c r="P2759" s="167">
        <f>O2759*H2759</f>
        <v>0</v>
      </c>
      <c r="Q2759" s="167">
        <v>0</v>
      </c>
      <c r="R2759" s="167">
        <f>Q2759*H2759</f>
        <v>0</v>
      </c>
      <c r="S2759" s="167">
        <v>0</v>
      </c>
      <c r="T2759" s="168">
        <f>S2759*H2759</f>
        <v>0</v>
      </c>
      <c r="U2759" s="28"/>
      <c r="V2759" s="28"/>
      <c r="W2759" s="28"/>
      <c r="X2759" s="28"/>
      <c r="Y2759" s="28"/>
      <c r="Z2759" s="28"/>
      <c r="AA2759" s="28"/>
      <c r="AB2759" s="28"/>
      <c r="AC2759" s="28"/>
      <c r="AD2759" s="28"/>
      <c r="AE2759" s="28"/>
      <c r="AR2759" s="169" t="s">
        <v>156</v>
      </c>
      <c r="AT2759" s="169" t="s">
        <v>5147</v>
      </c>
      <c r="AU2759" s="169" t="s">
        <v>73</v>
      </c>
      <c r="AY2759" s="11" t="s">
        <v>126</v>
      </c>
      <c r="BE2759" s="170">
        <f>IF(N2759="základní",J2759,0)</f>
        <v>0</v>
      </c>
      <c r="BF2759" s="170">
        <f>IF(N2759="snížená",J2759,0)</f>
        <v>0</v>
      </c>
      <c r="BG2759" s="170">
        <f>IF(N2759="zákl. přenesená",J2759,0)</f>
        <v>0</v>
      </c>
      <c r="BH2759" s="170">
        <f>IF(N2759="sníž. přenesená",J2759,0)</f>
        <v>0</v>
      </c>
      <c r="BI2759" s="170">
        <f>IF(N2759="nulová",J2759,0)</f>
        <v>0</v>
      </c>
      <c r="BJ2759" s="11" t="s">
        <v>80</v>
      </c>
      <c r="BK2759" s="170">
        <f>ROUND(I2759*H2759,2)</f>
        <v>0</v>
      </c>
      <c r="BL2759" s="11" t="s">
        <v>125</v>
      </c>
      <c r="BM2759" s="169" t="s">
        <v>5414</v>
      </c>
    </row>
    <row r="2760" spans="1:65" s="2" customFormat="1" ht="19.5">
      <c r="A2760" s="28"/>
      <c r="B2760" s="29"/>
      <c r="C2760" s="30"/>
      <c r="D2760" s="171" t="s">
        <v>128</v>
      </c>
      <c r="E2760" s="30"/>
      <c r="F2760" s="172" t="s">
        <v>5413</v>
      </c>
      <c r="G2760" s="30"/>
      <c r="H2760" s="30"/>
      <c r="I2760" s="173"/>
      <c r="J2760" s="30"/>
      <c r="K2760" s="30"/>
      <c r="L2760" s="33"/>
      <c r="M2760" s="174"/>
      <c r="N2760" s="175"/>
      <c r="O2760" s="65"/>
      <c r="P2760" s="65"/>
      <c r="Q2760" s="65"/>
      <c r="R2760" s="65"/>
      <c r="S2760" s="65"/>
      <c r="T2760" s="66"/>
      <c r="U2760" s="28"/>
      <c r="V2760" s="28"/>
      <c r="W2760" s="28"/>
      <c r="X2760" s="28"/>
      <c r="Y2760" s="28"/>
      <c r="Z2760" s="28"/>
      <c r="AA2760" s="28"/>
      <c r="AB2760" s="28"/>
      <c r="AC2760" s="28"/>
      <c r="AD2760" s="28"/>
      <c r="AE2760" s="28"/>
      <c r="AT2760" s="11" t="s">
        <v>128</v>
      </c>
      <c r="AU2760" s="11" t="s">
        <v>73</v>
      </c>
    </row>
    <row r="2761" spans="1:65" s="2" customFormat="1" ht="24.2" customHeight="1">
      <c r="A2761" s="28"/>
      <c r="B2761" s="29"/>
      <c r="C2761" s="176" t="s">
        <v>5415</v>
      </c>
      <c r="D2761" s="176" t="s">
        <v>5147</v>
      </c>
      <c r="E2761" s="177" t="s">
        <v>5416</v>
      </c>
      <c r="F2761" s="178" t="s">
        <v>5417</v>
      </c>
      <c r="G2761" s="179" t="s">
        <v>136</v>
      </c>
      <c r="H2761" s="180">
        <v>10</v>
      </c>
      <c r="I2761" s="181"/>
      <c r="J2761" s="182">
        <f>ROUND(I2761*H2761,2)</f>
        <v>0</v>
      </c>
      <c r="K2761" s="178" t="s">
        <v>1</v>
      </c>
      <c r="L2761" s="183"/>
      <c r="M2761" s="184" t="s">
        <v>1</v>
      </c>
      <c r="N2761" s="185" t="s">
        <v>38</v>
      </c>
      <c r="O2761" s="65"/>
      <c r="P2761" s="167">
        <f>O2761*H2761</f>
        <v>0</v>
      </c>
      <c r="Q2761" s="167">
        <v>0</v>
      </c>
      <c r="R2761" s="167">
        <f>Q2761*H2761</f>
        <v>0</v>
      </c>
      <c r="S2761" s="167">
        <v>0</v>
      </c>
      <c r="T2761" s="168">
        <f>S2761*H2761</f>
        <v>0</v>
      </c>
      <c r="U2761" s="28"/>
      <c r="V2761" s="28"/>
      <c r="W2761" s="28"/>
      <c r="X2761" s="28"/>
      <c r="Y2761" s="28"/>
      <c r="Z2761" s="28"/>
      <c r="AA2761" s="28"/>
      <c r="AB2761" s="28"/>
      <c r="AC2761" s="28"/>
      <c r="AD2761" s="28"/>
      <c r="AE2761" s="28"/>
      <c r="AR2761" s="169" t="s">
        <v>156</v>
      </c>
      <c r="AT2761" s="169" t="s">
        <v>5147</v>
      </c>
      <c r="AU2761" s="169" t="s">
        <v>73</v>
      </c>
      <c r="AY2761" s="11" t="s">
        <v>126</v>
      </c>
      <c r="BE2761" s="170">
        <f>IF(N2761="základní",J2761,0)</f>
        <v>0</v>
      </c>
      <c r="BF2761" s="170">
        <f>IF(N2761="snížená",J2761,0)</f>
        <v>0</v>
      </c>
      <c r="BG2761" s="170">
        <f>IF(N2761="zákl. přenesená",J2761,0)</f>
        <v>0</v>
      </c>
      <c r="BH2761" s="170">
        <f>IF(N2761="sníž. přenesená",J2761,0)</f>
        <v>0</v>
      </c>
      <c r="BI2761" s="170">
        <f>IF(N2761="nulová",J2761,0)</f>
        <v>0</v>
      </c>
      <c r="BJ2761" s="11" t="s">
        <v>80</v>
      </c>
      <c r="BK2761" s="170">
        <f>ROUND(I2761*H2761,2)</f>
        <v>0</v>
      </c>
      <c r="BL2761" s="11" t="s">
        <v>125</v>
      </c>
      <c r="BM2761" s="169" t="s">
        <v>5418</v>
      </c>
    </row>
    <row r="2762" spans="1:65" s="2" customFormat="1" ht="19.5">
      <c r="A2762" s="28"/>
      <c r="B2762" s="29"/>
      <c r="C2762" s="30"/>
      <c r="D2762" s="171" t="s">
        <v>128</v>
      </c>
      <c r="E2762" s="30"/>
      <c r="F2762" s="172" t="s">
        <v>5417</v>
      </c>
      <c r="G2762" s="30"/>
      <c r="H2762" s="30"/>
      <c r="I2762" s="173"/>
      <c r="J2762" s="30"/>
      <c r="K2762" s="30"/>
      <c r="L2762" s="33"/>
      <c r="M2762" s="174"/>
      <c r="N2762" s="175"/>
      <c r="O2762" s="65"/>
      <c r="P2762" s="65"/>
      <c r="Q2762" s="65"/>
      <c r="R2762" s="65"/>
      <c r="S2762" s="65"/>
      <c r="T2762" s="66"/>
      <c r="U2762" s="28"/>
      <c r="V2762" s="28"/>
      <c r="W2762" s="28"/>
      <c r="X2762" s="28"/>
      <c r="Y2762" s="28"/>
      <c r="Z2762" s="28"/>
      <c r="AA2762" s="28"/>
      <c r="AB2762" s="28"/>
      <c r="AC2762" s="28"/>
      <c r="AD2762" s="28"/>
      <c r="AE2762" s="28"/>
      <c r="AT2762" s="11" t="s">
        <v>128</v>
      </c>
      <c r="AU2762" s="11" t="s">
        <v>73</v>
      </c>
    </row>
    <row r="2763" spans="1:65" s="2" customFormat="1" ht="24.2" customHeight="1">
      <c r="A2763" s="28"/>
      <c r="B2763" s="29"/>
      <c r="C2763" s="176" t="s">
        <v>5419</v>
      </c>
      <c r="D2763" s="176" t="s">
        <v>5147</v>
      </c>
      <c r="E2763" s="177" t="s">
        <v>5420</v>
      </c>
      <c r="F2763" s="178" t="s">
        <v>5421</v>
      </c>
      <c r="G2763" s="179" t="s">
        <v>136</v>
      </c>
      <c r="H2763" s="180">
        <v>10</v>
      </c>
      <c r="I2763" s="181"/>
      <c r="J2763" s="182">
        <f>ROUND(I2763*H2763,2)</f>
        <v>0</v>
      </c>
      <c r="K2763" s="178" t="s">
        <v>1</v>
      </c>
      <c r="L2763" s="183"/>
      <c r="M2763" s="184" t="s">
        <v>1</v>
      </c>
      <c r="N2763" s="185" t="s">
        <v>38</v>
      </c>
      <c r="O2763" s="65"/>
      <c r="P2763" s="167">
        <f>O2763*H2763</f>
        <v>0</v>
      </c>
      <c r="Q2763" s="167">
        <v>0</v>
      </c>
      <c r="R2763" s="167">
        <f>Q2763*H2763</f>
        <v>0</v>
      </c>
      <c r="S2763" s="167">
        <v>0</v>
      </c>
      <c r="T2763" s="168">
        <f>S2763*H2763</f>
        <v>0</v>
      </c>
      <c r="U2763" s="28"/>
      <c r="V2763" s="28"/>
      <c r="W2763" s="28"/>
      <c r="X2763" s="28"/>
      <c r="Y2763" s="28"/>
      <c r="Z2763" s="28"/>
      <c r="AA2763" s="28"/>
      <c r="AB2763" s="28"/>
      <c r="AC2763" s="28"/>
      <c r="AD2763" s="28"/>
      <c r="AE2763" s="28"/>
      <c r="AR2763" s="169" t="s">
        <v>156</v>
      </c>
      <c r="AT2763" s="169" t="s">
        <v>5147</v>
      </c>
      <c r="AU2763" s="169" t="s">
        <v>73</v>
      </c>
      <c r="AY2763" s="11" t="s">
        <v>126</v>
      </c>
      <c r="BE2763" s="170">
        <f>IF(N2763="základní",J2763,0)</f>
        <v>0</v>
      </c>
      <c r="BF2763" s="170">
        <f>IF(N2763="snížená",J2763,0)</f>
        <v>0</v>
      </c>
      <c r="BG2763" s="170">
        <f>IF(N2763="zákl. přenesená",J2763,0)</f>
        <v>0</v>
      </c>
      <c r="BH2763" s="170">
        <f>IF(N2763="sníž. přenesená",J2763,0)</f>
        <v>0</v>
      </c>
      <c r="BI2763" s="170">
        <f>IF(N2763="nulová",J2763,0)</f>
        <v>0</v>
      </c>
      <c r="BJ2763" s="11" t="s">
        <v>80</v>
      </c>
      <c r="BK2763" s="170">
        <f>ROUND(I2763*H2763,2)</f>
        <v>0</v>
      </c>
      <c r="BL2763" s="11" t="s">
        <v>125</v>
      </c>
      <c r="BM2763" s="169" t="s">
        <v>5422</v>
      </c>
    </row>
    <row r="2764" spans="1:65" s="2" customFormat="1" ht="19.5">
      <c r="A2764" s="28"/>
      <c r="B2764" s="29"/>
      <c r="C2764" s="30"/>
      <c r="D2764" s="171" t="s">
        <v>128</v>
      </c>
      <c r="E2764" s="30"/>
      <c r="F2764" s="172" t="s">
        <v>5421</v>
      </c>
      <c r="G2764" s="30"/>
      <c r="H2764" s="30"/>
      <c r="I2764" s="173"/>
      <c r="J2764" s="30"/>
      <c r="K2764" s="30"/>
      <c r="L2764" s="33"/>
      <c r="M2764" s="174"/>
      <c r="N2764" s="175"/>
      <c r="O2764" s="65"/>
      <c r="P2764" s="65"/>
      <c r="Q2764" s="65"/>
      <c r="R2764" s="65"/>
      <c r="S2764" s="65"/>
      <c r="T2764" s="66"/>
      <c r="U2764" s="28"/>
      <c r="V2764" s="28"/>
      <c r="W2764" s="28"/>
      <c r="X2764" s="28"/>
      <c r="Y2764" s="28"/>
      <c r="Z2764" s="28"/>
      <c r="AA2764" s="28"/>
      <c r="AB2764" s="28"/>
      <c r="AC2764" s="28"/>
      <c r="AD2764" s="28"/>
      <c r="AE2764" s="28"/>
      <c r="AT2764" s="11" t="s">
        <v>128</v>
      </c>
      <c r="AU2764" s="11" t="s">
        <v>73</v>
      </c>
    </row>
    <row r="2765" spans="1:65" s="2" customFormat="1" ht="24.2" customHeight="1">
      <c r="A2765" s="28"/>
      <c r="B2765" s="29"/>
      <c r="C2765" s="176" t="s">
        <v>5423</v>
      </c>
      <c r="D2765" s="176" t="s">
        <v>5147</v>
      </c>
      <c r="E2765" s="177" t="s">
        <v>5424</v>
      </c>
      <c r="F2765" s="178" t="s">
        <v>5425</v>
      </c>
      <c r="G2765" s="179" t="s">
        <v>136</v>
      </c>
      <c r="H2765" s="180">
        <v>10</v>
      </c>
      <c r="I2765" s="181"/>
      <c r="J2765" s="182">
        <f>ROUND(I2765*H2765,2)</f>
        <v>0</v>
      </c>
      <c r="K2765" s="178" t="s">
        <v>1</v>
      </c>
      <c r="L2765" s="183"/>
      <c r="M2765" s="184" t="s">
        <v>1</v>
      </c>
      <c r="N2765" s="185" t="s">
        <v>38</v>
      </c>
      <c r="O2765" s="65"/>
      <c r="P2765" s="167">
        <f>O2765*H2765</f>
        <v>0</v>
      </c>
      <c r="Q2765" s="167">
        <v>0</v>
      </c>
      <c r="R2765" s="167">
        <f>Q2765*H2765</f>
        <v>0</v>
      </c>
      <c r="S2765" s="167">
        <v>0</v>
      </c>
      <c r="T2765" s="168">
        <f>S2765*H2765</f>
        <v>0</v>
      </c>
      <c r="U2765" s="28"/>
      <c r="V2765" s="28"/>
      <c r="W2765" s="28"/>
      <c r="X2765" s="28"/>
      <c r="Y2765" s="28"/>
      <c r="Z2765" s="28"/>
      <c r="AA2765" s="28"/>
      <c r="AB2765" s="28"/>
      <c r="AC2765" s="28"/>
      <c r="AD2765" s="28"/>
      <c r="AE2765" s="28"/>
      <c r="AR2765" s="169" t="s">
        <v>156</v>
      </c>
      <c r="AT2765" s="169" t="s">
        <v>5147</v>
      </c>
      <c r="AU2765" s="169" t="s">
        <v>73</v>
      </c>
      <c r="AY2765" s="11" t="s">
        <v>126</v>
      </c>
      <c r="BE2765" s="170">
        <f>IF(N2765="základní",J2765,0)</f>
        <v>0</v>
      </c>
      <c r="BF2765" s="170">
        <f>IF(N2765="snížená",J2765,0)</f>
        <v>0</v>
      </c>
      <c r="BG2765" s="170">
        <f>IF(N2765="zákl. přenesená",J2765,0)</f>
        <v>0</v>
      </c>
      <c r="BH2765" s="170">
        <f>IF(N2765="sníž. přenesená",J2765,0)</f>
        <v>0</v>
      </c>
      <c r="BI2765" s="170">
        <f>IF(N2765="nulová",J2765,0)</f>
        <v>0</v>
      </c>
      <c r="BJ2765" s="11" t="s">
        <v>80</v>
      </c>
      <c r="BK2765" s="170">
        <f>ROUND(I2765*H2765,2)</f>
        <v>0</v>
      </c>
      <c r="BL2765" s="11" t="s">
        <v>125</v>
      </c>
      <c r="BM2765" s="169" t="s">
        <v>5426</v>
      </c>
    </row>
    <row r="2766" spans="1:65" s="2" customFormat="1" ht="19.5">
      <c r="A2766" s="28"/>
      <c r="B2766" s="29"/>
      <c r="C2766" s="30"/>
      <c r="D2766" s="171" t="s">
        <v>128</v>
      </c>
      <c r="E2766" s="30"/>
      <c r="F2766" s="172" t="s">
        <v>5425</v>
      </c>
      <c r="G2766" s="30"/>
      <c r="H2766" s="30"/>
      <c r="I2766" s="173"/>
      <c r="J2766" s="30"/>
      <c r="K2766" s="30"/>
      <c r="L2766" s="33"/>
      <c r="M2766" s="174"/>
      <c r="N2766" s="175"/>
      <c r="O2766" s="65"/>
      <c r="P2766" s="65"/>
      <c r="Q2766" s="65"/>
      <c r="R2766" s="65"/>
      <c r="S2766" s="65"/>
      <c r="T2766" s="66"/>
      <c r="U2766" s="28"/>
      <c r="V2766" s="28"/>
      <c r="W2766" s="28"/>
      <c r="X2766" s="28"/>
      <c r="Y2766" s="28"/>
      <c r="Z2766" s="28"/>
      <c r="AA2766" s="28"/>
      <c r="AB2766" s="28"/>
      <c r="AC2766" s="28"/>
      <c r="AD2766" s="28"/>
      <c r="AE2766" s="28"/>
      <c r="AT2766" s="11" t="s">
        <v>128</v>
      </c>
      <c r="AU2766" s="11" t="s">
        <v>73</v>
      </c>
    </row>
    <row r="2767" spans="1:65" s="2" customFormat="1" ht="24.2" customHeight="1">
      <c r="A2767" s="28"/>
      <c r="B2767" s="29"/>
      <c r="C2767" s="176" t="s">
        <v>5427</v>
      </c>
      <c r="D2767" s="176" t="s">
        <v>5147</v>
      </c>
      <c r="E2767" s="177" t="s">
        <v>5428</v>
      </c>
      <c r="F2767" s="178" t="s">
        <v>5429</v>
      </c>
      <c r="G2767" s="179" t="s">
        <v>136</v>
      </c>
      <c r="H2767" s="180">
        <v>10</v>
      </c>
      <c r="I2767" s="181"/>
      <c r="J2767" s="182">
        <f>ROUND(I2767*H2767,2)</f>
        <v>0</v>
      </c>
      <c r="K2767" s="178" t="s">
        <v>1</v>
      </c>
      <c r="L2767" s="183"/>
      <c r="M2767" s="184" t="s">
        <v>1</v>
      </c>
      <c r="N2767" s="185" t="s">
        <v>38</v>
      </c>
      <c r="O2767" s="65"/>
      <c r="P2767" s="167">
        <f>O2767*H2767</f>
        <v>0</v>
      </c>
      <c r="Q2767" s="167">
        <v>0</v>
      </c>
      <c r="R2767" s="167">
        <f>Q2767*H2767</f>
        <v>0</v>
      </c>
      <c r="S2767" s="167">
        <v>0</v>
      </c>
      <c r="T2767" s="168">
        <f>S2767*H2767</f>
        <v>0</v>
      </c>
      <c r="U2767" s="28"/>
      <c r="V2767" s="28"/>
      <c r="W2767" s="28"/>
      <c r="X2767" s="28"/>
      <c r="Y2767" s="28"/>
      <c r="Z2767" s="28"/>
      <c r="AA2767" s="28"/>
      <c r="AB2767" s="28"/>
      <c r="AC2767" s="28"/>
      <c r="AD2767" s="28"/>
      <c r="AE2767" s="28"/>
      <c r="AR2767" s="169" t="s">
        <v>156</v>
      </c>
      <c r="AT2767" s="169" t="s">
        <v>5147</v>
      </c>
      <c r="AU2767" s="169" t="s">
        <v>73</v>
      </c>
      <c r="AY2767" s="11" t="s">
        <v>126</v>
      </c>
      <c r="BE2767" s="170">
        <f>IF(N2767="základní",J2767,0)</f>
        <v>0</v>
      </c>
      <c r="BF2767" s="170">
        <f>IF(N2767="snížená",J2767,0)</f>
        <v>0</v>
      </c>
      <c r="BG2767" s="170">
        <f>IF(N2767="zákl. přenesená",J2767,0)</f>
        <v>0</v>
      </c>
      <c r="BH2767" s="170">
        <f>IF(N2767="sníž. přenesená",J2767,0)</f>
        <v>0</v>
      </c>
      <c r="BI2767" s="170">
        <f>IF(N2767="nulová",J2767,0)</f>
        <v>0</v>
      </c>
      <c r="BJ2767" s="11" t="s">
        <v>80</v>
      </c>
      <c r="BK2767" s="170">
        <f>ROUND(I2767*H2767,2)</f>
        <v>0</v>
      </c>
      <c r="BL2767" s="11" t="s">
        <v>125</v>
      </c>
      <c r="BM2767" s="169" t="s">
        <v>5430</v>
      </c>
    </row>
    <row r="2768" spans="1:65" s="2" customFormat="1" ht="19.5">
      <c r="A2768" s="28"/>
      <c r="B2768" s="29"/>
      <c r="C2768" s="30"/>
      <c r="D2768" s="171" t="s">
        <v>128</v>
      </c>
      <c r="E2768" s="30"/>
      <c r="F2768" s="172" t="s">
        <v>5429</v>
      </c>
      <c r="G2768" s="30"/>
      <c r="H2768" s="30"/>
      <c r="I2768" s="173"/>
      <c r="J2768" s="30"/>
      <c r="K2768" s="30"/>
      <c r="L2768" s="33"/>
      <c r="M2768" s="174"/>
      <c r="N2768" s="175"/>
      <c r="O2768" s="65"/>
      <c r="P2768" s="65"/>
      <c r="Q2768" s="65"/>
      <c r="R2768" s="65"/>
      <c r="S2768" s="65"/>
      <c r="T2768" s="66"/>
      <c r="U2768" s="28"/>
      <c r="V2768" s="28"/>
      <c r="W2768" s="28"/>
      <c r="X2768" s="28"/>
      <c r="Y2768" s="28"/>
      <c r="Z2768" s="28"/>
      <c r="AA2768" s="28"/>
      <c r="AB2768" s="28"/>
      <c r="AC2768" s="28"/>
      <c r="AD2768" s="28"/>
      <c r="AE2768" s="28"/>
      <c r="AT2768" s="11" t="s">
        <v>128</v>
      </c>
      <c r="AU2768" s="11" t="s">
        <v>73</v>
      </c>
    </row>
    <row r="2769" spans="1:65" s="2" customFormat="1" ht="24.2" customHeight="1">
      <c r="A2769" s="28"/>
      <c r="B2769" s="29"/>
      <c r="C2769" s="176" t="s">
        <v>5431</v>
      </c>
      <c r="D2769" s="176" t="s">
        <v>5147</v>
      </c>
      <c r="E2769" s="177" t="s">
        <v>5432</v>
      </c>
      <c r="F2769" s="178" t="s">
        <v>5433</v>
      </c>
      <c r="G2769" s="179" t="s">
        <v>136</v>
      </c>
      <c r="H2769" s="180">
        <v>10</v>
      </c>
      <c r="I2769" s="181"/>
      <c r="J2769" s="182">
        <f>ROUND(I2769*H2769,2)</f>
        <v>0</v>
      </c>
      <c r="K2769" s="178" t="s">
        <v>1</v>
      </c>
      <c r="L2769" s="183"/>
      <c r="M2769" s="184" t="s">
        <v>1</v>
      </c>
      <c r="N2769" s="185" t="s">
        <v>38</v>
      </c>
      <c r="O2769" s="65"/>
      <c r="P2769" s="167">
        <f>O2769*H2769</f>
        <v>0</v>
      </c>
      <c r="Q2769" s="167">
        <v>0</v>
      </c>
      <c r="R2769" s="167">
        <f>Q2769*H2769</f>
        <v>0</v>
      </c>
      <c r="S2769" s="167">
        <v>0</v>
      </c>
      <c r="T2769" s="168">
        <f>S2769*H2769</f>
        <v>0</v>
      </c>
      <c r="U2769" s="28"/>
      <c r="V2769" s="28"/>
      <c r="W2769" s="28"/>
      <c r="X2769" s="28"/>
      <c r="Y2769" s="28"/>
      <c r="Z2769" s="28"/>
      <c r="AA2769" s="28"/>
      <c r="AB2769" s="28"/>
      <c r="AC2769" s="28"/>
      <c r="AD2769" s="28"/>
      <c r="AE2769" s="28"/>
      <c r="AR2769" s="169" t="s">
        <v>156</v>
      </c>
      <c r="AT2769" s="169" t="s">
        <v>5147</v>
      </c>
      <c r="AU2769" s="169" t="s">
        <v>73</v>
      </c>
      <c r="AY2769" s="11" t="s">
        <v>126</v>
      </c>
      <c r="BE2769" s="170">
        <f>IF(N2769="základní",J2769,0)</f>
        <v>0</v>
      </c>
      <c r="BF2769" s="170">
        <f>IF(N2769="snížená",J2769,0)</f>
        <v>0</v>
      </c>
      <c r="BG2769" s="170">
        <f>IF(N2769="zákl. přenesená",J2769,0)</f>
        <v>0</v>
      </c>
      <c r="BH2769" s="170">
        <f>IF(N2769="sníž. přenesená",J2769,0)</f>
        <v>0</v>
      </c>
      <c r="BI2769" s="170">
        <f>IF(N2769="nulová",J2769,0)</f>
        <v>0</v>
      </c>
      <c r="BJ2769" s="11" t="s">
        <v>80</v>
      </c>
      <c r="BK2769" s="170">
        <f>ROUND(I2769*H2769,2)</f>
        <v>0</v>
      </c>
      <c r="BL2769" s="11" t="s">
        <v>125</v>
      </c>
      <c r="BM2769" s="169" t="s">
        <v>5434</v>
      </c>
    </row>
    <row r="2770" spans="1:65" s="2" customFormat="1" ht="19.5">
      <c r="A2770" s="28"/>
      <c r="B2770" s="29"/>
      <c r="C2770" s="30"/>
      <c r="D2770" s="171" t="s">
        <v>128</v>
      </c>
      <c r="E2770" s="30"/>
      <c r="F2770" s="172" t="s">
        <v>5433</v>
      </c>
      <c r="G2770" s="30"/>
      <c r="H2770" s="30"/>
      <c r="I2770" s="173"/>
      <c r="J2770" s="30"/>
      <c r="K2770" s="30"/>
      <c r="L2770" s="33"/>
      <c r="M2770" s="174"/>
      <c r="N2770" s="175"/>
      <c r="O2770" s="65"/>
      <c r="P2770" s="65"/>
      <c r="Q2770" s="65"/>
      <c r="R2770" s="65"/>
      <c r="S2770" s="65"/>
      <c r="T2770" s="66"/>
      <c r="U2770" s="28"/>
      <c r="V2770" s="28"/>
      <c r="W2770" s="28"/>
      <c r="X2770" s="28"/>
      <c r="Y2770" s="28"/>
      <c r="Z2770" s="28"/>
      <c r="AA2770" s="28"/>
      <c r="AB2770" s="28"/>
      <c r="AC2770" s="28"/>
      <c r="AD2770" s="28"/>
      <c r="AE2770" s="28"/>
      <c r="AT2770" s="11" t="s">
        <v>128</v>
      </c>
      <c r="AU2770" s="11" t="s">
        <v>73</v>
      </c>
    </row>
    <row r="2771" spans="1:65" s="2" customFormat="1" ht="24.2" customHeight="1">
      <c r="A2771" s="28"/>
      <c r="B2771" s="29"/>
      <c r="C2771" s="176" t="s">
        <v>5435</v>
      </c>
      <c r="D2771" s="176" t="s">
        <v>5147</v>
      </c>
      <c r="E2771" s="177" t="s">
        <v>5436</v>
      </c>
      <c r="F2771" s="178" t="s">
        <v>5437</v>
      </c>
      <c r="G2771" s="179" t="s">
        <v>136</v>
      </c>
      <c r="H2771" s="180">
        <v>10</v>
      </c>
      <c r="I2771" s="181"/>
      <c r="J2771" s="182">
        <f>ROUND(I2771*H2771,2)</f>
        <v>0</v>
      </c>
      <c r="K2771" s="178" t="s">
        <v>1</v>
      </c>
      <c r="L2771" s="183"/>
      <c r="M2771" s="184" t="s">
        <v>1</v>
      </c>
      <c r="N2771" s="185" t="s">
        <v>38</v>
      </c>
      <c r="O2771" s="65"/>
      <c r="P2771" s="167">
        <f>O2771*H2771</f>
        <v>0</v>
      </c>
      <c r="Q2771" s="167">
        <v>0</v>
      </c>
      <c r="R2771" s="167">
        <f>Q2771*H2771</f>
        <v>0</v>
      </c>
      <c r="S2771" s="167">
        <v>0</v>
      </c>
      <c r="T2771" s="168">
        <f>S2771*H2771</f>
        <v>0</v>
      </c>
      <c r="U2771" s="28"/>
      <c r="V2771" s="28"/>
      <c r="W2771" s="28"/>
      <c r="X2771" s="28"/>
      <c r="Y2771" s="28"/>
      <c r="Z2771" s="28"/>
      <c r="AA2771" s="28"/>
      <c r="AB2771" s="28"/>
      <c r="AC2771" s="28"/>
      <c r="AD2771" s="28"/>
      <c r="AE2771" s="28"/>
      <c r="AR2771" s="169" t="s">
        <v>156</v>
      </c>
      <c r="AT2771" s="169" t="s">
        <v>5147</v>
      </c>
      <c r="AU2771" s="169" t="s">
        <v>73</v>
      </c>
      <c r="AY2771" s="11" t="s">
        <v>126</v>
      </c>
      <c r="BE2771" s="170">
        <f>IF(N2771="základní",J2771,0)</f>
        <v>0</v>
      </c>
      <c r="BF2771" s="170">
        <f>IF(N2771="snížená",J2771,0)</f>
        <v>0</v>
      </c>
      <c r="BG2771" s="170">
        <f>IF(N2771="zákl. přenesená",J2771,0)</f>
        <v>0</v>
      </c>
      <c r="BH2771" s="170">
        <f>IF(N2771="sníž. přenesená",J2771,0)</f>
        <v>0</v>
      </c>
      <c r="BI2771" s="170">
        <f>IF(N2771="nulová",J2771,0)</f>
        <v>0</v>
      </c>
      <c r="BJ2771" s="11" t="s">
        <v>80</v>
      </c>
      <c r="BK2771" s="170">
        <f>ROUND(I2771*H2771,2)</f>
        <v>0</v>
      </c>
      <c r="BL2771" s="11" t="s">
        <v>125</v>
      </c>
      <c r="BM2771" s="169" t="s">
        <v>5438</v>
      </c>
    </row>
    <row r="2772" spans="1:65" s="2" customFormat="1" ht="19.5">
      <c r="A2772" s="28"/>
      <c r="B2772" s="29"/>
      <c r="C2772" s="30"/>
      <c r="D2772" s="171" t="s">
        <v>128</v>
      </c>
      <c r="E2772" s="30"/>
      <c r="F2772" s="172" t="s">
        <v>5437</v>
      </c>
      <c r="G2772" s="30"/>
      <c r="H2772" s="30"/>
      <c r="I2772" s="173"/>
      <c r="J2772" s="30"/>
      <c r="K2772" s="30"/>
      <c r="L2772" s="33"/>
      <c r="M2772" s="174"/>
      <c r="N2772" s="175"/>
      <c r="O2772" s="65"/>
      <c r="P2772" s="65"/>
      <c r="Q2772" s="65"/>
      <c r="R2772" s="65"/>
      <c r="S2772" s="65"/>
      <c r="T2772" s="66"/>
      <c r="U2772" s="28"/>
      <c r="V2772" s="28"/>
      <c r="W2772" s="28"/>
      <c r="X2772" s="28"/>
      <c r="Y2772" s="28"/>
      <c r="Z2772" s="28"/>
      <c r="AA2772" s="28"/>
      <c r="AB2772" s="28"/>
      <c r="AC2772" s="28"/>
      <c r="AD2772" s="28"/>
      <c r="AE2772" s="28"/>
      <c r="AT2772" s="11" t="s">
        <v>128</v>
      </c>
      <c r="AU2772" s="11" t="s">
        <v>73</v>
      </c>
    </row>
    <row r="2773" spans="1:65" s="2" customFormat="1" ht="24.2" customHeight="1">
      <c r="A2773" s="28"/>
      <c r="B2773" s="29"/>
      <c r="C2773" s="176" t="s">
        <v>5439</v>
      </c>
      <c r="D2773" s="176" t="s">
        <v>5147</v>
      </c>
      <c r="E2773" s="177" t="s">
        <v>5440</v>
      </c>
      <c r="F2773" s="178" t="s">
        <v>5441</v>
      </c>
      <c r="G2773" s="179" t="s">
        <v>136</v>
      </c>
      <c r="H2773" s="180">
        <v>10</v>
      </c>
      <c r="I2773" s="181"/>
      <c r="J2773" s="182">
        <f>ROUND(I2773*H2773,2)</f>
        <v>0</v>
      </c>
      <c r="K2773" s="178" t="s">
        <v>1</v>
      </c>
      <c r="L2773" s="183"/>
      <c r="M2773" s="184" t="s">
        <v>1</v>
      </c>
      <c r="N2773" s="185" t="s">
        <v>38</v>
      </c>
      <c r="O2773" s="65"/>
      <c r="P2773" s="167">
        <f>O2773*H2773</f>
        <v>0</v>
      </c>
      <c r="Q2773" s="167">
        <v>0</v>
      </c>
      <c r="R2773" s="167">
        <f>Q2773*H2773</f>
        <v>0</v>
      </c>
      <c r="S2773" s="167">
        <v>0</v>
      </c>
      <c r="T2773" s="168">
        <f>S2773*H2773</f>
        <v>0</v>
      </c>
      <c r="U2773" s="28"/>
      <c r="V2773" s="28"/>
      <c r="W2773" s="28"/>
      <c r="X2773" s="28"/>
      <c r="Y2773" s="28"/>
      <c r="Z2773" s="28"/>
      <c r="AA2773" s="28"/>
      <c r="AB2773" s="28"/>
      <c r="AC2773" s="28"/>
      <c r="AD2773" s="28"/>
      <c r="AE2773" s="28"/>
      <c r="AR2773" s="169" t="s">
        <v>156</v>
      </c>
      <c r="AT2773" s="169" t="s">
        <v>5147</v>
      </c>
      <c r="AU2773" s="169" t="s">
        <v>73</v>
      </c>
      <c r="AY2773" s="11" t="s">
        <v>126</v>
      </c>
      <c r="BE2773" s="170">
        <f>IF(N2773="základní",J2773,0)</f>
        <v>0</v>
      </c>
      <c r="BF2773" s="170">
        <f>IF(N2773="snížená",J2773,0)</f>
        <v>0</v>
      </c>
      <c r="BG2773" s="170">
        <f>IF(N2773="zákl. přenesená",J2773,0)</f>
        <v>0</v>
      </c>
      <c r="BH2773" s="170">
        <f>IF(N2773="sníž. přenesená",J2773,0)</f>
        <v>0</v>
      </c>
      <c r="BI2773" s="170">
        <f>IF(N2773="nulová",J2773,0)</f>
        <v>0</v>
      </c>
      <c r="BJ2773" s="11" t="s">
        <v>80</v>
      </c>
      <c r="BK2773" s="170">
        <f>ROUND(I2773*H2773,2)</f>
        <v>0</v>
      </c>
      <c r="BL2773" s="11" t="s">
        <v>125</v>
      </c>
      <c r="BM2773" s="169" t="s">
        <v>5442</v>
      </c>
    </row>
    <row r="2774" spans="1:65" s="2" customFormat="1" ht="19.5">
      <c r="A2774" s="28"/>
      <c r="B2774" s="29"/>
      <c r="C2774" s="30"/>
      <c r="D2774" s="171" t="s">
        <v>128</v>
      </c>
      <c r="E2774" s="30"/>
      <c r="F2774" s="172" t="s">
        <v>5441</v>
      </c>
      <c r="G2774" s="30"/>
      <c r="H2774" s="30"/>
      <c r="I2774" s="173"/>
      <c r="J2774" s="30"/>
      <c r="K2774" s="30"/>
      <c r="L2774" s="33"/>
      <c r="M2774" s="174"/>
      <c r="N2774" s="175"/>
      <c r="O2774" s="65"/>
      <c r="P2774" s="65"/>
      <c r="Q2774" s="65"/>
      <c r="R2774" s="65"/>
      <c r="S2774" s="65"/>
      <c r="T2774" s="66"/>
      <c r="U2774" s="28"/>
      <c r="V2774" s="28"/>
      <c r="W2774" s="28"/>
      <c r="X2774" s="28"/>
      <c r="Y2774" s="28"/>
      <c r="Z2774" s="28"/>
      <c r="AA2774" s="28"/>
      <c r="AB2774" s="28"/>
      <c r="AC2774" s="28"/>
      <c r="AD2774" s="28"/>
      <c r="AE2774" s="28"/>
      <c r="AT2774" s="11" t="s">
        <v>128</v>
      </c>
      <c r="AU2774" s="11" t="s">
        <v>73</v>
      </c>
    </row>
    <row r="2775" spans="1:65" s="2" customFormat="1" ht="24.2" customHeight="1">
      <c r="A2775" s="28"/>
      <c r="B2775" s="29"/>
      <c r="C2775" s="176" t="s">
        <v>5443</v>
      </c>
      <c r="D2775" s="176" t="s">
        <v>5147</v>
      </c>
      <c r="E2775" s="177" t="s">
        <v>5444</v>
      </c>
      <c r="F2775" s="178" t="s">
        <v>5445</v>
      </c>
      <c r="G2775" s="179" t="s">
        <v>136</v>
      </c>
      <c r="H2775" s="180">
        <v>10</v>
      </c>
      <c r="I2775" s="181"/>
      <c r="J2775" s="182">
        <f>ROUND(I2775*H2775,2)</f>
        <v>0</v>
      </c>
      <c r="K2775" s="178" t="s">
        <v>1</v>
      </c>
      <c r="L2775" s="183"/>
      <c r="M2775" s="184" t="s">
        <v>1</v>
      </c>
      <c r="N2775" s="185" t="s">
        <v>38</v>
      </c>
      <c r="O2775" s="65"/>
      <c r="P2775" s="167">
        <f>O2775*H2775</f>
        <v>0</v>
      </c>
      <c r="Q2775" s="167">
        <v>0</v>
      </c>
      <c r="R2775" s="167">
        <f>Q2775*H2775</f>
        <v>0</v>
      </c>
      <c r="S2775" s="167">
        <v>0</v>
      </c>
      <c r="T2775" s="168">
        <f>S2775*H2775</f>
        <v>0</v>
      </c>
      <c r="U2775" s="28"/>
      <c r="V2775" s="28"/>
      <c r="W2775" s="28"/>
      <c r="X2775" s="28"/>
      <c r="Y2775" s="28"/>
      <c r="Z2775" s="28"/>
      <c r="AA2775" s="28"/>
      <c r="AB2775" s="28"/>
      <c r="AC2775" s="28"/>
      <c r="AD2775" s="28"/>
      <c r="AE2775" s="28"/>
      <c r="AR2775" s="169" t="s">
        <v>156</v>
      </c>
      <c r="AT2775" s="169" t="s">
        <v>5147</v>
      </c>
      <c r="AU2775" s="169" t="s">
        <v>73</v>
      </c>
      <c r="AY2775" s="11" t="s">
        <v>126</v>
      </c>
      <c r="BE2775" s="170">
        <f>IF(N2775="základní",J2775,0)</f>
        <v>0</v>
      </c>
      <c r="BF2775" s="170">
        <f>IF(N2775="snížená",J2775,0)</f>
        <v>0</v>
      </c>
      <c r="BG2775" s="170">
        <f>IF(N2775="zákl. přenesená",J2775,0)</f>
        <v>0</v>
      </c>
      <c r="BH2775" s="170">
        <f>IF(N2775="sníž. přenesená",J2775,0)</f>
        <v>0</v>
      </c>
      <c r="BI2775" s="170">
        <f>IF(N2775="nulová",J2775,0)</f>
        <v>0</v>
      </c>
      <c r="BJ2775" s="11" t="s">
        <v>80</v>
      </c>
      <c r="BK2775" s="170">
        <f>ROUND(I2775*H2775,2)</f>
        <v>0</v>
      </c>
      <c r="BL2775" s="11" t="s">
        <v>125</v>
      </c>
      <c r="BM2775" s="169" t="s">
        <v>5446</v>
      </c>
    </row>
    <row r="2776" spans="1:65" s="2" customFormat="1" ht="19.5">
      <c r="A2776" s="28"/>
      <c r="B2776" s="29"/>
      <c r="C2776" s="30"/>
      <c r="D2776" s="171" t="s">
        <v>128</v>
      </c>
      <c r="E2776" s="30"/>
      <c r="F2776" s="172" t="s">
        <v>5445</v>
      </c>
      <c r="G2776" s="30"/>
      <c r="H2776" s="30"/>
      <c r="I2776" s="173"/>
      <c r="J2776" s="30"/>
      <c r="K2776" s="30"/>
      <c r="L2776" s="33"/>
      <c r="M2776" s="174"/>
      <c r="N2776" s="175"/>
      <c r="O2776" s="65"/>
      <c r="P2776" s="65"/>
      <c r="Q2776" s="65"/>
      <c r="R2776" s="65"/>
      <c r="S2776" s="65"/>
      <c r="T2776" s="66"/>
      <c r="U2776" s="28"/>
      <c r="V2776" s="28"/>
      <c r="W2776" s="28"/>
      <c r="X2776" s="28"/>
      <c r="Y2776" s="28"/>
      <c r="Z2776" s="28"/>
      <c r="AA2776" s="28"/>
      <c r="AB2776" s="28"/>
      <c r="AC2776" s="28"/>
      <c r="AD2776" s="28"/>
      <c r="AE2776" s="28"/>
      <c r="AT2776" s="11" t="s">
        <v>128</v>
      </c>
      <c r="AU2776" s="11" t="s">
        <v>73</v>
      </c>
    </row>
    <row r="2777" spans="1:65" s="2" customFormat="1" ht="24.2" customHeight="1">
      <c r="A2777" s="28"/>
      <c r="B2777" s="29"/>
      <c r="C2777" s="176" t="s">
        <v>5447</v>
      </c>
      <c r="D2777" s="176" t="s">
        <v>5147</v>
      </c>
      <c r="E2777" s="177" t="s">
        <v>5448</v>
      </c>
      <c r="F2777" s="178" t="s">
        <v>5449</v>
      </c>
      <c r="G2777" s="179" t="s">
        <v>136</v>
      </c>
      <c r="H2777" s="180">
        <v>10</v>
      </c>
      <c r="I2777" s="181"/>
      <c r="J2777" s="182">
        <f>ROUND(I2777*H2777,2)</f>
        <v>0</v>
      </c>
      <c r="K2777" s="178" t="s">
        <v>1</v>
      </c>
      <c r="L2777" s="183"/>
      <c r="M2777" s="184" t="s">
        <v>1</v>
      </c>
      <c r="N2777" s="185" t="s">
        <v>38</v>
      </c>
      <c r="O2777" s="65"/>
      <c r="P2777" s="167">
        <f>O2777*H2777</f>
        <v>0</v>
      </c>
      <c r="Q2777" s="167">
        <v>0</v>
      </c>
      <c r="R2777" s="167">
        <f>Q2777*H2777</f>
        <v>0</v>
      </c>
      <c r="S2777" s="167">
        <v>0</v>
      </c>
      <c r="T2777" s="168">
        <f>S2777*H2777</f>
        <v>0</v>
      </c>
      <c r="U2777" s="28"/>
      <c r="V2777" s="28"/>
      <c r="W2777" s="28"/>
      <c r="X2777" s="28"/>
      <c r="Y2777" s="28"/>
      <c r="Z2777" s="28"/>
      <c r="AA2777" s="28"/>
      <c r="AB2777" s="28"/>
      <c r="AC2777" s="28"/>
      <c r="AD2777" s="28"/>
      <c r="AE2777" s="28"/>
      <c r="AR2777" s="169" t="s">
        <v>156</v>
      </c>
      <c r="AT2777" s="169" t="s">
        <v>5147</v>
      </c>
      <c r="AU2777" s="169" t="s">
        <v>73</v>
      </c>
      <c r="AY2777" s="11" t="s">
        <v>126</v>
      </c>
      <c r="BE2777" s="170">
        <f>IF(N2777="základní",J2777,0)</f>
        <v>0</v>
      </c>
      <c r="BF2777" s="170">
        <f>IF(N2777="snížená",J2777,0)</f>
        <v>0</v>
      </c>
      <c r="BG2777" s="170">
        <f>IF(N2777="zákl. přenesená",J2777,0)</f>
        <v>0</v>
      </c>
      <c r="BH2777" s="170">
        <f>IF(N2777="sníž. přenesená",J2777,0)</f>
        <v>0</v>
      </c>
      <c r="BI2777" s="170">
        <f>IF(N2777="nulová",J2777,0)</f>
        <v>0</v>
      </c>
      <c r="BJ2777" s="11" t="s">
        <v>80</v>
      </c>
      <c r="BK2777" s="170">
        <f>ROUND(I2777*H2777,2)</f>
        <v>0</v>
      </c>
      <c r="BL2777" s="11" t="s">
        <v>125</v>
      </c>
      <c r="BM2777" s="169" t="s">
        <v>5450</v>
      </c>
    </row>
    <row r="2778" spans="1:65" s="2" customFormat="1" ht="19.5">
      <c r="A2778" s="28"/>
      <c r="B2778" s="29"/>
      <c r="C2778" s="30"/>
      <c r="D2778" s="171" t="s">
        <v>128</v>
      </c>
      <c r="E2778" s="30"/>
      <c r="F2778" s="172" t="s">
        <v>5449</v>
      </c>
      <c r="G2778" s="30"/>
      <c r="H2778" s="30"/>
      <c r="I2778" s="173"/>
      <c r="J2778" s="30"/>
      <c r="K2778" s="30"/>
      <c r="L2778" s="33"/>
      <c r="M2778" s="174"/>
      <c r="N2778" s="175"/>
      <c r="O2778" s="65"/>
      <c r="P2778" s="65"/>
      <c r="Q2778" s="65"/>
      <c r="R2778" s="65"/>
      <c r="S2778" s="65"/>
      <c r="T2778" s="66"/>
      <c r="U2778" s="28"/>
      <c r="V2778" s="28"/>
      <c r="W2778" s="28"/>
      <c r="X2778" s="28"/>
      <c r="Y2778" s="28"/>
      <c r="Z2778" s="28"/>
      <c r="AA2778" s="28"/>
      <c r="AB2778" s="28"/>
      <c r="AC2778" s="28"/>
      <c r="AD2778" s="28"/>
      <c r="AE2778" s="28"/>
      <c r="AT2778" s="11" t="s">
        <v>128</v>
      </c>
      <c r="AU2778" s="11" t="s">
        <v>73</v>
      </c>
    </row>
    <row r="2779" spans="1:65" s="2" customFormat="1" ht="24.2" customHeight="1">
      <c r="A2779" s="28"/>
      <c r="B2779" s="29"/>
      <c r="C2779" s="176" t="s">
        <v>5451</v>
      </c>
      <c r="D2779" s="176" t="s">
        <v>5147</v>
      </c>
      <c r="E2779" s="177" t="s">
        <v>5452</v>
      </c>
      <c r="F2779" s="178" t="s">
        <v>5453</v>
      </c>
      <c r="G2779" s="179" t="s">
        <v>136</v>
      </c>
      <c r="H2779" s="180">
        <v>10</v>
      </c>
      <c r="I2779" s="181"/>
      <c r="J2779" s="182">
        <f>ROUND(I2779*H2779,2)</f>
        <v>0</v>
      </c>
      <c r="K2779" s="178" t="s">
        <v>1</v>
      </c>
      <c r="L2779" s="183"/>
      <c r="M2779" s="184" t="s">
        <v>1</v>
      </c>
      <c r="N2779" s="185" t="s">
        <v>38</v>
      </c>
      <c r="O2779" s="65"/>
      <c r="P2779" s="167">
        <f>O2779*H2779</f>
        <v>0</v>
      </c>
      <c r="Q2779" s="167">
        <v>0</v>
      </c>
      <c r="R2779" s="167">
        <f>Q2779*H2779</f>
        <v>0</v>
      </c>
      <c r="S2779" s="167">
        <v>0</v>
      </c>
      <c r="T2779" s="168">
        <f>S2779*H2779</f>
        <v>0</v>
      </c>
      <c r="U2779" s="28"/>
      <c r="V2779" s="28"/>
      <c r="W2779" s="28"/>
      <c r="X2779" s="28"/>
      <c r="Y2779" s="28"/>
      <c r="Z2779" s="28"/>
      <c r="AA2779" s="28"/>
      <c r="AB2779" s="28"/>
      <c r="AC2779" s="28"/>
      <c r="AD2779" s="28"/>
      <c r="AE2779" s="28"/>
      <c r="AR2779" s="169" t="s">
        <v>156</v>
      </c>
      <c r="AT2779" s="169" t="s">
        <v>5147</v>
      </c>
      <c r="AU2779" s="169" t="s">
        <v>73</v>
      </c>
      <c r="AY2779" s="11" t="s">
        <v>126</v>
      </c>
      <c r="BE2779" s="170">
        <f>IF(N2779="základní",J2779,0)</f>
        <v>0</v>
      </c>
      <c r="BF2779" s="170">
        <f>IF(N2779="snížená",J2779,0)</f>
        <v>0</v>
      </c>
      <c r="BG2779" s="170">
        <f>IF(N2779="zákl. přenesená",J2779,0)</f>
        <v>0</v>
      </c>
      <c r="BH2779" s="170">
        <f>IF(N2779="sníž. přenesená",J2779,0)</f>
        <v>0</v>
      </c>
      <c r="BI2779" s="170">
        <f>IF(N2779="nulová",J2779,0)</f>
        <v>0</v>
      </c>
      <c r="BJ2779" s="11" t="s">
        <v>80</v>
      </c>
      <c r="BK2779" s="170">
        <f>ROUND(I2779*H2779,2)</f>
        <v>0</v>
      </c>
      <c r="BL2779" s="11" t="s">
        <v>125</v>
      </c>
      <c r="BM2779" s="169" t="s">
        <v>5454</v>
      </c>
    </row>
    <row r="2780" spans="1:65" s="2" customFormat="1" ht="19.5">
      <c r="A2780" s="28"/>
      <c r="B2780" s="29"/>
      <c r="C2780" s="30"/>
      <c r="D2780" s="171" t="s">
        <v>128</v>
      </c>
      <c r="E2780" s="30"/>
      <c r="F2780" s="172" t="s">
        <v>5453</v>
      </c>
      <c r="G2780" s="30"/>
      <c r="H2780" s="30"/>
      <c r="I2780" s="173"/>
      <c r="J2780" s="30"/>
      <c r="K2780" s="30"/>
      <c r="L2780" s="33"/>
      <c r="M2780" s="174"/>
      <c r="N2780" s="175"/>
      <c r="O2780" s="65"/>
      <c r="P2780" s="65"/>
      <c r="Q2780" s="65"/>
      <c r="R2780" s="65"/>
      <c r="S2780" s="65"/>
      <c r="T2780" s="66"/>
      <c r="U2780" s="28"/>
      <c r="V2780" s="28"/>
      <c r="W2780" s="28"/>
      <c r="X2780" s="28"/>
      <c r="Y2780" s="28"/>
      <c r="Z2780" s="28"/>
      <c r="AA2780" s="28"/>
      <c r="AB2780" s="28"/>
      <c r="AC2780" s="28"/>
      <c r="AD2780" s="28"/>
      <c r="AE2780" s="28"/>
      <c r="AT2780" s="11" t="s">
        <v>128</v>
      </c>
      <c r="AU2780" s="11" t="s">
        <v>73</v>
      </c>
    </row>
    <row r="2781" spans="1:65" s="2" customFormat="1" ht="24.2" customHeight="1">
      <c r="A2781" s="28"/>
      <c r="B2781" s="29"/>
      <c r="C2781" s="176" t="s">
        <v>5455</v>
      </c>
      <c r="D2781" s="176" t="s">
        <v>5147</v>
      </c>
      <c r="E2781" s="177" t="s">
        <v>5456</v>
      </c>
      <c r="F2781" s="178" t="s">
        <v>5457</v>
      </c>
      <c r="G2781" s="179" t="s">
        <v>136</v>
      </c>
      <c r="H2781" s="180">
        <v>10</v>
      </c>
      <c r="I2781" s="181"/>
      <c r="J2781" s="182">
        <f>ROUND(I2781*H2781,2)</f>
        <v>0</v>
      </c>
      <c r="K2781" s="178" t="s">
        <v>1</v>
      </c>
      <c r="L2781" s="183"/>
      <c r="M2781" s="184" t="s">
        <v>1</v>
      </c>
      <c r="N2781" s="185" t="s">
        <v>38</v>
      </c>
      <c r="O2781" s="65"/>
      <c r="P2781" s="167">
        <f>O2781*H2781</f>
        <v>0</v>
      </c>
      <c r="Q2781" s="167">
        <v>0</v>
      </c>
      <c r="R2781" s="167">
        <f>Q2781*H2781</f>
        <v>0</v>
      </c>
      <c r="S2781" s="167">
        <v>0</v>
      </c>
      <c r="T2781" s="168">
        <f>S2781*H2781</f>
        <v>0</v>
      </c>
      <c r="U2781" s="28"/>
      <c r="V2781" s="28"/>
      <c r="W2781" s="28"/>
      <c r="X2781" s="28"/>
      <c r="Y2781" s="28"/>
      <c r="Z2781" s="28"/>
      <c r="AA2781" s="28"/>
      <c r="AB2781" s="28"/>
      <c r="AC2781" s="28"/>
      <c r="AD2781" s="28"/>
      <c r="AE2781" s="28"/>
      <c r="AR2781" s="169" t="s">
        <v>156</v>
      </c>
      <c r="AT2781" s="169" t="s">
        <v>5147</v>
      </c>
      <c r="AU2781" s="169" t="s">
        <v>73</v>
      </c>
      <c r="AY2781" s="11" t="s">
        <v>126</v>
      </c>
      <c r="BE2781" s="170">
        <f>IF(N2781="základní",J2781,0)</f>
        <v>0</v>
      </c>
      <c r="BF2781" s="170">
        <f>IF(N2781="snížená",J2781,0)</f>
        <v>0</v>
      </c>
      <c r="BG2781" s="170">
        <f>IF(N2781="zákl. přenesená",J2781,0)</f>
        <v>0</v>
      </c>
      <c r="BH2781" s="170">
        <f>IF(N2781="sníž. přenesená",J2781,0)</f>
        <v>0</v>
      </c>
      <c r="BI2781" s="170">
        <f>IF(N2781="nulová",J2781,0)</f>
        <v>0</v>
      </c>
      <c r="BJ2781" s="11" t="s">
        <v>80</v>
      </c>
      <c r="BK2781" s="170">
        <f>ROUND(I2781*H2781,2)</f>
        <v>0</v>
      </c>
      <c r="BL2781" s="11" t="s">
        <v>125</v>
      </c>
      <c r="BM2781" s="169" t="s">
        <v>5458</v>
      </c>
    </row>
    <row r="2782" spans="1:65" s="2" customFormat="1" ht="19.5">
      <c r="A2782" s="28"/>
      <c r="B2782" s="29"/>
      <c r="C2782" s="30"/>
      <c r="D2782" s="171" t="s">
        <v>128</v>
      </c>
      <c r="E2782" s="30"/>
      <c r="F2782" s="172" t="s">
        <v>5457</v>
      </c>
      <c r="G2782" s="30"/>
      <c r="H2782" s="30"/>
      <c r="I2782" s="173"/>
      <c r="J2782" s="30"/>
      <c r="K2782" s="30"/>
      <c r="L2782" s="33"/>
      <c r="M2782" s="174"/>
      <c r="N2782" s="175"/>
      <c r="O2782" s="65"/>
      <c r="P2782" s="65"/>
      <c r="Q2782" s="65"/>
      <c r="R2782" s="65"/>
      <c r="S2782" s="65"/>
      <c r="T2782" s="66"/>
      <c r="U2782" s="28"/>
      <c r="V2782" s="28"/>
      <c r="W2782" s="28"/>
      <c r="X2782" s="28"/>
      <c r="Y2782" s="28"/>
      <c r="Z2782" s="28"/>
      <c r="AA2782" s="28"/>
      <c r="AB2782" s="28"/>
      <c r="AC2782" s="28"/>
      <c r="AD2782" s="28"/>
      <c r="AE2782" s="28"/>
      <c r="AT2782" s="11" t="s">
        <v>128</v>
      </c>
      <c r="AU2782" s="11" t="s">
        <v>73</v>
      </c>
    </row>
    <row r="2783" spans="1:65" s="2" customFormat="1" ht="16.5" customHeight="1">
      <c r="A2783" s="28"/>
      <c r="B2783" s="29"/>
      <c r="C2783" s="176" t="s">
        <v>5459</v>
      </c>
      <c r="D2783" s="176" t="s">
        <v>5147</v>
      </c>
      <c r="E2783" s="177" t="s">
        <v>5460</v>
      </c>
      <c r="F2783" s="178" t="s">
        <v>5461</v>
      </c>
      <c r="G2783" s="179" t="s">
        <v>136</v>
      </c>
      <c r="H2783" s="180">
        <v>10</v>
      </c>
      <c r="I2783" s="181"/>
      <c r="J2783" s="182">
        <f>ROUND(I2783*H2783,2)</f>
        <v>0</v>
      </c>
      <c r="K2783" s="178" t="s">
        <v>1</v>
      </c>
      <c r="L2783" s="183"/>
      <c r="M2783" s="184" t="s">
        <v>1</v>
      </c>
      <c r="N2783" s="185" t="s">
        <v>38</v>
      </c>
      <c r="O2783" s="65"/>
      <c r="P2783" s="167">
        <f>O2783*H2783</f>
        <v>0</v>
      </c>
      <c r="Q2783" s="167">
        <v>0</v>
      </c>
      <c r="R2783" s="167">
        <f>Q2783*H2783</f>
        <v>0</v>
      </c>
      <c r="S2783" s="167">
        <v>0</v>
      </c>
      <c r="T2783" s="168">
        <f>S2783*H2783</f>
        <v>0</v>
      </c>
      <c r="U2783" s="28"/>
      <c r="V2783" s="28"/>
      <c r="W2783" s="28"/>
      <c r="X2783" s="28"/>
      <c r="Y2783" s="28"/>
      <c r="Z2783" s="28"/>
      <c r="AA2783" s="28"/>
      <c r="AB2783" s="28"/>
      <c r="AC2783" s="28"/>
      <c r="AD2783" s="28"/>
      <c r="AE2783" s="28"/>
      <c r="AR2783" s="169" t="s">
        <v>156</v>
      </c>
      <c r="AT2783" s="169" t="s">
        <v>5147</v>
      </c>
      <c r="AU2783" s="169" t="s">
        <v>73</v>
      </c>
      <c r="AY2783" s="11" t="s">
        <v>126</v>
      </c>
      <c r="BE2783" s="170">
        <f>IF(N2783="základní",J2783,0)</f>
        <v>0</v>
      </c>
      <c r="BF2783" s="170">
        <f>IF(N2783="snížená",J2783,0)</f>
        <v>0</v>
      </c>
      <c r="BG2783" s="170">
        <f>IF(N2783="zákl. přenesená",J2783,0)</f>
        <v>0</v>
      </c>
      <c r="BH2783" s="170">
        <f>IF(N2783="sníž. přenesená",J2783,0)</f>
        <v>0</v>
      </c>
      <c r="BI2783" s="170">
        <f>IF(N2783="nulová",J2783,0)</f>
        <v>0</v>
      </c>
      <c r="BJ2783" s="11" t="s">
        <v>80</v>
      </c>
      <c r="BK2783" s="170">
        <f>ROUND(I2783*H2783,2)</f>
        <v>0</v>
      </c>
      <c r="BL2783" s="11" t="s">
        <v>125</v>
      </c>
      <c r="BM2783" s="169" t="s">
        <v>5462</v>
      </c>
    </row>
    <row r="2784" spans="1:65" s="2" customFormat="1" ht="11.25">
      <c r="A2784" s="28"/>
      <c r="B2784" s="29"/>
      <c r="C2784" s="30"/>
      <c r="D2784" s="171" t="s">
        <v>128</v>
      </c>
      <c r="E2784" s="30"/>
      <c r="F2784" s="172" t="s">
        <v>5461</v>
      </c>
      <c r="G2784" s="30"/>
      <c r="H2784" s="30"/>
      <c r="I2784" s="173"/>
      <c r="J2784" s="30"/>
      <c r="K2784" s="30"/>
      <c r="L2784" s="33"/>
      <c r="M2784" s="174"/>
      <c r="N2784" s="175"/>
      <c r="O2784" s="65"/>
      <c r="P2784" s="65"/>
      <c r="Q2784" s="65"/>
      <c r="R2784" s="65"/>
      <c r="S2784" s="65"/>
      <c r="T2784" s="66"/>
      <c r="U2784" s="28"/>
      <c r="V2784" s="28"/>
      <c r="W2784" s="28"/>
      <c r="X2784" s="28"/>
      <c r="Y2784" s="28"/>
      <c r="Z2784" s="28"/>
      <c r="AA2784" s="28"/>
      <c r="AB2784" s="28"/>
      <c r="AC2784" s="28"/>
      <c r="AD2784" s="28"/>
      <c r="AE2784" s="28"/>
      <c r="AT2784" s="11" t="s">
        <v>128</v>
      </c>
      <c r="AU2784" s="11" t="s">
        <v>73</v>
      </c>
    </row>
    <row r="2785" spans="1:65" s="2" customFormat="1" ht="16.5" customHeight="1">
      <c r="A2785" s="28"/>
      <c r="B2785" s="29"/>
      <c r="C2785" s="176" t="s">
        <v>5463</v>
      </c>
      <c r="D2785" s="176" t="s">
        <v>5147</v>
      </c>
      <c r="E2785" s="177" t="s">
        <v>5464</v>
      </c>
      <c r="F2785" s="178" t="s">
        <v>5465</v>
      </c>
      <c r="G2785" s="179" t="s">
        <v>136</v>
      </c>
      <c r="H2785" s="180">
        <v>10</v>
      </c>
      <c r="I2785" s="181"/>
      <c r="J2785" s="182">
        <f>ROUND(I2785*H2785,2)</f>
        <v>0</v>
      </c>
      <c r="K2785" s="178" t="s">
        <v>1</v>
      </c>
      <c r="L2785" s="183"/>
      <c r="M2785" s="184" t="s">
        <v>1</v>
      </c>
      <c r="N2785" s="185" t="s">
        <v>38</v>
      </c>
      <c r="O2785" s="65"/>
      <c r="P2785" s="167">
        <f>O2785*H2785</f>
        <v>0</v>
      </c>
      <c r="Q2785" s="167">
        <v>0</v>
      </c>
      <c r="R2785" s="167">
        <f>Q2785*H2785</f>
        <v>0</v>
      </c>
      <c r="S2785" s="167">
        <v>0</v>
      </c>
      <c r="T2785" s="168">
        <f>S2785*H2785</f>
        <v>0</v>
      </c>
      <c r="U2785" s="28"/>
      <c r="V2785" s="28"/>
      <c r="W2785" s="28"/>
      <c r="X2785" s="28"/>
      <c r="Y2785" s="28"/>
      <c r="Z2785" s="28"/>
      <c r="AA2785" s="28"/>
      <c r="AB2785" s="28"/>
      <c r="AC2785" s="28"/>
      <c r="AD2785" s="28"/>
      <c r="AE2785" s="28"/>
      <c r="AR2785" s="169" t="s">
        <v>156</v>
      </c>
      <c r="AT2785" s="169" t="s">
        <v>5147</v>
      </c>
      <c r="AU2785" s="169" t="s">
        <v>73</v>
      </c>
      <c r="AY2785" s="11" t="s">
        <v>126</v>
      </c>
      <c r="BE2785" s="170">
        <f>IF(N2785="základní",J2785,0)</f>
        <v>0</v>
      </c>
      <c r="BF2785" s="170">
        <f>IF(N2785="snížená",J2785,0)</f>
        <v>0</v>
      </c>
      <c r="BG2785" s="170">
        <f>IF(N2785="zákl. přenesená",J2785,0)</f>
        <v>0</v>
      </c>
      <c r="BH2785" s="170">
        <f>IF(N2785="sníž. přenesená",J2785,0)</f>
        <v>0</v>
      </c>
      <c r="BI2785" s="170">
        <f>IF(N2785="nulová",J2785,0)</f>
        <v>0</v>
      </c>
      <c r="BJ2785" s="11" t="s">
        <v>80</v>
      </c>
      <c r="BK2785" s="170">
        <f>ROUND(I2785*H2785,2)</f>
        <v>0</v>
      </c>
      <c r="BL2785" s="11" t="s">
        <v>125</v>
      </c>
      <c r="BM2785" s="169" t="s">
        <v>5466</v>
      </c>
    </row>
    <row r="2786" spans="1:65" s="2" customFormat="1" ht="11.25">
      <c r="A2786" s="28"/>
      <c r="B2786" s="29"/>
      <c r="C2786" s="30"/>
      <c r="D2786" s="171" t="s">
        <v>128</v>
      </c>
      <c r="E2786" s="30"/>
      <c r="F2786" s="172" t="s">
        <v>5465</v>
      </c>
      <c r="G2786" s="30"/>
      <c r="H2786" s="30"/>
      <c r="I2786" s="173"/>
      <c r="J2786" s="30"/>
      <c r="K2786" s="30"/>
      <c r="L2786" s="33"/>
      <c r="M2786" s="174"/>
      <c r="N2786" s="175"/>
      <c r="O2786" s="65"/>
      <c r="P2786" s="65"/>
      <c r="Q2786" s="65"/>
      <c r="R2786" s="65"/>
      <c r="S2786" s="65"/>
      <c r="T2786" s="66"/>
      <c r="U2786" s="28"/>
      <c r="V2786" s="28"/>
      <c r="W2786" s="28"/>
      <c r="X2786" s="28"/>
      <c r="Y2786" s="28"/>
      <c r="Z2786" s="28"/>
      <c r="AA2786" s="28"/>
      <c r="AB2786" s="28"/>
      <c r="AC2786" s="28"/>
      <c r="AD2786" s="28"/>
      <c r="AE2786" s="28"/>
      <c r="AT2786" s="11" t="s">
        <v>128</v>
      </c>
      <c r="AU2786" s="11" t="s">
        <v>73</v>
      </c>
    </row>
    <row r="2787" spans="1:65" s="2" customFormat="1" ht="16.5" customHeight="1">
      <c r="A2787" s="28"/>
      <c r="B2787" s="29"/>
      <c r="C2787" s="176" t="s">
        <v>5467</v>
      </c>
      <c r="D2787" s="176" t="s">
        <v>5147</v>
      </c>
      <c r="E2787" s="177" t="s">
        <v>5468</v>
      </c>
      <c r="F2787" s="178" t="s">
        <v>5469</v>
      </c>
      <c r="G2787" s="179" t="s">
        <v>136</v>
      </c>
      <c r="H2787" s="180">
        <v>10</v>
      </c>
      <c r="I2787" s="181"/>
      <c r="J2787" s="182">
        <f>ROUND(I2787*H2787,2)</f>
        <v>0</v>
      </c>
      <c r="K2787" s="178" t="s">
        <v>1</v>
      </c>
      <c r="L2787" s="183"/>
      <c r="M2787" s="184" t="s">
        <v>1</v>
      </c>
      <c r="N2787" s="185" t="s">
        <v>38</v>
      </c>
      <c r="O2787" s="65"/>
      <c r="P2787" s="167">
        <f>O2787*H2787</f>
        <v>0</v>
      </c>
      <c r="Q2787" s="167">
        <v>0</v>
      </c>
      <c r="R2787" s="167">
        <f>Q2787*H2787</f>
        <v>0</v>
      </c>
      <c r="S2787" s="167">
        <v>0</v>
      </c>
      <c r="T2787" s="168">
        <f>S2787*H2787</f>
        <v>0</v>
      </c>
      <c r="U2787" s="28"/>
      <c r="V2787" s="28"/>
      <c r="W2787" s="28"/>
      <c r="X2787" s="28"/>
      <c r="Y2787" s="28"/>
      <c r="Z2787" s="28"/>
      <c r="AA2787" s="28"/>
      <c r="AB2787" s="28"/>
      <c r="AC2787" s="28"/>
      <c r="AD2787" s="28"/>
      <c r="AE2787" s="28"/>
      <c r="AR2787" s="169" t="s">
        <v>156</v>
      </c>
      <c r="AT2787" s="169" t="s">
        <v>5147</v>
      </c>
      <c r="AU2787" s="169" t="s">
        <v>73</v>
      </c>
      <c r="AY2787" s="11" t="s">
        <v>126</v>
      </c>
      <c r="BE2787" s="170">
        <f>IF(N2787="základní",J2787,0)</f>
        <v>0</v>
      </c>
      <c r="BF2787" s="170">
        <f>IF(N2787="snížená",J2787,0)</f>
        <v>0</v>
      </c>
      <c r="BG2787" s="170">
        <f>IF(N2787="zákl. přenesená",J2787,0)</f>
        <v>0</v>
      </c>
      <c r="BH2787" s="170">
        <f>IF(N2787="sníž. přenesená",J2787,0)</f>
        <v>0</v>
      </c>
      <c r="BI2787" s="170">
        <f>IF(N2787="nulová",J2787,0)</f>
        <v>0</v>
      </c>
      <c r="BJ2787" s="11" t="s">
        <v>80</v>
      </c>
      <c r="BK2787" s="170">
        <f>ROUND(I2787*H2787,2)</f>
        <v>0</v>
      </c>
      <c r="BL2787" s="11" t="s">
        <v>125</v>
      </c>
      <c r="BM2787" s="169" t="s">
        <v>5470</v>
      </c>
    </row>
    <row r="2788" spans="1:65" s="2" customFormat="1" ht="11.25">
      <c r="A2788" s="28"/>
      <c r="B2788" s="29"/>
      <c r="C2788" s="30"/>
      <c r="D2788" s="171" t="s">
        <v>128</v>
      </c>
      <c r="E2788" s="30"/>
      <c r="F2788" s="172" t="s">
        <v>5469</v>
      </c>
      <c r="G2788" s="30"/>
      <c r="H2788" s="30"/>
      <c r="I2788" s="173"/>
      <c r="J2788" s="30"/>
      <c r="K2788" s="30"/>
      <c r="L2788" s="33"/>
      <c r="M2788" s="174"/>
      <c r="N2788" s="175"/>
      <c r="O2788" s="65"/>
      <c r="P2788" s="65"/>
      <c r="Q2788" s="65"/>
      <c r="R2788" s="65"/>
      <c r="S2788" s="65"/>
      <c r="T2788" s="66"/>
      <c r="U2788" s="28"/>
      <c r="V2788" s="28"/>
      <c r="W2788" s="28"/>
      <c r="X2788" s="28"/>
      <c r="Y2788" s="28"/>
      <c r="Z2788" s="28"/>
      <c r="AA2788" s="28"/>
      <c r="AB2788" s="28"/>
      <c r="AC2788" s="28"/>
      <c r="AD2788" s="28"/>
      <c r="AE2788" s="28"/>
      <c r="AT2788" s="11" t="s">
        <v>128</v>
      </c>
      <c r="AU2788" s="11" t="s">
        <v>73</v>
      </c>
    </row>
    <row r="2789" spans="1:65" s="2" customFormat="1" ht="16.5" customHeight="1">
      <c r="A2789" s="28"/>
      <c r="B2789" s="29"/>
      <c r="C2789" s="176" t="s">
        <v>5471</v>
      </c>
      <c r="D2789" s="176" t="s">
        <v>5147</v>
      </c>
      <c r="E2789" s="177" t="s">
        <v>5472</v>
      </c>
      <c r="F2789" s="178" t="s">
        <v>5473</v>
      </c>
      <c r="G2789" s="179" t="s">
        <v>136</v>
      </c>
      <c r="H2789" s="180">
        <v>10</v>
      </c>
      <c r="I2789" s="181"/>
      <c r="J2789" s="182">
        <f>ROUND(I2789*H2789,2)</f>
        <v>0</v>
      </c>
      <c r="K2789" s="178" t="s">
        <v>1</v>
      </c>
      <c r="L2789" s="183"/>
      <c r="M2789" s="184" t="s">
        <v>1</v>
      </c>
      <c r="N2789" s="185" t="s">
        <v>38</v>
      </c>
      <c r="O2789" s="65"/>
      <c r="P2789" s="167">
        <f>O2789*H2789</f>
        <v>0</v>
      </c>
      <c r="Q2789" s="167">
        <v>0</v>
      </c>
      <c r="R2789" s="167">
        <f>Q2789*H2789</f>
        <v>0</v>
      </c>
      <c r="S2789" s="167">
        <v>0</v>
      </c>
      <c r="T2789" s="168">
        <f>S2789*H2789</f>
        <v>0</v>
      </c>
      <c r="U2789" s="28"/>
      <c r="V2789" s="28"/>
      <c r="W2789" s="28"/>
      <c r="X2789" s="28"/>
      <c r="Y2789" s="28"/>
      <c r="Z2789" s="28"/>
      <c r="AA2789" s="28"/>
      <c r="AB2789" s="28"/>
      <c r="AC2789" s="28"/>
      <c r="AD2789" s="28"/>
      <c r="AE2789" s="28"/>
      <c r="AR2789" s="169" t="s">
        <v>156</v>
      </c>
      <c r="AT2789" s="169" t="s">
        <v>5147</v>
      </c>
      <c r="AU2789" s="169" t="s">
        <v>73</v>
      </c>
      <c r="AY2789" s="11" t="s">
        <v>126</v>
      </c>
      <c r="BE2789" s="170">
        <f>IF(N2789="základní",J2789,0)</f>
        <v>0</v>
      </c>
      <c r="BF2789" s="170">
        <f>IF(N2789="snížená",J2789,0)</f>
        <v>0</v>
      </c>
      <c r="BG2789" s="170">
        <f>IF(N2789="zákl. přenesená",J2789,0)</f>
        <v>0</v>
      </c>
      <c r="BH2789" s="170">
        <f>IF(N2789="sníž. přenesená",J2789,0)</f>
        <v>0</v>
      </c>
      <c r="BI2789" s="170">
        <f>IF(N2789="nulová",J2789,0)</f>
        <v>0</v>
      </c>
      <c r="BJ2789" s="11" t="s">
        <v>80</v>
      </c>
      <c r="BK2789" s="170">
        <f>ROUND(I2789*H2789,2)</f>
        <v>0</v>
      </c>
      <c r="BL2789" s="11" t="s">
        <v>125</v>
      </c>
      <c r="BM2789" s="169" t="s">
        <v>5474</v>
      </c>
    </row>
    <row r="2790" spans="1:65" s="2" customFormat="1" ht="11.25">
      <c r="A2790" s="28"/>
      <c r="B2790" s="29"/>
      <c r="C2790" s="30"/>
      <c r="D2790" s="171" t="s">
        <v>128</v>
      </c>
      <c r="E2790" s="30"/>
      <c r="F2790" s="172" t="s">
        <v>5473</v>
      </c>
      <c r="G2790" s="30"/>
      <c r="H2790" s="30"/>
      <c r="I2790" s="173"/>
      <c r="J2790" s="30"/>
      <c r="K2790" s="30"/>
      <c r="L2790" s="33"/>
      <c r="M2790" s="174"/>
      <c r="N2790" s="175"/>
      <c r="O2790" s="65"/>
      <c r="P2790" s="65"/>
      <c r="Q2790" s="65"/>
      <c r="R2790" s="65"/>
      <c r="S2790" s="65"/>
      <c r="T2790" s="66"/>
      <c r="U2790" s="28"/>
      <c r="V2790" s="28"/>
      <c r="W2790" s="28"/>
      <c r="X2790" s="28"/>
      <c r="Y2790" s="28"/>
      <c r="Z2790" s="28"/>
      <c r="AA2790" s="28"/>
      <c r="AB2790" s="28"/>
      <c r="AC2790" s="28"/>
      <c r="AD2790" s="28"/>
      <c r="AE2790" s="28"/>
      <c r="AT2790" s="11" t="s">
        <v>128</v>
      </c>
      <c r="AU2790" s="11" t="s">
        <v>73</v>
      </c>
    </row>
    <row r="2791" spans="1:65" s="2" customFormat="1" ht="16.5" customHeight="1">
      <c r="A2791" s="28"/>
      <c r="B2791" s="29"/>
      <c r="C2791" s="176" t="s">
        <v>5475</v>
      </c>
      <c r="D2791" s="176" t="s">
        <v>5147</v>
      </c>
      <c r="E2791" s="177" t="s">
        <v>5476</v>
      </c>
      <c r="F2791" s="178" t="s">
        <v>5477</v>
      </c>
      <c r="G2791" s="179" t="s">
        <v>136</v>
      </c>
      <c r="H2791" s="180">
        <v>10</v>
      </c>
      <c r="I2791" s="181"/>
      <c r="J2791" s="182">
        <f>ROUND(I2791*H2791,2)</f>
        <v>0</v>
      </c>
      <c r="K2791" s="178" t="s">
        <v>1</v>
      </c>
      <c r="L2791" s="183"/>
      <c r="M2791" s="184" t="s">
        <v>1</v>
      </c>
      <c r="N2791" s="185" t="s">
        <v>38</v>
      </c>
      <c r="O2791" s="65"/>
      <c r="P2791" s="167">
        <f>O2791*H2791</f>
        <v>0</v>
      </c>
      <c r="Q2791" s="167">
        <v>0</v>
      </c>
      <c r="R2791" s="167">
        <f>Q2791*H2791</f>
        <v>0</v>
      </c>
      <c r="S2791" s="167">
        <v>0</v>
      </c>
      <c r="T2791" s="168">
        <f>S2791*H2791</f>
        <v>0</v>
      </c>
      <c r="U2791" s="28"/>
      <c r="V2791" s="28"/>
      <c r="W2791" s="28"/>
      <c r="X2791" s="28"/>
      <c r="Y2791" s="28"/>
      <c r="Z2791" s="28"/>
      <c r="AA2791" s="28"/>
      <c r="AB2791" s="28"/>
      <c r="AC2791" s="28"/>
      <c r="AD2791" s="28"/>
      <c r="AE2791" s="28"/>
      <c r="AR2791" s="169" t="s">
        <v>156</v>
      </c>
      <c r="AT2791" s="169" t="s">
        <v>5147</v>
      </c>
      <c r="AU2791" s="169" t="s">
        <v>73</v>
      </c>
      <c r="AY2791" s="11" t="s">
        <v>126</v>
      </c>
      <c r="BE2791" s="170">
        <f>IF(N2791="základní",J2791,0)</f>
        <v>0</v>
      </c>
      <c r="BF2791" s="170">
        <f>IF(N2791="snížená",J2791,0)</f>
        <v>0</v>
      </c>
      <c r="BG2791" s="170">
        <f>IF(N2791="zákl. přenesená",J2791,0)</f>
        <v>0</v>
      </c>
      <c r="BH2791" s="170">
        <f>IF(N2791="sníž. přenesená",J2791,0)</f>
        <v>0</v>
      </c>
      <c r="BI2791" s="170">
        <f>IF(N2791="nulová",J2791,0)</f>
        <v>0</v>
      </c>
      <c r="BJ2791" s="11" t="s">
        <v>80</v>
      </c>
      <c r="BK2791" s="170">
        <f>ROUND(I2791*H2791,2)</f>
        <v>0</v>
      </c>
      <c r="BL2791" s="11" t="s">
        <v>125</v>
      </c>
      <c r="BM2791" s="169" t="s">
        <v>5478</v>
      </c>
    </row>
    <row r="2792" spans="1:65" s="2" customFormat="1" ht="11.25">
      <c r="A2792" s="28"/>
      <c r="B2792" s="29"/>
      <c r="C2792" s="30"/>
      <c r="D2792" s="171" t="s">
        <v>128</v>
      </c>
      <c r="E2792" s="30"/>
      <c r="F2792" s="172" t="s">
        <v>5477</v>
      </c>
      <c r="G2792" s="30"/>
      <c r="H2792" s="30"/>
      <c r="I2792" s="173"/>
      <c r="J2792" s="30"/>
      <c r="K2792" s="30"/>
      <c r="L2792" s="33"/>
      <c r="M2792" s="174"/>
      <c r="N2792" s="175"/>
      <c r="O2792" s="65"/>
      <c r="P2792" s="65"/>
      <c r="Q2792" s="65"/>
      <c r="R2792" s="65"/>
      <c r="S2792" s="65"/>
      <c r="T2792" s="66"/>
      <c r="U2792" s="28"/>
      <c r="V2792" s="28"/>
      <c r="W2792" s="28"/>
      <c r="X2792" s="28"/>
      <c r="Y2792" s="28"/>
      <c r="Z2792" s="28"/>
      <c r="AA2792" s="28"/>
      <c r="AB2792" s="28"/>
      <c r="AC2792" s="28"/>
      <c r="AD2792" s="28"/>
      <c r="AE2792" s="28"/>
      <c r="AT2792" s="11" t="s">
        <v>128</v>
      </c>
      <c r="AU2792" s="11" t="s">
        <v>73</v>
      </c>
    </row>
    <row r="2793" spans="1:65" s="2" customFormat="1" ht="16.5" customHeight="1">
      <c r="A2793" s="28"/>
      <c r="B2793" s="29"/>
      <c r="C2793" s="176" t="s">
        <v>5479</v>
      </c>
      <c r="D2793" s="176" t="s">
        <v>5147</v>
      </c>
      <c r="E2793" s="177" t="s">
        <v>5480</v>
      </c>
      <c r="F2793" s="178" t="s">
        <v>5481</v>
      </c>
      <c r="G2793" s="179" t="s">
        <v>136</v>
      </c>
      <c r="H2793" s="180">
        <v>10</v>
      </c>
      <c r="I2793" s="181"/>
      <c r="J2793" s="182">
        <f>ROUND(I2793*H2793,2)</f>
        <v>0</v>
      </c>
      <c r="K2793" s="178" t="s">
        <v>1</v>
      </c>
      <c r="L2793" s="183"/>
      <c r="M2793" s="184" t="s">
        <v>1</v>
      </c>
      <c r="N2793" s="185" t="s">
        <v>38</v>
      </c>
      <c r="O2793" s="65"/>
      <c r="P2793" s="167">
        <f>O2793*H2793</f>
        <v>0</v>
      </c>
      <c r="Q2793" s="167">
        <v>0</v>
      </c>
      <c r="R2793" s="167">
        <f>Q2793*H2793</f>
        <v>0</v>
      </c>
      <c r="S2793" s="167">
        <v>0</v>
      </c>
      <c r="T2793" s="168">
        <f>S2793*H2793</f>
        <v>0</v>
      </c>
      <c r="U2793" s="28"/>
      <c r="V2793" s="28"/>
      <c r="W2793" s="28"/>
      <c r="X2793" s="28"/>
      <c r="Y2793" s="28"/>
      <c r="Z2793" s="28"/>
      <c r="AA2793" s="28"/>
      <c r="AB2793" s="28"/>
      <c r="AC2793" s="28"/>
      <c r="AD2793" s="28"/>
      <c r="AE2793" s="28"/>
      <c r="AR2793" s="169" t="s">
        <v>156</v>
      </c>
      <c r="AT2793" s="169" t="s">
        <v>5147</v>
      </c>
      <c r="AU2793" s="169" t="s">
        <v>73</v>
      </c>
      <c r="AY2793" s="11" t="s">
        <v>126</v>
      </c>
      <c r="BE2793" s="170">
        <f>IF(N2793="základní",J2793,0)</f>
        <v>0</v>
      </c>
      <c r="BF2793" s="170">
        <f>IF(N2793="snížená",J2793,0)</f>
        <v>0</v>
      </c>
      <c r="BG2793" s="170">
        <f>IF(N2793="zákl. přenesená",J2793,0)</f>
        <v>0</v>
      </c>
      <c r="BH2793" s="170">
        <f>IF(N2793="sníž. přenesená",J2793,0)</f>
        <v>0</v>
      </c>
      <c r="BI2793" s="170">
        <f>IF(N2793="nulová",J2793,0)</f>
        <v>0</v>
      </c>
      <c r="BJ2793" s="11" t="s">
        <v>80</v>
      </c>
      <c r="BK2793" s="170">
        <f>ROUND(I2793*H2793,2)</f>
        <v>0</v>
      </c>
      <c r="BL2793" s="11" t="s">
        <v>125</v>
      </c>
      <c r="BM2793" s="169" t="s">
        <v>5482</v>
      </c>
    </row>
    <row r="2794" spans="1:65" s="2" customFormat="1" ht="11.25">
      <c r="A2794" s="28"/>
      <c r="B2794" s="29"/>
      <c r="C2794" s="30"/>
      <c r="D2794" s="171" t="s">
        <v>128</v>
      </c>
      <c r="E2794" s="30"/>
      <c r="F2794" s="172" t="s">
        <v>5481</v>
      </c>
      <c r="G2794" s="30"/>
      <c r="H2794" s="30"/>
      <c r="I2794" s="173"/>
      <c r="J2794" s="30"/>
      <c r="K2794" s="30"/>
      <c r="L2794" s="33"/>
      <c r="M2794" s="174"/>
      <c r="N2794" s="175"/>
      <c r="O2794" s="65"/>
      <c r="P2794" s="65"/>
      <c r="Q2794" s="65"/>
      <c r="R2794" s="65"/>
      <c r="S2794" s="65"/>
      <c r="T2794" s="66"/>
      <c r="U2794" s="28"/>
      <c r="V2794" s="28"/>
      <c r="W2794" s="28"/>
      <c r="X2794" s="28"/>
      <c r="Y2794" s="28"/>
      <c r="Z2794" s="28"/>
      <c r="AA2794" s="28"/>
      <c r="AB2794" s="28"/>
      <c r="AC2794" s="28"/>
      <c r="AD2794" s="28"/>
      <c r="AE2794" s="28"/>
      <c r="AT2794" s="11" t="s">
        <v>128</v>
      </c>
      <c r="AU2794" s="11" t="s">
        <v>73</v>
      </c>
    </row>
    <row r="2795" spans="1:65" s="2" customFormat="1" ht="16.5" customHeight="1">
      <c r="A2795" s="28"/>
      <c r="B2795" s="29"/>
      <c r="C2795" s="176" t="s">
        <v>5483</v>
      </c>
      <c r="D2795" s="176" t="s">
        <v>5147</v>
      </c>
      <c r="E2795" s="177" t="s">
        <v>5484</v>
      </c>
      <c r="F2795" s="178" t="s">
        <v>5485</v>
      </c>
      <c r="G2795" s="179" t="s">
        <v>136</v>
      </c>
      <c r="H2795" s="180">
        <v>10</v>
      </c>
      <c r="I2795" s="181"/>
      <c r="J2795" s="182">
        <f>ROUND(I2795*H2795,2)</f>
        <v>0</v>
      </c>
      <c r="K2795" s="178" t="s">
        <v>1</v>
      </c>
      <c r="L2795" s="183"/>
      <c r="M2795" s="184" t="s">
        <v>1</v>
      </c>
      <c r="N2795" s="185" t="s">
        <v>38</v>
      </c>
      <c r="O2795" s="65"/>
      <c r="P2795" s="167">
        <f>O2795*H2795</f>
        <v>0</v>
      </c>
      <c r="Q2795" s="167">
        <v>0</v>
      </c>
      <c r="R2795" s="167">
        <f>Q2795*H2795</f>
        <v>0</v>
      </c>
      <c r="S2795" s="167">
        <v>0</v>
      </c>
      <c r="T2795" s="168">
        <f>S2795*H2795</f>
        <v>0</v>
      </c>
      <c r="U2795" s="28"/>
      <c r="V2795" s="28"/>
      <c r="W2795" s="28"/>
      <c r="X2795" s="28"/>
      <c r="Y2795" s="28"/>
      <c r="Z2795" s="28"/>
      <c r="AA2795" s="28"/>
      <c r="AB2795" s="28"/>
      <c r="AC2795" s="28"/>
      <c r="AD2795" s="28"/>
      <c r="AE2795" s="28"/>
      <c r="AR2795" s="169" t="s">
        <v>156</v>
      </c>
      <c r="AT2795" s="169" t="s">
        <v>5147</v>
      </c>
      <c r="AU2795" s="169" t="s">
        <v>73</v>
      </c>
      <c r="AY2795" s="11" t="s">
        <v>126</v>
      </c>
      <c r="BE2795" s="170">
        <f>IF(N2795="základní",J2795,0)</f>
        <v>0</v>
      </c>
      <c r="BF2795" s="170">
        <f>IF(N2795="snížená",J2795,0)</f>
        <v>0</v>
      </c>
      <c r="BG2795" s="170">
        <f>IF(N2795="zákl. přenesená",J2795,0)</f>
        <v>0</v>
      </c>
      <c r="BH2795" s="170">
        <f>IF(N2795="sníž. přenesená",J2795,0)</f>
        <v>0</v>
      </c>
      <c r="BI2795" s="170">
        <f>IF(N2795="nulová",J2795,0)</f>
        <v>0</v>
      </c>
      <c r="BJ2795" s="11" t="s">
        <v>80</v>
      </c>
      <c r="BK2795" s="170">
        <f>ROUND(I2795*H2795,2)</f>
        <v>0</v>
      </c>
      <c r="BL2795" s="11" t="s">
        <v>125</v>
      </c>
      <c r="BM2795" s="169" t="s">
        <v>5486</v>
      </c>
    </row>
    <row r="2796" spans="1:65" s="2" customFormat="1" ht="11.25">
      <c r="A2796" s="28"/>
      <c r="B2796" s="29"/>
      <c r="C2796" s="30"/>
      <c r="D2796" s="171" t="s">
        <v>128</v>
      </c>
      <c r="E2796" s="30"/>
      <c r="F2796" s="172" t="s">
        <v>5485</v>
      </c>
      <c r="G2796" s="30"/>
      <c r="H2796" s="30"/>
      <c r="I2796" s="173"/>
      <c r="J2796" s="30"/>
      <c r="K2796" s="30"/>
      <c r="L2796" s="33"/>
      <c r="M2796" s="174"/>
      <c r="N2796" s="175"/>
      <c r="O2796" s="65"/>
      <c r="P2796" s="65"/>
      <c r="Q2796" s="65"/>
      <c r="R2796" s="65"/>
      <c r="S2796" s="65"/>
      <c r="T2796" s="66"/>
      <c r="U2796" s="28"/>
      <c r="V2796" s="28"/>
      <c r="W2796" s="28"/>
      <c r="X2796" s="28"/>
      <c r="Y2796" s="28"/>
      <c r="Z2796" s="28"/>
      <c r="AA2796" s="28"/>
      <c r="AB2796" s="28"/>
      <c r="AC2796" s="28"/>
      <c r="AD2796" s="28"/>
      <c r="AE2796" s="28"/>
      <c r="AT2796" s="11" t="s">
        <v>128</v>
      </c>
      <c r="AU2796" s="11" t="s">
        <v>73</v>
      </c>
    </row>
    <row r="2797" spans="1:65" s="2" customFormat="1" ht="16.5" customHeight="1">
      <c r="A2797" s="28"/>
      <c r="B2797" s="29"/>
      <c r="C2797" s="176" t="s">
        <v>5487</v>
      </c>
      <c r="D2797" s="176" t="s">
        <v>5147</v>
      </c>
      <c r="E2797" s="177" t="s">
        <v>5488</v>
      </c>
      <c r="F2797" s="178" t="s">
        <v>5489</v>
      </c>
      <c r="G2797" s="179" t="s">
        <v>136</v>
      </c>
      <c r="H2797" s="180">
        <v>10</v>
      </c>
      <c r="I2797" s="181"/>
      <c r="J2797" s="182">
        <f>ROUND(I2797*H2797,2)</f>
        <v>0</v>
      </c>
      <c r="K2797" s="178" t="s">
        <v>1</v>
      </c>
      <c r="L2797" s="183"/>
      <c r="M2797" s="184" t="s">
        <v>1</v>
      </c>
      <c r="N2797" s="185" t="s">
        <v>38</v>
      </c>
      <c r="O2797" s="65"/>
      <c r="P2797" s="167">
        <f>O2797*H2797</f>
        <v>0</v>
      </c>
      <c r="Q2797" s="167">
        <v>0</v>
      </c>
      <c r="R2797" s="167">
        <f>Q2797*H2797</f>
        <v>0</v>
      </c>
      <c r="S2797" s="167">
        <v>0</v>
      </c>
      <c r="T2797" s="168">
        <f>S2797*H2797</f>
        <v>0</v>
      </c>
      <c r="U2797" s="28"/>
      <c r="V2797" s="28"/>
      <c r="W2797" s="28"/>
      <c r="X2797" s="28"/>
      <c r="Y2797" s="28"/>
      <c r="Z2797" s="28"/>
      <c r="AA2797" s="28"/>
      <c r="AB2797" s="28"/>
      <c r="AC2797" s="28"/>
      <c r="AD2797" s="28"/>
      <c r="AE2797" s="28"/>
      <c r="AR2797" s="169" t="s">
        <v>156</v>
      </c>
      <c r="AT2797" s="169" t="s">
        <v>5147</v>
      </c>
      <c r="AU2797" s="169" t="s">
        <v>73</v>
      </c>
      <c r="AY2797" s="11" t="s">
        <v>126</v>
      </c>
      <c r="BE2797" s="170">
        <f>IF(N2797="základní",J2797,0)</f>
        <v>0</v>
      </c>
      <c r="BF2797" s="170">
        <f>IF(N2797="snížená",J2797,0)</f>
        <v>0</v>
      </c>
      <c r="BG2797" s="170">
        <f>IF(N2797="zákl. přenesená",J2797,0)</f>
        <v>0</v>
      </c>
      <c r="BH2797" s="170">
        <f>IF(N2797="sníž. přenesená",J2797,0)</f>
        <v>0</v>
      </c>
      <c r="BI2797" s="170">
        <f>IF(N2797="nulová",J2797,0)</f>
        <v>0</v>
      </c>
      <c r="BJ2797" s="11" t="s">
        <v>80</v>
      </c>
      <c r="BK2797" s="170">
        <f>ROUND(I2797*H2797,2)</f>
        <v>0</v>
      </c>
      <c r="BL2797" s="11" t="s">
        <v>125</v>
      </c>
      <c r="BM2797" s="169" t="s">
        <v>5490</v>
      </c>
    </row>
    <row r="2798" spans="1:65" s="2" customFormat="1" ht="11.25">
      <c r="A2798" s="28"/>
      <c r="B2798" s="29"/>
      <c r="C2798" s="30"/>
      <c r="D2798" s="171" t="s">
        <v>128</v>
      </c>
      <c r="E2798" s="30"/>
      <c r="F2798" s="172" t="s">
        <v>5489</v>
      </c>
      <c r="G2798" s="30"/>
      <c r="H2798" s="30"/>
      <c r="I2798" s="173"/>
      <c r="J2798" s="30"/>
      <c r="K2798" s="30"/>
      <c r="L2798" s="33"/>
      <c r="M2798" s="174"/>
      <c r="N2798" s="175"/>
      <c r="O2798" s="65"/>
      <c r="P2798" s="65"/>
      <c r="Q2798" s="65"/>
      <c r="R2798" s="65"/>
      <c r="S2798" s="65"/>
      <c r="T2798" s="66"/>
      <c r="U2798" s="28"/>
      <c r="V2798" s="28"/>
      <c r="W2798" s="28"/>
      <c r="X2798" s="28"/>
      <c r="Y2798" s="28"/>
      <c r="Z2798" s="28"/>
      <c r="AA2798" s="28"/>
      <c r="AB2798" s="28"/>
      <c r="AC2798" s="28"/>
      <c r="AD2798" s="28"/>
      <c r="AE2798" s="28"/>
      <c r="AT2798" s="11" t="s">
        <v>128</v>
      </c>
      <c r="AU2798" s="11" t="s">
        <v>73</v>
      </c>
    </row>
    <row r="2799" spans="1:65" s="2" customFormat="1" ht="24.2" customHeight="1">
      <c r="A2799" s="28"/>
      <c r="B2799" s="29"/>
      <c r="C2799" s="176" t="s">
        <v>5491</v>
      </c>
      <c r="D2799" s="176" t="s">
        <v>5147</v>
      </c>
      <c r="E2799" s="177" t="s">
        <v>5492</v>
      </c>
      <c r="F2799" s="178" t="s">
        <v>5493</v>
      </c>
      <c r="G2799" s="179" t="s">
        <v>136</v>
      </c>
      <c r="H2799" s="180">
        <v>10</v>
      </c>
      <c r="I2799" s="181"/>
      <c r="J2799" s="182">
        <f>ROUND(I2799*H2799,2)</f>
        <v>0</v>
      </c>
      <c r="K2799" s="178" t="s">
        <v>1</v>
      </c>
      <c r="L2799" s="183"/>
      <c r="M2799" s="184" t="s">
        <v>1</v>
      </c>
      <c r="N2799" s="185" t="s">
        <v>38</v>
      </c>
      <c r="O2799" s="65"/>
      <c r="P2799" s="167">
        <f>O2799*H2799</f>
        <v>0</v>
      </c>
      <c r="Q2799" s="167">
        <v>0</v>
      </c>
      <c r="R2799" s="167">
        <f>Q2799*H2799</f>
        <v>0</v>
      </c>
      <c r="S2799" s="167">
        <v>0</v>
      </c>
      <c r="T2799" s="168">
        <f>S2799*H2799</f>
        <v>0</v>
      </c>
      <c r="U2799" s="28"/>
      <c r="V2799" s="28"/>
      <c r="W2799" s="28"/>
      <c r="X2799" s="28"/>
      <c r="Y2799" s="28"/>
      <c r="Z2799" s="28"/>
      <c r="AA2799" s="28"/>
      <c r="AB2799" s="28"/>
      <c r="AC2799" s="28"/>
      <c r="AD2799" s="28"/>
      <c r="AE2799" s="28"/>
      <c r="AR2799" s="169" t="s">
        <v>156</v>
      </c>
      <c r="AT2799" s="169" t="s">
        <v>5147</v>
      </c>
      <c r="AU2799" s="169" t="s">
        <v>73</v>
      </c>
      <c r="AY2799" s="11" t="s">
        <v>126</v>
      </c>
      <c r="BE2799" s="170">
        <f>IF(N2799="základní",J2799,0)</f>
        <v>0</v>
      </c>
      <c r="BF2799" s="170">
        <f>IF(N2799="snížená",J2799,0)</f>
        <v>0</v>
      </c>
      <c r="BG2799" s="170">
        <f>IF(N2799="zákl. přenesená",J2799,0)</f>
        <v>0</v>
      </c>
      <c r="BH2799" s="170">
        <f>IF(N2799="sníž. přenesená",J2799,0)</f>
        <v>0</v>
      </c>
      <c r="BI2799" s="170">
        <f>IF(N2799="nulová",J2799,0)</f>
        <v>0</v>
      </c>
      <c r="BJ2799" s="11" t="s">
        <v>80</v>
      </c>
      <c r="BK2799" s="170">
        <f>ROUND(I2799*H2799,2)</f>
        <v>0</v>
      </c>
      <c r="BL2799" s="11" t="s">
        <v>125</v>
      </c>
      <c r="BM2799" s="169" t="s">
        <v>5494</v>
      </c>
    </row>
    <row r="2800" spans="1:65" s="2" customFormat="1" ht="19.5">
      <c r="A2800" s="28"/>
      <c r="B2800" s="29"/>
      <c r="C2800" s="30"/>
      <c r="D2800" s="171" t="s">
        <v>128</v>
      </c>
      <c r="E2800" s="30"/>
      <c r="F2800" s="172" t="s">
        <v>5493</v>
      </c>
      <c r="G2800" s="30"/>
      <c r="H2800" s="30"/>
      <c r="I2800" s="173"/>
      <c r="J2800" s="30"/>
      <c r="K2800" s="30"/>
      <c r="L2800" s="33"/>
      <c r="M2800" s="174"/>
      <c r="N2800" s="175"/>
      <c r="O2800" s="65"/>
      <c r="P2800" s="65"/>
      <c r="Q2800" s="65"/>
      <c r="R2800" s="65"/>
      <c r="S2800" s="65"/>
      <c r="T2800" s="66"/>
      <c r="U2800" s="28"/>
      <c r="V2800" s="28"/>
      <c r="W2800" s="28"/>
      <c r="X2800" s="28"/>
      <c r="Y2800" s="28"/>
      <c r="Z2800" s="28"/>
      <c r="AA2800" s="28"/>
      <c r="AB2800" s="28"/>
      <c r="AC2800" s="28"/>
      <c r="AD2800" s="28"/>
      <c r="AE2800" s="28"/>
      <c r="AT2800" s="11" t="s">
        <v>128</v>
      </c>
      <c r="AU2800" s="11" t="s">
        <v>73</v>
      </c>
    </row>
    <row r="2801" spans="1:65" s="2" customFormat="1" ht="24.2" customHeight="1">
      <c r="A2801" s="28"/>
      <c r="B2801" s="29"/>
      <c r="C2801" s="176" t="s">
        <v>5495</v>
      </c>
      <c r="D2801" s="176" t="s">
        <v>5147</v>
      </c>
      <c r="E2801" s="177" t="s">
        <v>5496</v>
      </c>
      <c r="F2801" s="178" t="s">
        <v>5497</v>
      </c>
      <c r="G2801" s="179" t="s">
        <v>136</v>
      </c>
      <c r="H2801" s="180">
        <v>10</v>
      </c>
      <c r="I2801" s="181"/>
      <c r="J2801" s="182">
        <f>ROUND(I2801*H2801,2)</f>
        <v>0</v>
      </c>
      <c r="K2801" s="178" t="s">
        <v>1</v>
      </c>
      <c r="L2801" s="183"/>
      <c r="M2801" s="184" t="s">
        <v>1</v>
      </c>
      <c r="N2801" s="185" t="s">
        <v>38</v>
      </c>
      <c r="O2801" s="65"/>
      <c r="P2801" s="167">
        <f>O2801*H2801</f>
        <v>0</v>
      </c>
      <c r="Q2801" s="167">
        <v>0</v>
      </c>
      <c r="R2801" s="167">
        <f>Q2801*H2801</f>
        <v>0</v>
      </c>
      <c r="S2801" s="167">
        <v>0</v>
      </c>
      <c r="T2801" s="168">
        <f>S2801*H2801</f>
        <v>0</v>
      </c>
      <c r="U2801" s="28"/>
      <c r="V2801" s="28"/>
      <c r="W2801" s="28"/>
      <c r="X2801" s="28"/>
      <c r="Y2801" s="28"/>
      <c r="Z2801" s="28"/>
      <c r="AA2801" s="28"/>
      <c r="AB2801" s="28"/>
      <c r="AC2801" s="28"/>
      <c r="AD2801" s="28"/>
      <c r="AE2801" s="28"/>
      <c r="AR2801" s="169" t="s">
        <v>156</v>
      </c>
      <c r="AT2801" s="169" t="s">
        <v>5147</v>
      </c>
      <c r="AU2801" s="169" t="s">
        <v>73</v>
      </c>
      <c r="AY2801" s="11" t="s">
        <v>126</v>
      </c>
      <c r="BE2801" s="170">
        <f>IF(N2801="základní",J2801,0)</f>
        <v>0</v>
      </c>
      <c r="BF2801" s="170">
        <f>IF(N2801="snížená",J2801,0)</f>
        <v>0</v>
      </c>
      <c r="BG2801" s="170">
        <f>IF(N2801="zákl. přenesená",J2801,0)</f>
        <v>0</v>
      </c>
      <c r="BH2801" s="170">
        <f>IF(N2801="sníž. přenesená",J2801,0)</f>
        <v>0</v>
      </c>
      <c r="BI2801" s="170">
        <f>IF(N2801="nulová",J2801,0)</f>
        <v>0</v>
      </c>
      <c r="BJ2801" s="11" t="s">
        <v>80</v>
      </c>
      <c r="BK2801" s="170">
        <f>ROUND(I2801*H2801,2)</f>
        <v>0</v>
      </c>
      <c r="BL2801" s="11" t="s">
        <v>125</v>
      </c>
      <c r="BM2801" s="169" t="s">
        <v>5498</v>
      </c>
    </row>
    <row r="2802" spans="1:65" s="2" customFormat="1" ht="19.5">
      <c r="A2802" s="28"/>
      <c r="B2802" s="29"/>
      <c r="C2802" s="30"/>
      <c r="D2802" s="171" t="s">
        <v>128</v>
      </c>
      <c r="E2802" s="30"/>
      <c r="F2802" s="172" t="s">
        <v>5497</v>
      </c>
      <c r="G2802" s="30"/>
      <c r="H2802" s="30"/>
      <c r="I2802" s="173"/>
      <c r="J2802" s="30"/>
      <c r="K2802" s="30"/>
      <c r="L2802" s="33"/>
      <c r="M2802" s="174"/>
      <c r="N2802" s="175"/>
      <c r="O2802" s="65"/>
      <c r="P2802" s="65"/>
      <c r="Q2802" s="65"/>
      <c r="R2802" s="65"/>
      <c r="S2802" s="65"/>
      <c r="T2802" s="66"/>
      <c r="U2802" s="28"/>
      <c r="V2802" s="28"/>
      <c r="W2802" s="28"/>
      <c r="X2802" s="28"/>
      <c r="Y2802" s="28"/>
      <c r="Z2802" s="28"/>
      <c r="AA2802" s="28"/>
      <c r="AB2802" s="28"/>
      <c r="AC2802" s="28"/>
      <c r="AD2802" s="28"/>
      <c r="AE2802" s="28"/>
      <c r="AT2802" s="11" t="s">
        <v>128</v>
      </c>
      <c r="AU2802" s="11" t="s">
        <v>73</v>
      </c>
    </row>
    <row r="2803" spans="1:65" s="2" customFormat="1" ht="24.2" customHeight="1">
      <c r="A2803" s="28"/>
      <c r="B2803" s="29"/>
      <c r="C2803" s="176" t="s">
        <v>5499</v>
      </c>
      <c r="D2803" s="176" t="s">
        <v>5147</v>
      </c>
      <c r="E2803" s="177" t="s">
        <v>5500</v>
      </c>
      <c r="F2803" s="178" t="s">
        <v>5501</v>
      </c>
      <c r="G2803" s="179" t="s">
        <v>136</v>
      </c>
      <c r="H2803" s="180">
        <v>10</v>
      </c>
      <c r="I2803" s="181"/>
      <c r="J2803" s="182">
        <f>ROUND(I2803*H2803,2)</f>
        <v>0</v>
      </c>
      <c r="K2803" s="178" t="s">
        <v>1</v>
      </c>
      <c r="L2803" s="183"/>
      <c r="M2803" s="184" t="s">
        <v>1</v>
      </c>
      <c r="N2803" s="185" t="s">
        <v>38</v>
      </c>
      <c r="O2803" s="65"/>
      <c r="P2803" s="167">
        <f>O2803*H2803</f>
        <v>0</v>
      </c>
      <c r="Q2803" s="167">
        <v>0</v>
      </c>
      <c r="R2803" s="167">
        <f>Q2803*H2803</f>
        <v>0</v>
      </c>
      <c r="S2803" s="167">
        <v>0</v>
      </c>
      <c r="T2803" s="168">
        <f>S2803*H2803</f>
        <v>0</v>
      </c>
      <c r="U2803" s="28"/>
      <c r="V2803" s="28"/>
      <c r="W2803" s="28"/>
      <c r="X2803" s="28"/>
      <c r="Y2803" s="28"/>
      <c r="Z2803" s="28"/>
      <c r="AA2803" s="28"/>
      <c r="AB2803" s="28"/>
      <c r="AC2803" s="28"/>
      <c r="AD2803" s="28"/>
      <c r="AE2803" s="28"/>
      <c r="AR2803" s="169" t="s">
        <v>156</v>
      </c>
      <c r="AT2803" s="169" t="s">
        <v>5147</v>
      </c>
      <c r="AU2803" s="169" t="s">
        <v>73</v>
      </c>
      <c r="AY2803" s="11" t="s">
        <v>126</v>
      </c>
      <c r="BE2803" s="170">
        <f>IF(N2803="základní",J2803,0)</f>
        <v>0</v>
      </c>
      <c r="BF2803" s="170">
        <f>IF(N2803="snížená",J2803,0)</f>
        <v>0</v>
      </c>
      <c r="BG2803" s="170">
        <f>IF(N2803="zákl. přenesená",J2803,0)</f>
        <v>0</v>
      </c>
      <c r="BH2803" s="170">
        <f>IF(N2803="sníž. přenesená",J2803,0)</f>
        <v>0</v>
      </c>
      <c r="BI2803" s="170">
        <f>IF(N2803="nulová",J2803,0)</f>
        <v>0</v>
      </c>
      <c r="BJ2803" s="11" t="s">
        <v>80</v>
      </c>
      <c r="BK2803" s="170">
        <f>ROUND(I2803*H2803,2)</f>
        <v>0</v>
      </c>
      <c r="BL2803" s="11" t="s">
        <v>125</v>
      </c>
      <c r="BM2803" s="169" t="s">
        <v>5502</v>
      </c>
    </row>
    <row r="2804" spans="1:65" s="2" customFormat="1" ht="19.5">
      <c r="A2804" s="28"/>
      <c r="B2804" s="29"/>
      <c r="C2804" s="30"/>
      <c r="D2804" s="171" t="s">
        <v>128</v>
      </c>
      <c r="E2804" s="30"/>
      <c r="F2804" s="172" t="s">
        <v>5501</v>
      </c>
      <c r="G2804" s="30"/>
      <c r="H2804" s="30"/>
      <c r="I2804" s="173"/>
      <c r="J2804" s="30"/>
      <c r="K2804" s="30"/>
      <c r="L2804" s="33"/>
      <c r="M2804" s="174"/>
      <c r="N2804" s="175"/>
      <c r="O2804" s="65"/>
      <c r="P2804" s="65"/>
      <c r="Q2804" s="65"/>
      <c r="R2804" s="65"/>
      <c r="S2804" s="65"/>
      <c r="T2804" s="66"/>
      <c r="U2804" s="28"/>
      <c r="V2804" s="28"/>
      <c r="W2804" s="28"/>
      <c r="X2804" s="28"/>
      <c r="Y2804" s="28"/>
      <c r="Z2804" s="28"/>
      <c r="AA2804" s="28"/>
      <c r="AB2804" s="28"/>
      <c r="AC2804" s="28"/>
      <c r="AD2804" s="28"/>
      <c r="AE2804" s="28"/>
      <c r="AT2804" s="11" t="s">
        <v>128</v>
      </c>
      <c r="AU2804" s="11" t="s">
        <v>73</v>
      </c>
    </row>
    <row r="2805" spans="1:65" s="2" customFormat="1" ht="24.2" customHeight="1">
      <c r="A2805" s="28"/>
      <c r="B2805" s="29"/>
      <c r="C2805" s="176" t="s">
        <v>5503</v>
      </c>
      <c r="D2805" s="176" t="s">
        <v>5147</v>
      </c>
      <c r="E2805" s="177" t="s">
        <v>5504</v>
      </c>
      <c r="F2805" s="178" t="s">
        <v>5505</v>
      </c>
      <c r="G2805" s="179" t="s">
        <v>136</v>
      </c>
      <c r="H2805" s="180">
        <v>10</v>
      </c>
      <c r="I2805" s="181"/>
      <c r="J2805" s="182">
        <f>ROUND(I2805*H2805,2)</f>
        <v>0</v>
      </c>
      <c r="K2805" s="178" t="s">
        <v>1</v>
      </c>
      <c r="L2805" s="183"/>
      <c r="M2805" s="184" t="s">
        <v>1</v>
      </c>
      <c r="N2805" s="185" t="s">
        <v>38</v>
      </c>
      <c r="O2805" s="65"/>
      <c r="P2805" s="167">
        <f>O2805*H2805</f>
        <v>0</v>
      </c>
      <c r="Q2805" s="167">
        <v>0</v>
      </c>
      <c r="R2805" s="167">
        <f>Q2805*H2805</f>
        <v>0</v>
      </c>
      <c r="S2805" s="167">
        <v>0</v>
      </c>
      <c r="T2805" s="168">
        <f>S2805*H2805</f>
        <v>0</v>
      </c>
      <c r="U2805" s="28"/>
      <c r="V2805" s="28"/>
      <c r="W2805" s="28"/>
      <c r="X2805" s="28"/>
      <c r="Y2805" s="28"/>
      <c r="Z2805" s="28"/>
      <c r="AA2805" s="28"/>
      <c r="AB2805" s="28"/>
      <c r="AC2805" s="28"/>
      <c r="AD2805" s="28"/>
      <c r="AE2805" s="28"/>
      <c r="AR2805" s="169" t="s">
        <v>156</v>
      </c>
      <c r="AT2805" s="169" t="s">
        <v>5147</v>
      </c>
      <c r="AU2805" s="169" t="s">
        <v>73</v>
      </c>
      <c r="AY2805" s="11" t="s">
        <v>126</v>
      </c>
      <c r="BE2805" s="170">
        <f>IF(N2805="základní",J2805,0)</f>
        <v>0</v>
      </c>
      <c r="BF2805" s="170">
        <f>IF(N2805="snížená",J2805,0)</f>
        <v>0</v>
      </c>
      <c r="BG2805" s="170">
        <f>IF(N2805="zákl. přenesená",J2805,0)</f>
        <v>0</v>
      </c>
      <c r="BH2805" s="170">
        <f>IF(N2805="sníž. přenesená",J2805,0)</f>
        <v>0</v>
      </c>
      <c r="BI2805" s="170">
        <f>IF(N2805="nulová",J2805,0)</f>
        <v>0</v>
      </c>
      <c r="BJ2805" s="11" t="s">
        <v>80</v>
      </c>
      <c r="BK2805" s="170">
        <f>ROUND(I2805*H2805,2)</f>
        <v>0</v>
      </c>
      <c r="BL2805" s="11" t="s">
        <v>125</v>
      </c>
      <c r="BM2805" s="169" t="s">
        <v>5506</v>
      </c>
    </row>
    <row r="2806" spans="1:65" s="2" customFormat="1" ht="19.5">
      <c r="A2806" s="28"/>
      <c r="B2806" s="29"/>
      <c r="C2806" s="30"/>
      <c r="D2806" s="171" t="s">
        <v>128</v>
      </c>
      <c r="E2806" s="30"/>
      <c r="F2806" s="172" t="s">
        <v>5505</v>
      </c>
      <c r="G2806" s="30"/>
      <c r="H2806" s="30"/>
      <c r="I2806" s="173"/>
      <c r="J2806" s="30"/>
      <c r="K2806" s="30"/>
      <c r="L2806" s="33"/>
      <c r="M2806" s="174"/>
      <c r="N2806" s="175"/>
      <c r="O2806" s="65"/>
      <c r="P2806" s="65"/>
      <c r="Q2806" s="65"/>
      <c r="R2806" s="65"/>
      <c r="S2806" s="65"/>
      <c r="T2806" s="66"/>
      <c r="U2806" s="28"/>
      <c r="V2806" s="28"/>
      <c r="W2806" s="28"/>
      <c r="X2806" s="28"/>
      <c r="Y2806" s="28"/>
      <c r="Z2806" s="28"/>
      <c r="AA2806" s="28"/>
      <c r="AB2806" s="28"/>
      <c r="AC2806" s="28"/>
      <c r="AD2806" s="28"/>
      <c r="AE2806" s="28"/>
      <c r="AT2806" s="11" t="s">
        <v>128</v>
      </c>
      <c r="AU2806" s="11" t="s">
        <v>73</v>
      </c>
    </row>
    <row r="2807" spans="1:65" s="2" customFormat="1" ht="24.2" customHeight="1">
      <c r="A2807" s="28"/>
      <c r="B2807" s="29"/>
      <c r="C2807" s="176" t="s">
        <v>5507</v>
      </c>
      <c r="D2807" s="176" t="s">
        <v>5147</v>
      </c>
      <c r="E2807" s="177" t="s">
        <v>5508</v>
      </c>
      <c r="F2807" s="178" t="s">
        <v>5509</v>
      </c>
      <c r="G2807" s="179" t="s">
        <v>136</v>
      </c>
      <c r="H2807" s="180">
        <v>10</v>
      </c>
      <c r="I2807" s="181"/>
      <c r="J2807" s="182">
        <f>ROUND(I2807*H2807,2)</f>
        <v>0</v>
      </c>
      <c r="K2807" s="178" t="s">
        <v>1</v>
      </c>
      <c r="L2807" s="183"/>
      <c r="M2807" s="184" t="s">
        <v>1</v>
      </c>
      <c r="N2807" s="185" t="s">
        <v>38</v>
      </c>
      <c r="O2807" s="65"/>
      <c r="P2807" s="167">
        <f>O2807*H2807</f>
        <v>0</v>
      </c>
      <c r="Q2807" s="167">
        <v>0</v>
      </c>
      <c r="R2807" s="167">
        <f>Q2807*H2807</f>
        <v>0</v>
      </c>
      <c r="S2807" s="167">
        <v>0</v>
      </c>
      <c r="T2807" s="168">
        <f>S2807*H2807</f>
        <v>0</v>
      </c>
      <c r="U2807" s="28"/>
      <c r="V2807" s="28"/>
      <c r="W2807" s="28"/>
      <c r="X2807" s="28"/>
      <c r="Y2807" s="28"/>
      <c r="Z2807" s="28"/>
      <c r="AA2807" s="28"/>
      <c r="AB2807" s="28"/>
      <c r="AC2807" s="28"/>
      <c r="AD2807" s="28"/>
      <c r="AE2807" s="28"/>
      <c r="AR2807" s="169" t="s">
        <v>156</v>
      </c>
      <c r="AT2807" s="169" t="s">
        <v>5147</v>
      </c>
      <c r="AU2807" s="169" t="s">
        <v>73</v>
      </c>
      <c r="AY2807" s="11" t="s">
        <v>126</v>
      </c>
      <c r="BE2807" s="170">
        <f>IF(N2807="základní",J2807,0)</f>
        <v>0</v>
      </c>
      <c r="BF2807" s="170">
        <f>IF(N2807="snížená",J2807,0)</f>
        <v>0</v>
      </c>
      <c r="BG2807" s="170">
        <f>IF(N2807="zákl. přenesená",J2807,0)</f>
        <v>0</v>
      </c>
      <c r="BH2807" s="170">
        <f>IF(N2807="sníž. přenesená",J2807,0)</f>
        <v>0</v>
      </c>
      <c r="BI2807" s="170">
        <f>IF(N2807="nulová",J2807,0)</f>
        <v>0</v>
      </c>
      <c r="BJ2807" s="11" t="s">
        <v>80</v>
      </c>
      <c r="BK2807" s="170">
        <f>ROUND(I2807*H2807,2)</f>
        <v>0</v>
      </c>
      <c r="BL2807" s="11" t="s">
        <v>125</v>
      </c>
      <c r="BM2807" s="169" t="s">
        <v>5510</v>
      </c>
    </row>
    <row r="2808" spans="1:65" s="2" customFormat="1" ht="19.5">
      <c r="A2808" s="28"/>
      <c r="B2808" s="29"/>
      <c r="C2808" s="30"/>
      <c r="D2808" s="171" t="s">
        <v>128</v>
      </c>
      <c r="E2808" s="30"/>
      <c r="F2808" s="172" t="s">
        <v>5509</v>
      </c>
      <c r="G2808" s="30"/>
      <c r="H2808" s="30"/>
      <c r="I2808" s="173"/>
      <c r="J2808" s="30"/>
      <c r="K2808" s="30"/>
      <c r="L2808" s="33"/>
      <c r="M2808" s="174"/>
      <c r="N2808" s="175"/>
      <c r="O2808" s="65"/>
      <c r="P2808" s="65"/>
      <c r="Q2808" s="65"/>
      <c r="R2808" s="65"/>
      <c r="S2808" s="65"/>
      <c r="T2808" s="66"/>
      <c r="U2808" s="28"/>
      <c r="V2808" s="28"/>
      <c r="W2808" s="28"/>
      <c r="X2808" s="28"/>
      <c r="Y2808" s="28"/>
      <c r="Z2808" s="28"/>
      <c r="AA2808" s="28"/>
      <c r="AB2808" s="28"/>
      <c r="AC2808" s="28"/>
      <c r="AD2808" s="28"/>
      <c r="AE2808" s="28"/>
      <c r="AT2808" s="11" t="s">
        <v>128</v>
      </c>
      <c r="AU2808" s="11" t="s">
        <v>73</v>
      </c>
    </row>
    <row r="2809" spans="1:65" s="2" customFormat="1" ht="24.2" customHeight="1">
      <c r="A2809" s="28"/>
      <c r="B2809" s="29"/>
      <c r="C2809" s="176" t="s">
        <v>5511</v>
      </c>
      <c r="D2809" s="176" t="s">
        <v>5147</v>
      </c>
      <c r="E2809" s="177" t="s">
        <v>5512</v>
      </c>
      <c r="F2809" s="178" t="s">
        <v>5513</v>
      </c>
      <c r="G2809" s="179" t="s">
        <v>136</v>
      </c>
      <c r="H2809" s="180">
        <v>10</v>
      </c>
      <c r="I2809" s="181"/>
      <c r="J2809" s="182">
        <f>ROUND(I2809*H2809,2)</f>
        <v>0</v>
      </c>
      <c r="K2809" s="178" t="s">
        <v>1</v>
      </c>
      <c r="L2809" s="183"/>
      <c r="M2809" s="184" t="s">
        <v>1</v>
      </c>
      <c r="N2809" s="185" t="s">
        <v>38</v>
      </c>
      <c r="O2809" s="65"/>
      <c r="P2809" s="167">
        <f>O2809*H2809</f>
        <v>0</v>
      </c>
      <c r="Q2809" s="167">
        <v>0</v>
      </c>
      <c r="R2809" s="167">
        <f>Q2809*H2809</f>
        <v>0</v>
      </c>
      <c r="S2809" s="167">
        <v>0</v>
      </c>
      <c r="T2809" s="168">
        <f>S2809*H2809</f>
        <v>0</v>
      </c>
      <c r="U2809" s="28"/>
      <c r="V2809" s="28"/>
      <c r="W2809" s="28"/>
      <c r="X2809" s="28"/>
      <c r="Y2809" s="28"/>
      <c r="Z2809" s="28"/>
      <c r="AA2809" s="28"/>
      <c r="AB2809" s="28"/>
      <c r="AC2809" s="28"/>
      <c r="AD2809" s="28"/>
      <c r="AE2809" s="28"/>
      <c r="AR2809" s="169" t="s">
        <v>156</v>
      </c>
      <c r="AT2809" s="169" t="s">
        <v>5147</v>
      </c>
      <c r="AU2809" s="169" t="s">
        <v>73</v>
      </c>
      <c r="AY2809" s="11" t="s">
        <v>126</v>
      </c>
      <c r="BE2809" s="170">
        <f>IF(N2809="základní",J2809,0)</f>
        <v>0</v>
      </c>
      <c r="BF2809" s="170">
        <f>IF(N2809="snížená",J2809,0)</f>
        <v>0</v>
      </c>
      <c r="BG2809" s="170">
        <f>IF(N2809="zákl. přenesená",J2809,0)</f>
        <v>0</v>
      </c>
      <c r="BH2809" s="170">
        <f>IF(N2809="sníž. přenesená",J2809,0)</f>
        <v>0</v>
      </c>
      <c r="BI2809" s="170">
        <f>IF(N2809="nulová",J2809,0)</f>
        <v>0</v>
      </c>
      <c r="BJ2809" s="11" t="s">
        <v>80</v>
      </c>
      <c r="BK2809" s="170">
        <f>ROUND(I2809*H2809,2)</f>
        <v>0</v>
      </c>
      <c r="BL2809" s="11" t="s">
        <v>125</v>
      </c>
      <c r="BM2809" s="169" t="s">
        <v>5514</v>
      </c>
    </row>
    <row r="2810" spans="1:65" s="2" customFormat="1" ht="19.5">
      <c r="A2810" s="28"/>
      <c r="B2810" s="29"/>
      <c r="C2810" s="30"/>
      <c r="D2810" s="171" t="s">
        <v>128</v>
      </c>
      <c r="E2810" s="30"/>
      <c r="F2810" s="172" t="s">
        <v>5513</v>
      </c>
      <c r="G2810" s="30"/>
      <c r="H2810" s="30"/>
      <c r="I2810" s="173"/>
      <c r="J2810" s="30"/>
      <c r="K2810" s="30"/>
      <c r="L2810" s="33"/>
      <c r="M2810" s="174"/>
      <c r="N2810" s="175"/>
      <c r="O2810" s="65"/>
      <c r="P2810" s="65"/>
      <c r="Q2810" s="65"/>
      <c r="R2810" s="65"/>
      <c r="S2810" s="65"/>
      <c r="T2810" s="66"/>
      <c r="U2810" s="28"/>
      <c r="V2810" s="28"/>
      <c r="W2810" s="28"/>
      <c r="X2810" s="28"/>
      <c r="Y2810" s="28"/>
      <c r="Z2810" s="28"/>
      <c r="AA2810" s="28"/>
      <c r="AB2810" s="28"/>
      <c r="AC2810" s="28"/>
      <c r="AD2810" s="28"/>
      <c r="AE2810" s="28"/>
      <c r="AT2810" s="11" t="s">
        <v>128</v>
      </c>
      <c r="AU2810" s="11" t="s">
        <v>73</v>
      </c>
    </row>
    <row r="2811" spans="1:65" s="2" customFormat="1" ht="24.2" customHeight="1">
      <c r="A2811" s="28"/>
      <c r="B2811" s="29"/>
      <c r="C2811" s="176" t="s">
        <v>5515</v>
      </c>
      <c r="D2811" s="176" t="s">
        <v>5147</v>
      </c>
      <c r="E2811" s="177" t="s">
        <v>5516</v>
      </c>
      <c r="F2811" s="178" t="s">
        <v>5517</v>
      </c>
      <c r="G2811" s="179" t="s">
        <v>136</v>
      </c>
      <c r="H2811" s="180">
        <v>10</v>
      </c>
      <c r="I2811" s="181"/>
      <c r="J2811" s="182">
        <f>ROUND(I2811*H2811,2)</f>
        <v>0</v>
      </c>
      <c r="K2811" s="178" t="s">
        <v>1</v>
      </c>
      <c r="L2811" s="183"/>
      <c r="M2811" s="184" t="s">
        <v>1</v>
      </c>
      <c r="N2811" s="185" t="s">
        <v>38</v>
      </c>
      <c r="O2811" s="65"/>
      <c r="P2811" s="167">
        <f>O2811*H2811</f>
        <v>0</v>
      </c>
      <c r="Q2811" s="167">
        <v>0</v>
      </c>
      <c r="R2811" s="167">
        <f>Q2811*H2811</f>
        <v>0</v>
      </c>
      <c r="S2811" s="167">
        <v>0</v>
      </c>
      <c r="T2811" s="168">
        <f>S2811*H2811</f>
        <v>0</v>
      </c>
      <c r="U2811" s="28"/>
      <c r="V2811" s="28"/>
      <c r="W2811" s="28"/>
      <c r="X2811" s="28"/>
      <c r="Y2811" s="28"/>
      <c r="Z2811" s="28"/>
      <c r="AA2811" s="28"/>
      <c r="AB2811" s="28"/>
      <c r="AC2811" s="28"/>
      <c r="AD2811" s="28"/>
      <c r="AE2811" s="28"/>
      <c r="AR2811" s="169" t="s">
        <v>156</v>
      </c>
      <c r="AT2811" s="169" t="s">
        <v>5147</v>
      </c>
      <c r="AU2811" s="169" t="s">
        <v>73</v>
      </c>
      <c r="AY2811" s="11" t="s">
        <v>126</v>
      </c>
      <c r="BE2811" s="170">
        <f>IF(N2811="základní",J2811,0)</f>
        <v>0</v>
      </c>
      <c r="BF2811" s="170">
        <f>IF(N2811="snížená",J2811,0)</f>
        <v>0</v>
      </c>
      <c r="BG2811" s="170">
        <f>IF(N2811="zákl. přenesená",J2811,0)</f>
        <v>0</v>
      </c>
      <c r="BH2811" s="170">
        <f>IF(N2811="sníž. přenesená",J2811,0)</f>
        <v>0</v>
      </c>
      <c r="BI2811" s="170">
        <f>IF(N2811="nulová",J2811,0)</f>
        <v>0</v>
      </c>
      <c r="BJ2811" s="11" t="s">
        <v>80</v>
      </c>
      <c r="BK2811" s="170">
        <f>ROUND(I2811*H2811,2)</f>
        <v>0</v>
      </c>
      <c r="BL2811" s="11" t="s">
        <v>125</v>
      </c>
      <c r="BM2811" s="169" t="s">
        <v>5518</v>
      </c>
    </row>
    <row r="2812" spans="1:65" s="2" customFormat="1" ht="19.5">
      <c r="A2812" s="28"/>
      <c r="B2812" s="29"/>
      <c r="C2812" s="30"/>
      <c r="D2812" s="171" t="s">
        <v>128</v>
      </c>
      <c r="E2812" s="30"/>
      <c r="F2812" s="172" t="s">
        <v>5517</v>
      </c>
      <c r="G2812" s="30"/>
      <c r="H2812" s="30"/>
      <c r="I2812" s="173"/>
      <c r="J2812" s="30"/>
      <c r="K2812" s="30"/>
      <c r="L2812" s="33"/>
      <c r="M2812" s="174"/>
      <c r="N2812" s="175"/>
      <c r="O2812" s="65"/>
      <c r="P2812" s="65"/>
      <c r="Q2812" s="65"/>
      <c r="R2812" s="65"/>
      <c r="S2812" s="65"/>
      <c r="T2812" s="66"/>
      <c r="U2812" s="28"/>
      <c r="V2812" s="28"/>
      <c r="W2812" s="28"/>
      <c r="X2812" s="28"/>
      <c r="Y2812" s="28"/>
      <c r="Z2812" s="28"/>
      <c r="AA2812" s="28"/>
      <c r="AB2812" s="28"/>
      <c r="AC2812" s="28"/>
      <c r="AD2812" s="28"/>
      <c r="AE2812" s="28"/>
      <c r="AT2812" s="11" t="s">
        <v>128</v>
      </c>
      <c r="AU2812" s="11" t="s">
        <v>73</v>
      </c>
    </row>
    <row r="2813" spans="1:65" s="2" customFormat="1" ht="24.2" customHeight="1">
      <c r="A2813" s="28"/>
      <c r="B2813" s="29"/>
      <c r="C2813" s="176" t="s">
        <v>5519</v>
      </c>
      <c r="D2813" s="176" t="s">
        <v>5147</v>
      </c>
      <c r="E2813" s="177" t="s">
        <v>5520</v>
      </c>
      <c r="F2813" s="178" t="s">
        <v>5521</v>
      </c>
      <c r="G2813" s="179" t="s">
        <v>136</v>
      </c>
      <c r="H2813" s="180">
        <v>10</v>
      </c>
      <c r="I2813" s="181"/>
      <c r="J2813" s="182">
        <f>ROUND(I2813*H2813,2)</f>
        <v>0</v>
      </c>
      <c r="K2813" s="178" t="s">
        <v>1</v>
      </c>
      <c r="L2813" s="183"/>
      <c r="M2813" s="184" t="s">
        <v>1</v>
      </c>
      <c r="N2813" s="185" t="s">
        <v>38</v>
      </c>
      <c r="O2813" s="65"/>
      <c r="P2813" s="167">
        <f>O2813*H2813</f>
        <v>0</v>
      </c>
      <c r="Q2813" s="167">
        <v>0</v>
      </c>
      <c r="R2813" s="167">
        <f>Q2813*H2813</f>
        <v>0</v>
      </c>
      <c r="S2813" s="167">
        <v>0</v>
      </c>
      <c r="T2813" s="168">
        <f>S2813*H2813</f>
        <v>0</v>
      </c>
      <c r="U2813" s="28"/>
      <c r="V2813" s="28"/>
      <c r="W2813" s="28"/>
      <c r="X2813" s="28"/>
      <c r="Y2813" s="28"/>
      <c r="Z2813" s="28"/>
      <c r="AA2813" s="28"/>
      <c r="AB2813" s="28"/>
      <c r="AC2813" s="28"/>
      <c r="AD2813" s="28"/>
      <c r="AE2813" s="28"/>
      <c r="AR2813" s="169" t="s">
        <v>156</v>
      </c>
      <c r="AT2813" s="169" t="s">
        <v>5147</v>
      </c>
      <c r="AU2813" s="169" t="s">
        <v>73</v>
      </c>
      <c r="AY2813" s="11" t="s">
        <v>126</v>
      </c>
      <c r="BE2813" s="170">
        <f>IF(N2813="základní",J2813,0)</f>
        <v>0</v>
      </c>
      <c r="BF2813" s="170">
        <f>IF(N2813="snížená",J2813,0)</f>
        <v>0</v>
      </c>
      <c r="BG2813" s="170">
        <f>IF(N2813="zákl. přenesená",J2813,0)</f>
        <v>0</v>
      </c>
      <c r="BH2813" s="170">
        <f>IF(N2813="sníž. přenesená",J2813,0)</f>
        <v>0</v>
      </c>
      <c r="BI2813" s="170">
        <f>IF(N2813="nulová",J2813,0)</f>
        <v>0</v>
      </c>
      <c r="BJ2813" s="11" t="s">
        <v>80</v>
      </c>
      <c r="BK2813" s="170">
        <f>ROUND(I2813*H2813,2)</f>
        <v>0</v>
      </c>
      <c r="BL2813" s="11" t="s">
        <v>125</v>
      </c>
      <c r="BM2813" s="169" t="s">
        <v>5522</v>
      </c>
    </row>
    <row r="2814" spans="1:65" s="2" customFormat="1" ht="19.5">
      <c r="A2814" s="28"/>
      <c r="B2814" s="29"/>
      <c r="C2814" s="30"/>
      <c r="D2814" s="171" t="s">
        <v>128</v>
      </c>
      <c r="E2814" s="30"/>
      <c r="F2814" s="172" t="s">
        <v>5521</v>
      </c>
      <c r="G2814" s="30"/>
      <c r="H2814" s="30"/>
      <c r="I2814" s="173"/>
      <c r="J2814" s="30"/>
      <c r="K2814" s="30"/>
      <c r="L2814" s="33"/>
      <c r="M2814" s="174"/>
      <c r="N2814" s="175"/>
      <c r="O2814" s="65"/>
      <c r="P2814" s="65"/>
      <c r="Q2814" s="65"/>
      <c r="R2814" s="65"/>
      <c r="S2814" s="65"/>
      <c r="T2814" s="66"/>
      <c r="U2814" s="28"/>
      <c r="V2814" s="28"/>
      <c r="W2814" s="28"/>
      <c r="X2814" s="28"/>
      <c r="Y2814" s="28"/>
      <c r="Z2814" s="28"/>
      <c r="AA2814" s="28"/>
      <c r="AB2814" s="28"/>
      <c r="AC2814" s="28"/>
      <c r="AD2814" s="28"/>
      <c r="AE2814" s="28"/>
      <c r="AT2814" s="11" t="s">
        <v>128</v>
      </c>
      <c r="AU2814" s="11" t="s">
        <v>73</v>
      </c>
    </row>
    <row r="2815" spans="1:65" s="2" customFormat="1" ht="16.5" customHeight="1">
      <c r="A2815" s="28"/>
      <c r="B2815" s="29"/>
      <c r="C2815" s="176" t="s">
        <v>5523</v>
      </c>
      <c r="D2815" s="176" t="s">
        <v>5147</v>
      </c>
      <c r="E2815" s="177" t="s">
        <v>5524</v>
      </c>
      <c r="F2815" s="178" t="s">
        <v>5525</v>
      </c>
      <c r="G2815" s="179" t="s">
        <v>136</v>
      </c>
      <c r="H2815" s="180">
        <v>10</v>
      </c>
      <c r="I2815" s="181"/>
      <c r="J2815" s="182">
        <f>ROUND(I2815*H2815,2)</f>
        <v>0</v>
      </c>
      <c r="K2815" s="178" t="s">
        <v>1</v>
      </c>
      <c r="L2815" s="183"/>
      <c r="M2815" s="184" t="s">
        <v>1</v>
      </c>
      <c r="N2815" s="185" t="s">
        <v>38</v>
      </c>
      <c r="O2815" s="65"/>
      <c r="P2815" s="167">
        <f>O2815*H2815</f>
        <v>0</v>
      </c>
      <c r="Q2815" s="167">
        <v>0</v>
      </c>
      <c r="R2815" s="167">
        <f>Q2815*H2815</f>
        <v>0</v>
      </c>
      <c r="S2815" s="167">
        <v>0</v>
      </c>
      <c r="T2815" s="168">
        <f>S2815*H2815</f>
        <v>0</v>
      </c>
      <c r="U2815" s="28"/>
      <c r="V2815" s="28"/>
      <c r="W2815" s="28"/>
      <c r="X2815" s="28"/>
      <c r="Y2815" s="28"/>
      <c r="Z2815" s="28"/>
      <c r="AA2815" s="28"/>
      <c r="AB2815" s="28"/>
      <c r="AC2815" s="28"/>
      <c r="AD2815" s="28"/>
      <c r="AE2815" s="28"/>
      <c r="AR2815" s="169" t="s">
        <v>156</v>
      </c>
      <c r="AT2815" s="169" t="s">
        <v>5147</v>
      </c>
      <c r="AU2815" s="169" t="s">
        <v>73</v>
      </c>
      <c r="AY2815" s="11" t="s">
        <v>126</v>
      </c>
      <c r="BE2815" s="170">
        <f>IF(N2815="základní",J2815,0)</f>
        <v>0</v>
      </c>
      <c r="BF2815" s="170">
        <f>IF(N2815="snížená",J2815,0)</f>
        <v>0</v>
      </c>
      <c r="BG2815" s="170">
        <f>IF(N2815="zákl. přenesená",J2815,0)</f>
        <v>0</v>
      </c>
      <c r="BH2815" s="170">
        <f>IF(N2815="sníž. přenesená",J2815,0)</f>
        <v>0</v>
      </c>
      <c r="BI2815" s="170">
        <f>IF(N2815="nulová",J2815,0)</f>
        <v>0</v>
      </c>
      <c r="BJ2815" s="11" t="s">
        <v>80</v>
      </c>
      <c r="BK2815" s="170">
        <f>ROUND(I2815*H2815,2)</f>
        <v>0</v>
      </c>
      <c r="BL2815" s="11" t="s">
        <v>125</v>
      </c>
      <c r="BM2815" s="169" t="s">
        <v>5526</v>
      </c>
    </row>
    <row r="2816" spans="1:65" s="2" customFormat="1" ht="11.25">
      <c r="A2816" s="28"/>
      <c r="B2816" s="29"/>
      <c r="C2816" s="30"/>
      <c r="D2816" s="171" t="s">
        <v>128</v>
      </c>
      <c r="E2816" s="30"/>
      <c r="F2816" s="172" t="s">
        <v>5525</v>
      </c>
      <c r="G2816" s="30"/>
      <c r="H2816" s="30"/>
      <c r="I2816" s="173"/>
      <c r="J2816" s="30"/>
      <c r="K2816" s="30"/>
      <c r="L2816" s="33"/>
      <c r="M2816" s="174"/>
      <c r="N2816" s="175"/>
      <c r="O2816" s="65"/>
      <c r="P2816" s="65"/>
      <c r="Q2816" s="65"/>
      <c r="R2816" s="65"/>
      <c r="S2816" s="65"/>
      <c r="T2816" s="66"/>
      <c r="U2816" s="28"/>
      <c r="V2816" s="28"/>
      <c r="W2816" s="28"/>
      <c r="X2816" s="28"/>
      <c r="Y2816" s="28"/>
      <c r="Z2816" s="28"/>
      <c r="AA2816" s="28"/>
      <c r="AB2816" s="28"/>
      <c r="AC2816" s="28"/>
      <c r="AD2816" s="28"/>
      <c r="AE2816" s="28"/>
      <c r="AT2816" s="11" t="s">
        <v>128</v>
      </c>
      <c r="AU2816" s="11" t="s">
        <v>73</v>
      </c>
    </row>
    <row r="2817" spans="1:65" s="2" customFormat="1" ht="16.5" customHeight="1">
      <c r="A2817" s="28"/>
      <c r="B2817" s="29"/>
      <c r="C2817" s="176" t="s">
        <v>5527</v>
      </c>
      <c r="D2817" s="176" t="s">
        <v>5147</v>
      </c>
      <c r="E2817" s="177" t="s">
        <v>5528</v>
      </c>
      <c r="F2817" s="178" t="s">
        <v>5529</v>
      </c>
      <c r="G2817" s="179" t="s">
        <v>136</v>
      </c>
      <c r="H2817" s="180">
        <v>10</v>
      </c>
      <c r="I2817" s="181"/>
      <c r="J2817" s="182">
        <f>ROUND(I2817*H2817,2)</f>
        <v>0</v>
      </c>
      <c r="K2817" s="178" t="s">
        <v>1</v>
      </c>
      <c r="L2817" s="183"/>
      <c r="M2817" s="184" t="s">
        <v>1</v>
      </c>
      <c r="N2817" s="185" t="s">
        <v>38</v>
      </c>
      <c r="O2817" s="65"/>
      <c r="P2817" s="167">
        <f>O2817*H2817</f>
        <v>0</v>
      </c>
      <c r="Q2817" s="167">
        <v>0</v>
      </c>
      <c r="R2817" s="167">
        <f>Q2817*H2817</f>
        <v>0</v>
      </c>
      <c r="S2817" s="167">
        <v>0</v>
      </c>
      <c r="T2817" s="168">
        <f>S2817*H2817</f>
        <v>0</v>
      </c>
      <c r="U2817" s="28"/>
      <c r="V2817" s="28"/>
      <c r="W2817" s="28"/>
      <c r="X2817" s="28"/>
      <c r="Y2817" s="28"/>
      <c r="Z2817" s="28"/>
      <c r="AA2817" s="28"/>
      <c r="AB2817" s="28"/>
      <c r="AC2817" s="28"/>
      <c r="AD2817" s="28"/>
      <c r="AE2817" s="28"/>
      <c r="AR2817" s="169" t="s">
        <v>156</v>
      </c>
      <c r="AT2817" s="169" t="s">
        <v>5147</v>
      </c>
      <c r="AU2817" s="169" t="s">
        <v>73</v>
      </c>
      <c r="AY2817" s="11" t="s">
        <v>126</v>
      </c>
      <c r="BE2817" s="170">
        <f>IF(N2817="základní",J2817,0)</f>
        <v>0</v>
      </c>
      <c r="BF2817" s="170">
        <f>IF(N2817="snížená",J2817,0)</f>
        <v>0</v>
      </c>
      <c r="BG2817" s="170">
        <f>IF(N2817="zákl. přenesená",J2817,0)</f>
        <v>0</v>
      </c>
      <c r="BH2817" s="170">
        <f>IF(N2817="sníž. přenesená",J2817,0)</f>
        <v>0</v>
      </c>
      <c r="BI2817" s="170">
        <f>IF(N2817="nulová",J2817,0)</f>
        <v>0</v>
      </c>
      <c r="BJ2817" s="11" t="s">
        <v>80</v>
      </c>
      <c r="BK2817" s="170">
        <f>ROUND(I2817*H2817,2)</f>
        <v>0</v>
      </c>
      <c r="BL2817" s="11" t="s">
        <v>125</v>
      </c>
      <c r="BM2817" s="169" t="s">
        <v>5530</v>
      </c>
    </row>
    <row r="2818" spans="1:65" s="2" customFormat="1" ht="11.25">
      <c r="A2818" s="28"/>
      <c r="B2818" s="29"/>
      <c r="C2818" s="30"/>
      <c r="D2818" s="171" t="s">
        <v>128</v>
      </c>
      <c r="E2818" s="30"/>
      <c r="F2818" s="172" t="s">
        <v>5529</v>
      </c>
      <c r="G2818" s="30"/>
      <c r="H2818" s="30"/>
      <c r="I2818" s="173"/>
      <c r="J2818" s="30"/>
      <c r="K2818" s="30"/>
      <c r="L2818" s="33"/>
      <c r="M2818" s="174"/>
      <c r="N2818" s="175"/>
      <c r="O2818" s="65"/>
      <c r="P2818" s="65"/>
      <c r="Q2818" s="65"/>
      <c r="R2818" s="65"/>
      <c r="S2818" s="65"/>
      <c r="T2818" s="66"/>
      <c r="U2818" s="28"/>
      <c r="V2818" s="28"/>
      <c r="W2818" s="28"/>
      <c r="X2818" s="28"/>
      <c r="Y2818" s="28"/>
      <c r="Z2818" s="28"/>
      <c r="AA2818" s="28"/>
      <c r="AB2818" s="28"/>
      <c r="AC2818" s="28"/>
      <c r="AD2818" s="28"/>
      <c r="AE2818" s="28"/>
      <c r="AT2818" s="11" t="s">
        <v>128</v>
      </c>
      <c r="AU2818" s="11" t="s">
        <v>73</v>
      </c>
    </row>
    <row r="2819" spans="1:65" s="2" customFormat="1" ht="16.5" customHeight="1">
      <c r="A2819" s="28"/>
      <c r="B2819" s="29"/>
      <c r="C2819" s="176" t="s">
        <v>5531</v>
      </c>
      <c r="D2819" s="176" t="s">
        <v>5147</v>
      </c>
      <c r="E2819" s="177" t="s">
        <v>5532</v>
      </c>
      <c r="F2819" s="178" t="s">
        <v>5533</v>
      </c>
      <c r="G2819" s="179" t="s">
        <v>136</v>
      </c>
      <c r="H2819" s="180">
        <v>10</v>
      </c>
      <c r="I2819" s="181"/>
      <c r="J2819" s="182">
        <f>ROUND(I2819*H2819,2)</f>
        <v>0</v>
      </c>
      <c r="K2819" s="178" t="s">
        <v>1</v>
      </c>
      <c r="L2819" s="183"/>
      <c r="M2819" s="184" t="s">
        <v>1</v>
      </c>
      <c r="N2819" s="185" t="s">
        <v>38</v>
      </c>
      <c r="O2819" s="65"/>
      <c r="P2819" s="167">
        <f>O2819*H2819</f>
        <v>0</v>
      </c>
      <c r="Q2819" s="167">
        <v>0</v>
      </c>
      <c r="R2819" s="167">
        <f>Q2819*H2819</f>
        <v>0</v>
      </c>
      <c r="S2819" s="167">
        <v>0</v>
      </c>
      <c r="T2819" s="168">
        <f>S2819*H2819</f>
        <v>0</v>
      </c>
      <c r="U2819" s="28"/>
      <c r="V2819" s="28"/>
      <c r="W2819" s="28"/>
      <c r="X2819" s="28"/>
      <c r="Y2819" s="28"/>
      <c r="Z2819" s="28"/>
      <c r="AA2819" s="28"/>
      <c r="AB2819" s="28"/>
      <c r="AC2819" s="28"/>
      <c r="AD2819" s="28"/>
      <c r="AE2819" s="28"/>
      <c r="AR2819" s="169" t="s">
        <v>156</v>
      </c>
      <c r="AT2819" s="169" t="s">
        <v>5147</v>
      </c>
      <c r="AU2819" s="169" t="s">
        <v>73</v>
      </c>
      <c r="AY2819" s="11" t="s">
        <v>126</v>
      </c>
      <c r="BE2819" s="170">
        <f>IF(N2819="základní",J2819,0)</f>
        <v>0</v>
      </c>
      <c r="BF2819" s="170">
        <f>IF(N2819="snížená",J2819,0)</f>
        <v>0</v>
      </c>
      <c r="BG2819" s="170">
        <f>IF(N2819="zákl. přenesená",J2819,0)</f>
        <v>0</v>
      </c>
      <c r="BH2819" s="170">
        <f>IF(N2819="sníž. přenesená",J2819,0)</f>
        <v>0</v>
      </c>
      <c r="BI2819" s="170">
        <f>IF(N2819="nulová",J2819,0)</f>
        <v>0</v>
      </c>
      <c r="BJ2819" s="11" t="s">
        <v>80</v>
      </c>
      <c r="BK2819" s="170">
        <f>ROUND(I2819*H2819,2)</f>
        <v>0</v>
      </c>
      <c r="BL2819" s="11" t="s">
        <v>125</v>
      </c>
      <c r="BM2819" s="169" t="s">
        <v>5534</v>
      </c>
    </row>
    <row r="2820" spans="1:65" s="2" customFormat="1" ht="11.25">
      <c r="A2820" s="28"/>
      <c r="B2820" s="29"/>
      <c r="C2820" s="30"/>
      <c r="D2820" s="171" t="s">
        <v>128</v>
      </c>
      <c r="E2820" s="30"/>
      <c r="F2820" s="172" t="s">
        <v>5533</v>
      </c>
      <c r="G2820" s="30"/>
      <c r="H2820" s="30"/>
      <c r="I2820" s="173"/>
      <c r="J2820" s="30"/>
      <c r="K2820" s="30"/>
      <c r="L2820" s="33"/>
      <c r="M2820" s="174"/>
      <c r="N2820" s="175"/>
      <c r="O2820" s="65"/>
      <c r="P2820" s="65"/>
      <c r="Q2820" s="65"/>
      <c r="R2820" s="65"/>
      <c r="S2820" s="65"/>
      <c r="T2820" s="66"/>
      <c r="U2820" s="28"/>
      <c r="V2820" s="28"/>
      <c r="W2820" s="28"/>
      <c r="X2820" s="28"/>
      <c r="Y2820" s="28"/>
      <c r="Z2820" s="28"/>
      <c r="AA2820" s="28"/>
      <c r="AB2820" s="28"/>
      <c r="AC2820" s="28"/>
      <c r="AD2820" s="28"/>
      <c r="AE2820" s="28"/>
      <c r="AT2820" s="11" t="s">
        <v>128</v>
      </c>
      <c r="AU2820" s="11" t="s">
        <v>73</v>
      </c>
    </row>
    <row r="2821" spans="1:65" s="2" customFormat="1" ht="16.5" customHeight="1">
      <c r="A2821" s="28"/>
      <c r="B2821" s="29"/>
      <c r="C2821" s="176" t="s">
        <v>5535</v>
      </c>
      <c r="D2821" s="176" t="s">
        <v>5147</v>
      </c>
      <c r="E2821" s="177" t="s">
        <v>5536</v>
      </c>
      <c r="F2821" s="178" t="s">
        <v>5537</v>
      </c>
      <c r="G2821" s="179" t="s">
        <v>136</v>
      </c>
      <c r="H2821" s="180">
        <v>10</v>
      </c>
      <c r="I2821" s="181"/>
      <c r="J2821" s="182">
        <f>ROUND(I2821*H2821,2)</f>
        <v>0</v>
      </c>
      <c r="K2821" s="178" t="s">
        <v>1</v>
      </c>
      <c r="L2821" s="183"/>
      <c r="M2821" s="184" t="s">
        <v>1</v>
      </c>
      <c r="N2821" s="185" t="s">
        <v>38</v>
      </c>
      <c r="O2821" s="65"/>
      <c r="P2821" s="167">
        <f>O2821*H2821</f>
        <v>0</v>
      </c>
      <c r="Q2821" s="167">
        <v>0</v>
      </c>
      <c r="R2821" s="167">
        <f>Q2821*H2821</f>
        <v>0</v>
      </c>
      <c r="S2821" s="167">
        <v>0</v>
      </c>
      <c r="T2821" s="168">
        <f>S2821*H2821</f>
        <v>0</v>
      </c>
      <c r="U2821" s="28"/>
      <c r="V2821" s="28"/>
      <c r="W2821" s="28"/>
      <c r="X2821" s="28"/>
      <c r="Y2821" s="28"/>
      <c r="Z2821" s="28"/>
      <c r="AA2821" s="28"/>
      <c r="AB2821" s="28"/>
      <c r="AC2821" s="28"/>
      <c r="AD2821" s="28"/>
      <c r="AE2821" s="28"/>
      <c r="AR2821" s="169" t="s">
        <v>156</v>
      </c>
      <c r="AT2821" s="169" t="s">
        <v>5147</v>
      </c>
      <c r="AU2821" s="169" t="s">
        <v>73</v>
      </c>
      <c r="AY2821" s="11" t="s">
        <v>126</v>
      </c>
      <c r="BE2821" s="170">
        <f>IF(N2821="základní",J2821,0)</f>
        <v>0</v>
      </c>
      <c r="BF2821" s="170">
        <f>IF(N2821="snížená",J2821,0)</f>
        <v>0</v>
      </c>
      <c r="BG2821" s="170">
        <f>IF(N2821="zákl. přenesená",J2821,0)</f>
        <v>0</v>
      </c>
      <c r="BH2821" s="170">
        <f>IF(N2821="sníž. přenesená",J2821,0)</f>
        <v>0</v>
      </c>
      <c r="BI2821" s="170">
        <f>IF(N2821="nulová",J2821,0)</f>
        <v>0</v>
      </c>
      <c r="BJ2821" s="11" t="s">
        <v>80</v>
      </c>
      <c r="BK2821" s="170">
        <f>ROUND(I2821*H2821,2)</f>
        <v>0</v>
      </c>
      <c r="BL2821" s="11" t="s">
        <v>125</v>
      </c>
      <c r="BM2821" s="169" t="s">
        <v>5538</v>
      </c>
    </row>
    <row r="2822" spans="1:65" s="2" customFormat="1" ht="11.25">
      <c r="A2822" s="28"/>
      <c r="B2822" s="29"/>
      <c r="C2822" s="30"/>
      <c r="D2822" s="171" t="s">
        <v>128</v>
      </c>
      <c r="E2822" s="30"/>
      <c r="F2822" s="172" t="s">
        <v>5537</v>
      </c>
      <c r="G2822" s="30"/>
      <c r="H2822" s="30"/>
      <c r="I2822" s="173"/>
      <c r="J2822" s="30"/>
      <c r="K2822" s="30"/>
      <c r="L2822" s="33"/>
      <c r="M2822" s="174"/>
      <c r="N2822" s="175"/>
      <c r="O2822" s="65"/>
      <c r="P2822" s="65"/>
      <c r="Q2822" s="65"/>
      <c r="R2822" s="65"/>
      <c r="S2822" s="65"/>
      <c r="T2822" s="66"/>
      <c r="U2822" s="28"/>
      <c r="V2822" s="28"/>
      <c r="W2822" s="28"/>
      <c r="X2822" s="28"/>
      <c r="Y2822" s="28"/>
      <c r="Z2822" s="28"/>
      <c r="AA2822" s="28"/>
      <c r="AB2822" s="28"/>
      <c r="AC2822" s="28"/>
      <c r="AD2822" s="28"/>
      <c r="AE2822" s="28"/>
      <c r="AT2822" s="11" t="s">
        <v>128</v>
      </c>
      <c r="AU2822" s="11" t="s">
        <v>73</v>
      </c>
    </row>
    <row r="2823" spans="1:65" s="2" customFormat="1" ht="16.5" customHeight="1">
      <c r="A2823" s="28"/>
      <c r="B2823" s="29"/>
      <c r="C2823" s="176" t="s">
        <v>5539</v>
      </c>
      <c r="D2823" s="176" t="s">
        <v>5147</v>
      </c>
      <c r="E2823" s="177" t="s">
        <v>5540</v>
      </c>
      <c r="F2823" s="178" t="s">
        <v>5541</v>
      </c>
      <c r="G2823" s="179" t="s">
        <v>136</v>
      </c>
      <c r="H2823" s="180">
        <v>10</v>
      </c>
      <c r="I2823" s="181"/>
      <c r="J2823" s="182">
        <f>ROUND(I2823*H2823,2)</f>
        <v>0</v>
      </c>
      <c r="K2823" s="178" t="s">
        <v>1</v>
      </c>
      <c r="L2823" s="183"/>
      <c r="M2823" s="184" t="s">
        <v>1</v>
      </c>
      <c r="N2823" s="185" t="s">
        <v>38</v>
      </c>
      <c r="O2823" s="65"/>
      <c r="P2823" s="167">
        <f>O2823*H2823</f>
        <v>0</v>
      </c>
      <c r="Q2823" s="167">
        <v>0</v>
      </c>
      <c r="R2823" s="167">
        <f>Q2823*H2823</f>
        <v>0</v>
      </c>
      <c r="S2823" s="167">
        <v>0</v>
      </c>
      <c r="T2823" s="168">
        <f>S2823*H2823</f>
        <v>0</v>
      </c>
      <c r="U2823" s="28"/>
      <c r="V2823" s="28"/>
      <c r="W2823" s="28"/>
      <c r="X2823" s="28"/>
      <c r="Y2823" s="28"/>
      <c r="Z2823" s="28"/>
      <c r="AA2823" s="28"/>
      <c r="AB2823" s="28"/>
      <c r="AC2823" s="28"/>
      <c r="AD2823" s="28"/>
      <c r="AE2823" s="28"/>
      <c r="AR2823" s="169" t="s">
        <v>156</v>
      </c>
      <c r="AT2823" s="169" t="s">
        <v>5147</v>
      </c>
      <c r="AU2823" s="169" t="s">
        <v>73</v>
      </c>
      <c r="AY2823" s="11" t="s">
        <v>126</v>
      </c>
      <c r="BE2823" s="170">
        <f>IF(N2823="základní",J2823,0)</f>
        <v>0</v>
      </c>
      <c r="BF2823" s="170">
        <f>IF(N2823="snížená",J2823,0)</f>
        <v>0</v>
      </c>
      <c r="BG2823" s="170">
        <f>IF(N2823="zákl. přenesená",J2823,0)</f>
        <v>0</v>
      </c>
      <c r="BH2823" s="170">
        <f>IF(N2823="sníž. přenesená",J2823,0)</f>
        <v>0</v>
      </c>
      <c r="BI2823" s="170">
        <f>IF(N2823="nulová",J2823,0)</f>
        <v>0</v>
      </c>
      <c r="BJ2823" s="11" t="s">
        <v>80</v>
      </c>
      <c r="BK2823" s="170">
        <f>ROUND(I2823*H2823,2)</f>
        <v>0</v>
      </c>
      <c r="BL2823" s="11" t="s">
        <v>125</v>
      </c>
      <c r="BM2823" s="169" t="s">
        <v>5542</v>
      </c>
    </row>
    <row r="2824" spans="1:65" s="2" customFormat="1" ht="11.25">
      <c r="A2824" s="28"/>
      <c r="B2824" s="29"/>
      <c r="C2824" s="30"/>
      <c r="D2824" s="171" t="s">
        <v>128</v>
      </c>
      <c r="E2824" s="30"/>
      <c r="F2824" s="172" t="s">
        <v>5541</v>
      </c>
      <c r="G2824" s="30"/>
      <c r="H2824" s="30"/>
      <c r="I2824" s="173"/>
      <c r="J2824" s="30"/>
      <c r="K2824" s="30"/>
      <c r="L2824" s="33"/>
      <c r="M2824" s="174"/>
      <c r="N2824" s="175"/>
      <c r="O2824" s="65"/>
      <c r="P2824" s="65"/>
      <c r="Q2824" s="65"/>
      <c r="R2824" s="65"/>
      <c r="S2824" s="65"/>
      <c r="T2824" s="66"/>
      <c r="U2824" s="28"/>
      <c r="V2824" s="28"/>
      <c r="W2824" s="28"/>
      <c r="X2824" s="28"/>
      <c r="Y2824" s="28"/>
      <c r="Z2824" s="28"/>
      <c r="AA2824" s="28"/>
      <c r="AB2824" s="28"/>
      <c r="AC2824" s="28"/>
      <c r="AD2824" s="28"/>
      <c r="AE2824" s="28"/>
      <c r="AT2824" s="11" t="s">
        <v>128</v>
      </c>
      <c r="AU2824" s="11" t="s">
        <v>73</v>
      </c>
    </row>
    <row r="2825" spans="1:65" s="2" customFormat="1" ht="16.5" customHeight="1">
      <c r="A2825" s="28"/>
      <c r="B2825" s="29"/>
      <c r="C2825" s="176" t="s">
        <v>5543</v>
      </c>
      <c r="D2825" s="176" t="s">
        <v>5147</v>
      </c>
      <c r="E2825" s="177" t="s">
        <v>5544</v>
      </c>
      <c r="F2825" s="178" t="s">
        <v>5545</v>
      </c>
      <c r="G2825" s="179" t="s">
        <v>136</v>
      </c>
      <c r="H2825" s="180">
        <v>10</v>
      </c>
      <c r="I2825" s="181"/>
      <c r="J2825" s="182">
        <f>ROUND(I2825*H2825,2)</f>
        <v>0</v>
      </c>
      <c r="K2825" s="178" t="s">
        <v>1</v>
      </c>
      <c r="L2825" s="183"/>
      <c r="M2825" s="184" t="s">
        <v>1</v>
      </c>
      <c r="N2825" s="185" t="s">
        <v>38</v>
      </c>
      <c r="O2825" s="65"/>
      <c r="P2825" s="167">
        <f>O2825*H2825</f>
        <v>0</v>
      </c>
      <c r="Q2825" s="167">
        <v>0</v>
      </c>
      <c r="R2825" s="167">
        <f>Q2825*H2825</f>
        <v>0</v>
      </c>
      <c r="S2825" s="167">
        <v>0</v>
      </c>
      <c r="T2825" s="168">
        <f>S2825*H2825</f>
        <v>0</v>
      </c>
      <c r="U2825" s="28"/>
      <c r="V2825" s="28"/>
      <c r="W2825" s="28"/>
      <c r="X2825" s="28"/>
      <c r="Y2825" s="28"/>
      <c r="Z2825" s="28"/>
      <c r="AA2825" s="28"/>
      <c r="AB2825" s="28"/>
      <c r="AC2825" s="28"/>
      <c r="AD2825" s="28"/>
      <c r="AE2825" s="28"/>
      <c r="AR2825" s="169" t="s">
        <v>156</v>
      </c>
      <c r="AT2825" s="169" t="s">
        <v>5147</v>
      </c>
      <c r="AU2825" s="169" t="s">
        <v>73</v>
      </c>
      <c r="AY2825" s="11" t="s">
        <v>126</v>
      </c>
      <c r="BE2825" s="170">
        <f>IF(N2825="základní",J2825,0)</f>
        <v>0</v>
      </c>
      <c r="BF2825" s="170">
        <f>IF(N2825="snížená",J2825,0)</f>
        <v>0</v>
      </c>
      <c r="BG2825" s="170">
        <f>IF(N2825="zákl. přenesená",J2825,0)</f>
        <v>0</v>
      </c>
      <c r="BH2825" s="170">
        <f>IF(N2825="sníž. přenesená",J2825,0)</f>
        <v>0</v>
      </c>
      <c r="BI2825" s="170">
        <f>IF(N2825="nulová",J2825,0)</f>
        <v>0</v>
      </c>
      <c r="BJ2825" s="11" t="s">
        <v>80</v>
      </c>
      <c r="BK2825" s="170">
        <f>ROUND(I2825*H2825,2)</f>
        <v>0</v>
      </c>
      <c r="BL2825" s="11" t="s">
        <v>125</v>
      </c>
      <c r="BM2825" s="169" t="s">
        <v>5546</v>
      </c>
    </row>
    <row r="2826" spans="1:65" s="2" customFormat="1" ht="11.25">
      <c r="A2826" s="28"/>
      <c r="B2826" s="29"/>
      <c r="C2826" s="30"/>
      <c r="D2826" s="171" t="s">
        <v>128</v>
      </c>
      <c r="E2826" s="30"/>
      <c r="F2826" s="172" t="s">
        <v>5545</v>
      </c>
      <c r="G2826" s="30"/>
      <c r="H2826" s="30"/>
      <c r="I2826" s="173"/>
      <c r="J2826" s="30"/>
      <c r="K2826" s="30"/>
      <c r="L2826" s="33"/>
      <c r="M2826" s="174"/>
      <c r="N2826" s="175"/>
      <c r="O2826" s="65"/>
      <c r="P2826" s="65"/>
      <c r="Q2826" s="65"/>
      <c r="R2826" s="65"/>
      <c r="S2826" s="65"/>
      <c r="T2826" s="66"/>
      <c r="U2826" s="28"/>
      <c r="V2826" s="28"/>
      <c r="W2826" s="28"/>
      <c r="X2826" s="28"/>
      <c r="Y2826" s="28"/>
      <c r="Z2826" s="28"/>
      <c r="AA2826" s="28"/>
      <c r="AB2826" s="28"/>
      <c r="AC2826" s="28"/>
      <c r="AD2826" s="28"/>
      <c r="AE2826" s="28"/>
      <c r="AT2826" s="11" t="s">
        <v>128</v>
      </c>
      <c r="AU2826" s="11" t="s">
        <v>73</v>
      </c>
    </row>
    <row r="2827" spans="1:65" s="2" customFormat="1" ht="16.5" customHeight="1">
      <c r="A2827" s="28"/>
      <c r="B2827" s="29"/>
      <c r="C2827" s="176" t="s">
        <v>5547</v>
      </c>
      <c r="D2827" s="176" t="s">
        <v>5147</v>
      </c>
      <c r="E2827" s="177" t="s">
        <v>5548</v>
      </c>
      <c r="F2827" s="178" t="s">
        <v>5549</v>
      </c>
      <c r="G2827" s="179" t="s">
        <v>136</v>
      </c>
      <c r="H2827" s="180">
        <v>10</v>
      </c>
      <c r="I2827" s="181"/>
      <c r="J2827" s="182">
        <f>ROUND(I2827*H2827,2)</f>
        <v>0</v>
      </c>
      <c r="K2827" s="178" t="s">
        <v>1</v>
      </c>
      <c r="L2827" s="183"/>
      <c r="M2827" s="184" t="s">
        <v>1</v>
      </c>
      <c r="N2827" s="185" t="s">
        <v>38</v>
      </c>
      <c r="O2827" s="65"/>
      <c r="P2827" s="167">
        <f>O2827*H2827</f>
        <v>0</v>
      </c>
      <c r="Q2827" s="167">
        <v>0</v>
      </c>
      <c r="R2827" s="167">
        <f>Q2827*H2827</f>
        <v>0</v>
      </c>
      <c r="S2827" s="167">
        <v>0</v>
      </c>
      <c r="T2827" s="168">
        <f>S2827*H2827</f>
        <v>0</v>
      </c>
      <c r="U2827" s="28"/>
      <c r="V2827" s="28"/>
      <c r="W2827" s="28"/>
      <c r="X2827" s="28"/>
      <c r="Y2827" s="28"/>
      <c r="Z2827" s="28"/>
      <c r="AA2827" s="28"/>
      <c r="AB2827" s="28"/>
      <c r="AC2827" s="28"/>
      <c r="AD2827" s="28"/>
      <c r="AE2827" s="28"/>
      <c r="AR2827" s="169" t="s">
        <v>156</v>
      </c>
      <c r="AT2827" s="169" t="s">
        <v>5147</v>
      </c>
      <c r="AU2827" s="169" t="s">
        <v>73</v>
      </c>
      <c r="AY2827" s="11" t="s">
        <v>126</v>
      </c>
      <c r="BE2827" s="170">
        <f>IF(N2827="základní",J2827,0)</f>
        <v>0</v>
      </c>
      <c r="BF2827" s="170">
        <f>IF(N2827="snížená",J2827,0)</f>
        <v>0</v>
      </c>
      <c r="BG2827" s="170">
        <f>IF(N2827="zákl. přenesená",J2827,0)</f>
        <v>0</v>
      </c>
      <c r="BH2827" s="170">
        <f>IF(N2827="sníž. přenesená",J2827,0)</f>
        <v>0</v>
      </c>
      <c r="BI2827" s="170">
        <f>IF(N2827="nulová",J2827,0)</f>
        <v>0</v>
      </c>
      <c r="BJ2827" s="11" t="s">
        <v>80</v>
      </c>
      <c r="BK2827" s="170">
        <f>ROUND(I2827*H2827,2)</f>
        <v>0</v>
      </c>
      <c r="BL2827" s="11" t="s">
        <v>125</v>
      </c>
      <c r="BM2827" s="169" t="s">
        <v>5550</v>
      </c>
    </row>
    <row r="2828" spans="1:65" s="2" customFormat="1" ht="11.25">
      <c r="A2828" s="28"/>
      <c r="B2828" s="29"/>
      <c r="C2828" s="30"/>
      <c r="D2828" s="171" t="s">
        <v>128</v>
      </c>
      <c r="E2828" s="30"/>
      <c r="F2828" s="172" t="s">
        <v>5549</v>
      </c>
      <c r="G2828" s="30"/>
      <c r="H2828" s="30"/>
      <c r="I2828" s="173"/>
      <c r="J2828" s="30"/>
      <c r="K2828" s="30"/>
      <c r="L2828" s="33"/>
      <c r="M2828" s="174"/>
      <c r="N2828" s="175"/>
      <c r="O2828" s="65"/>
      <c r="P2828" s="65"/>
      <c r="Q2828" s="65"/>
      <c r="R2828" s="65"/>
      <c r="S2828" s="65"/>
      <c r="T2828" s="66"/>
      <c r="U2828" s="28"/>
      <c r="V2828" s="28"/>
      <c r="W2828" s="28"/>
      <c r="X2828" s="28"/>
      <c r="Y2828" s="28"/>
      <c r="Z2828" s="28"/>
      <c r="AA2828" s="28"/>
      <c r="AB2828" s="28"/>
      <c r="AC2828" s="28"/>
      <c r="AD2828" s="28"/>
      <c r="AE2828" s="28"/>
      <c r="AT2828" s="11" t="s">
        <v>128</v>
      </c>
      <c r="AU2828" s="11" t="s">
        <v>73</v>
      </c>
    </row>
    <row r="2829" spans="1:65" s="2" customFormat="1" ht="16.5" customHeight="1">
      <c r="A2829" s="28"/>
      <c r="B2829" s="29"/>
      <c r="C2829" s="176" t="s">
        <v>5551</v>
      </c>
      <c r="D2829" s="176" t="s">
        <v>5147</v>
      </c>
      <c r="E2829" s="177" t="s">
        <v>5552</v>
      </c>
      <c r="F2829" s="178" t="s">
        <v>5553</v>
      </c>
      <c r="G2829" s="179" t="s">
        <v>136</v>
      </c>
      <c r="H2829" s="180">
        <v>10</v>
      </c>
      <c r="I2829" s="181"/>
      <c r="J2829" s="182">
        <f>ROUND(I2829*H2829,2)</f>
        <v>0</v>
      </c>
      <c r="K2829" s="178" t="s">
        <v>1</v>
      </c>
      <c r="L2829" s="183"/>
      <c r="M2829" s="184" t="s">
        <v>1</v>
      </c>
      <c r="N2829" s="185" t="s">
        <v>38</v>
      </c>
      <c r="O2829" s="65"/>
      <c r="P2829" s="167">
        <f>O2829*H2829</f>
        <v>0</v>
      </c>
      <c r="Q2829" s="167">
        <v>0</v>
      </c>
      <c r="R2829" s="167">
        <f>Q2829*H2829</f>
        <v>0</v>
      </c>
      <c r="S2829" s="167">
        <v>0</v>
      </c>
      <c r="T2829" s="168">
        <f>S2829*H2829</f>
        <v>0</v>
      </c>
      <c r="U2829" s="28"/>
      <c r="V2829" s="28"/>
      <c r="W2829" s="28"/>
      <c r="X2829" s="28"/>
      <c r="Y2829" s="28"/>
      <c r="Z2829" s="28"/>
      <c r="AA2829" s="28"/>
      <c r="AB2829" s="28"/>
      <c r="AC2829" s="28"/>
      <c r="AD2829" s="28"/>
      <c r="AE2829" s="28"/>
      <c r="AR2829" s="169" t="s">
        <v>156</v>
      </c>
      <c r="AT2829" s="169" t="s">
        <v>5147</v>
      </c>
      <c r="AU2829" s="169" t="s">
        <v>73</v>
      </c>
      <c r="AY2829" s="11" t="s">
        <v>126</v>
      </c>
      <c r="BE2829" s="170">
        <f>IF(N2829="základní",J2829,0)</f>
        <v>0</v>
      </c>
      <c r="BF2829" s="170">
        <f>IF(N2829="snížená",J2829,0)</f>
        <v>0</v>
      </c>
      <c r="BG2829" s="170">
        <f>IF(N2829="zákl. přenesená",J2829,0)</f>
        <v>0</v>
      </c>
      <c r="BH2829" s="170">
        <f>IF(N2829="sníž. přenesená",J2829,0)</f>
        <v>0</v>
      </c>
      <c r="BI2829" s="170">
        <f>IF(N2829="nulová",J2829,0)</f>
        <v>0</v>
      </c>
      <c r="BJ2829" s="11" t="s">
        <v>80</v>
      </c>
      <c r="BK2829" s="170">
        <f>ROUND(I2829*H2829,2)</f>
        <v>0</v>
      </c>
      <c r="BL2829" s="11" t="s">
        <v>125</v>
      </c>
      <c r="BM2829" s="169" t="s">
        <v>5554</v>
      </c>
    </row>
    <row r="2830" spans="1:65" s="2" customFormat="1" ht="11.25">
      <c r="A2830" s="28"/>
      <c r="B2830" s="29"/>
      <c r="C2830" s="30"/>
      <c r="D2830" s="171" t="s">
        <v>128</v>
      </c>
      <c r="E2830" s="30"/>
      <c r="F2830" s="172" t="s">
        <v>5553</v>
      </c>
      <c r="G2830" s="30"/>
      <c r="H2830" s="30"/>
      <c r="I2830" s="173"/>
      <c r="J2830" s="30"/>
      <c r="K2830" s="30"/>
      <c r="L2830" s="33"/>
      <c r="M2830" s="174"/>
      <c r="N2830" s="175"/>
      <c r="O2830" s="65"/>
      <c r="P2830" s="65"/>
      <c r="Q2830" s="65"/>
      <c r="R2830" s="65"/>
      <c r="S2830" s="65"/>
      <c r="T2830" s="66"/>
      <c r="U2830" s="28"/>
      <c r="V2830" s="28"/>
      <c r="W2830" s="28"/>
      <c r="X2830" s="28"/>
      <c r="Y2830" s="28"/>
      <c r="Z2830" s="28"/>
      <c r="AA2830" s="28"/>
      <c r="AB2830" s="28"/>
      <c r="AC2830" s="28"/>
      <c r="AD2830" s="28"/>
      <c r="AE2830" s="28"/>
      <c r="AT2830" s="11" t="s">
        <v>128</v>
      </c>
      <c r="AU2830" s="11" t="s">
        <v>73</v>
      </c>
    </row>
    <row r="2831" spans="1:65" s="2" customFormat="1" ht="24.2" customHeight="1">
      <c r="A2831" s="28"/>
      <c r="B2831" s="29"/>
      <c r="C2831" s="176" t="s">
        <v>5555</v>
      </c>
      <c r="D2831" s="176" t="s">
        <v>5147</v>
      </c>
      <c r="E2831" s="177" t="s">
        <v>5556</v>
      </c>
      <c r="F2831" s="178" t="s">
        <v>5557</v>
      </c>
      <c r="G2831" s="179" t="s">
        <v>136</v>
      </c>
      <c r="H2831" s="180">
        <v>10</v>
      </c>
      <c r="I2831" s="181"/>
      <c r="J2831" s="182">
        <f>ROUND(I2831*H2831,2)</f>
        <v>0</v>
      </c>
      <c r="K2831" s="178" t="s">
        <v>1</v>
      </c>
      <c r="L2831" s="183"/>
      <c r="M2831" s="184" t="s">
        <v>1</v>
      </c>
      <c r="N2831" s="185" t="s">
        <v>38</v>
      </c>
      <c r="O2831" s="65"/>
      <c r="P2831" s="167">
        <f>O2831*H2831</f>
        <v>0</v>
      </c>
      <c r="Q2831" s="167">
        <v>0</v>
      </c>
      <c r="R2831" s="167">
        <f>Q2831*H2831</f>
        <v>0</v>
      </c>
      <c r="S2831" s="167">
        <v>0</v>
      </c>
      <c r="T2831" s="168">
        <f>S2831*H2831</f>
        <v>0</v>
      </c>
      <c r="U2831" s="28"/>
      <c r="V2831" s="28"/>
      <c r="W2831" s="28"/>
      <c r="X2831" s="28"/>
      <c r="Y2831" s="28"/>
      <c r="Z2831" s="28"/>
      <c r="AA2831" s="28"/>
      <c r="AB2831" s="28"/>
      <c r="AC2831" s="28"/>
      <c r="AD2831" s="28"/>
      <c r="AE2831" s="28"/>
      <c r="AR2831" s="169" t="s">
        <v>156</v>
      </c>
      <c r="AT2831" s="169" t="s">
        <v>5147</v>
      </c>
      <c r="AU2831" s="169" t="s">
        <v>73</v>
      </c>
      <c r="AY2831" s="11" t="s">
        <v>126</v>
      </c>
      <c r="BE2831" s="170">
        <f>IF(N2831="základní",J2831,0)</f>
        <v>0</v>
      </c>
      <c r="BF2831" s="170">
        <f>IF(N2831="snížená",J2831,0)</f>
        <v>0</v>
      </c>
      <c r="BG2831" s="170">
        <f>IF(N2831="zákl. přenesená",J2831,0)</f>
        <v>0</v>
      </c>
      <c r="BH2831" s="170">
        <f>IF(N2831="sníž. přenesená",J2831,0)</f>
        <v>0</v>
      </c>
      <c r="BI2831" s="170">
        <f>IF(N2831="nulová",J2831,0)</f>
        <v>0</v>
      </c>
      <c r="BJ2831" s="11" t="s">
        <v>80</v>
      </c>
      <c r="BK2831" s="170">
        <f>ROUND(I2831*H2831,2)</f>
        <v>0</v>
      </c>
      <c r="BL2831" s="11" t="s">
        <v>125</v>
      </c>
      <c r="BM2831" s="169" t="s">
        <v>5558</v>
      </c>
    </row>
    <row r="2832" spans="1:65" s="2" customFormat="1" ht="19.5">
      <c r="A2832" s="28"/>
      <c r="B2832" s="29"/>
      <c r="C2832" s="30"/>
      <c r="D2832" s="171" t="s">
        <v>128</v>
      </c>
      <c r="E2832" s="30"/>
      <c r="F2832" s="172" t="s">
        <v>5557</v>
      </c>
      <c r="G2832" s="30"/>
      <c r="H2832" s="30"/>
      <c r="I2832" s="173"/>
      <c r="J2832" s="30"/>
      <c r="K2832" s="30"/>
      <c r="L2832" s="33"/>
      <c r="M2832" s="174"/>
      <c r="N2832" s="175"/>
      <c r="O2832" s="65"/>
      <c r="P2832" s="65"/>
      <c r="Q2832" s="65"/>
      <c r="R2832" s="65"/>
      <c r="S2832" s="65"/>
      <c r="T2832" s="66"/>
      <c r="U2832" s="28"/>
      <c r="V2832" s="28"/>
      <c r="W2832" s="28"/>
      <c r="X2832" s="28"/>
      <c r="Y2832" s="28"/>
      <c r="Z2832" s="28"/>
      <c r="AA2832" s="28"/>
      <c r="AB2832" s="28"/>
      <c r="AC2832" s="28"/>
      <c r="AD2832" s="28"/>
      <c r="AE2832" s="28"/>
      <c r="AT2832" s="11" t="s">
        <v>128</v>
      </c>
      <c r="AU2832" s="11" t="s">
        <v>73</v>
      </c>
    </row>
    <row r="2833" spans="1:65" s="2" customFormat="1" ht="24.2" customHeight="1">
      <c r="A2833" s="28"/>
      <c r="B2833" s="29"/>
      <c r="C2833" s="176" t="s">
        <v>5559</v>
      </c>
      <c r="D2833" s="176" t="s">
        <v>5147</v>
      </c>
      <c r="E2833" s="177" t="s">
        <v>5560</v>
      </c>
      <c r="F2833" s="178" t="s">
        <v>5561</v>
      </c>
      <c r="G2833" s="179" t="s">
        <v>136</v>
      </c>
      <c r="H2833" s="180">
        <v>10</v>
      </c>
      <c r="I2833" s="181"/>
      <c r="J2833" s="182">
        <f>ROUND(I2833*H2833,2)</f>
        <v>0</v>
      </c>
      <c r="K2833" s="178" t="s">
        <v>1</v>
      </c>
      <c r="L2833" s="183"/>
      <c r="M2833" s="184" t="s">
        <v>1</v>
      </c>
      <c r="N2833" s="185" t="s">
        <v>38</v>
      </c>
      <c r="O2833" s="65"/>
      <c r="P2833" s="167">
        <f>O2833*H2833</f>
        <v>0</v>
      </c>
      <c r="Q2833" s="167">
        <v>0</v>
      </c>
      <c r="R2833" s="167">
        <f>Q2833*H2833</f>
        <v>0</v>
      </c>
      <c r="S2833" s="167">
        <v>0</v>
      </c>
      <c r="T2833" s="168">
        <f>S2833*H2833</f>
        <v>0</v>
      </c>
      <c r="U2833" s="28"/>
      <c r="V2833" s="28"/>
      <c r="W2833" s="28"/>
      <c r="X2833" s="28"/>
      <c r="Y2833" s="28"/>
      <c r="Z2833" s="28"/>
      <c r="AA2833" s="28"/>
      <c r="AB2833" s="28"/>
      <c r="AC2833" s="28"/>
      <c r="AD2833" s="28"/>
      <c r="AE2833" s="28"/>
      <c r="AR2833" s="169" t="s">
        <v>156</v>
      </c>
      <c r="AT2833" s="169" t="s">
        <v>5147</v>
      </c>
      <c r="AU2833" s="169" t="s">
        <v>73</v>
      </c>
      <c r="AY2833" s="11" t="s">
        <v>126</v>
      </c>
      <c r="BE2833" s="170">
        <f>IF(N2833="základní",J2833,0)</f>
        <v>0</v>
      </c>
      <c r="BF2833" s="170">
        <f>IF(N2833="snížená",J2833,0)</f>
        <v>0</v>
      </c>
      <c r="BG2833" s="170">
        <f>IF(N2833="zákl. přenesená",J2833,0)</f>
        <v>0</v>
      </c>
      <c r="BH2833" s="170">
        <f>IF(N2833="sníž. přenesená",J2833,0)</f>
        <v>0</v>
      </c>
      <c r="BI2833" s="170">
        <f>IF(N2833="nulová",J2833,0)</f>
        <v>0</v>
      </c>
      <c r="BJ2833" s="11" t="s">
        <v>80</v>
      </c>
      <c r="BK2833" s="170">
        <f>ROUND(I2833*H2833,2)</f>
        <v>0</v>
      </c>
      <c r="BL2833" s="11" t="s">
        <v>125</v>
      </c>
      <c r="BM2833" s="169" t="s">
        <v>5562</v>
      </c>
    </row>
    <row r="2834" spans="1:65" s="2" customFormat="1" ht="19.5">
      <c r="A2834" s="28"/>
      <c r="B2834" s="29"/>
      <c r="C2834" s="30"/>
      <c r="D2834" s="171" t="s">
        <v>128</v>
      </c>
      <c r="E2834" s="30"/>
      <c r="F2834" s="172" t="s">
        <v>5561</v>
      </c>
      <c r="G2834" s="30"/>
      <c r="H2834" s="30"/>
      <c r="I2834" s="173"/>
      <c r="J2834" s="30"/>
      <c r="K2834" s="30"/>
      <c r="L2834" s="33"/>
      <c r="M2834" s="174"/>
      <c r="N2834" s="175"/>
      <c r="O2834" s="65"/>
      <c r="P2834" s="65"/>
      <c r="Q2834" s="65"/>
      <c r="R2834" s="65"/>
      <c r="S2834" s="65"/>
      <c r="T2834" s="66"/>
      <c r="U2834" s="28"/>
      <c r="V2834" s="28"/>
      <c r="W2834" s="28"/>
      <c r="X2834" s="28"/>
      <c r="Y2834" s="28"/>
      <c r="Z2834" s="28"/>
      <c r="AA2834" s="28"/>
      <c r="AB2834" s="28"/>
      <c r="AC2834" s="28"/>
      <c r="AD2834" s="28"/>
      <c r="AE2834" s="28"/>
      <c r="AT2834" s="11" t="s">
        <v>128</v>
      </c>
      <c r="AU2834" s="11" t="s">
        <v>73</v>
      </c>
    </row>
    <row r="2835" spans="1:65" s="2" customFormat="1" ht="24.2" customHeight="1">
      <c r="A2835" s="28"/>
      <c r="B2835" s="29"/>
      <c r="C2835" s="176" t="s">
        <v>5563</v>
      </c>
      <c r="D2835" s="176" t="s">
        <v>5147</v>
      </c>
      <c r="E2835" s="177" t="s">
        <v>5564</v>
      </c>
      <c r="F2835" s="178" t="s">
        <v>5565</v>
      </c>
      <c r="G2835" s="179" t="s">
        <v>136</v>
      </c>
      <c r="H2835" s="180">
        <v>10</v>
      </c>
      <c r="I2835" s="181"/>
      <c r="J2835" s="182">
        <f>ROUND(I2835*H2835,2)</f>
        <v>0</v>
      </c>
      <c r="K2835" s="178" t="s">
        <v>1</v>
      </c>
      <c r="L2835" s="183"/>
      <c r="M2835" s="184" t="s">
        <v>1</v>
      </c>
      <c r="N2835" s="185" t="s">
        <v>38</v>
      </c>
      <c r="O2835" s="65"/>
      <c r="P2835" s="167">
        <f>O2835*H2835</f>
        <v>0</v>
      </c>
      <c r="Q2835" s="167">
        <v>0</v>
      </c>
      <c r="R2835" s="167">
        <f>Q2835*H2835</f>
        <v>0</v>
      </c>
      <c r="S2835" s="167">
        <v>0</v>
      </c>
      <c r="T2835" s="168">
        <f>S2835*H2835</f>
        <v>0</v>
      </c>
      <c r="U2835" s="28"/>
      <c r="V2835" s="28"/>
      <c r="W2835" s="28"/>
      <c r="X2835" s="28"/>
      <c r="Y2835" s="28"/>
      <c r="Z2835" s="28"/>
      <c r="AA2835" s="28"/>
      <c r="AB2835" s="28"/>
      <c r="AC2835" s="28"/>
      <c r="AD2835" s="28"/>
      <c r="AE2835" s="28"/>
      <c r="AR2835" s="169" t="s">
        <v>156</v>
      </c>
      <c r="AT2835" s="169" t="s">
        <v>5147</v>
      </c>
      <c r="AU2835" s="169" t="s">
        <v>73</v>
      </c>
      <c r="AY2835" s="11" t="s">
        <v>126</v>
      </c>
      <c r="BE2835" s="170">
        <f>IF(N2835="základní",J2835,0)</f>
        <v>0</v>
      </c>
      <c r="BF2835" s="170">
        <f>IF(N2835="snížená",J2835,0)</f>
        <v>0</v>
      </c>
      <c r="BG2835" s="170">
        <f>IF(N2835="zákl. přenesená",J2835,0)</f>
        <v>0</v>
      </c>
      <c r="BH2835" s="170">
        <f>IF(N2835="sníž. přenesená",J2835,0)</f>
        <v>0</v>
      </c>
      <c r="BI2835" s="170">
        <f>IF(N2835="nulová",J2835,0)</f>
        <v>0</v>
      </c>
      <c r="BJ2835" s="11" t="s">
        <v>80</v>
      </c>
      <c r="BK2835" s="170">
        <f>ROUND(I2835*H2835,2)</f>
        <v>0</v>
      </c>
      <c r="BL2835" s="11" t="s">
        <v>125</v>
      </c>
      <c r="BM2835" s="169" t="s">
        <v>5566</v>
      </c>
    </row>
    <row r="2836" spans="1:65" s="2" customFormat="1" ht="19.5">
      <c r="A2836" s="28"/>
      <c r="B2836" s="29"/>
      <c r="C2836" s="30"/>
      <c r="D2836" s="171" t="s">
        <v>128</v>
      </c>
      <c r="E2836" s="30"/>
      <c r="F2836" s="172" t="s">
        <v>5565</v>
      </c>
      <c r="G2836" s="30"/>
      <c r="H2836" s="30"/>
      <c r="I2836" s="173"/>
      <c r="J2836" s="30"/>
      <c r="K2836" s="30"/>
      <c r="L2836" s="33"/>
      <c r="M2836" s="174"/>
      <c r="N2836" s="175"/>
      <c r="O2836" s="65"/>
      <c r="P2836" s="65"/>
      <c r="Q2836" s="65"/>
      <c r="R2836" s="65"/>
      <c r="S2836" s="65"/>
      <c r="T2836" s="66"/>
      <c r="U2836" s="28"/>
      <c r="V2836" s="28"/>
      <c r="W2836" s="28"/>
      <c r="X2836" s="28"/>
      <c r="Y2836" s="28"/>
      <c r="Z2836" s="28"/>
      <c r="AA2836" s="28"/>
      <c r="AB2836" s="28"/>
      <c r="AC2836" s="28"/>
      <c r="AD2836" s="28"/>
      <c r="AE2836" s="28"/>
      <c r="AT2836" s="11" t="s">
        <v>128</v>
      </c>
      <c r="AU2836" s="11" t="s">
        <v>73</v>
      </c>
    </row>
    <row r="2837" spans="1:65" s="2" customFormat="1" ht="24.2" customHeight="1">
      <c r="A2837" s="28"/>
      <c r="B2837" s="29"/>
      <c r="C2837" s="176" t="s">
        <v>5567</v>
      </c>
      <c r="D2837" s="176" t="s">
        <v>5147</v>
      </c>
      <c r="E2837" s="177" t="s">
        <v>5568</v>
      </c>
      <c r="F2837" s="178" t="s">
        <v>5569</v>
      </c>
      <c r="G2837" s="179" t="s">
        <v>136</v>
      </c>
      <c r="H2837" s="180">
        <v>10</v>
      </c>
      <c r="I2837" s="181"/>
      <c r="J2837" s="182">
        <f>ROUND(I2837*H2837,2)</f>
        <v>0</v>
      </c>
      <c r="K2837" s="178" t="s">
        <v>1</v>
      </c>
      <c r="L2837" s="183"/>
      <c r="M2837" s="184" t="s">
        <v>1</v>
      </c>
      <c r="N2837" s="185" t="s">
        <v>38</v>
      </c>
      <c r="O2837" s="65"/>
      <c r="P2837" s="167">
        <f>O2837*H2837</f>
        <v>0</v>
      </c>
      <c r="Q2837" s="167">
        <v>0</v>
      </c>
      <c r="R2837" s="167">
        <f>Q2837*H2837</f>
        <v>0</v>
      </c>
      <c r="S2837" s="167">
        <v>0</v>
      </c>
      <c r="T2837" s="168">
        <f>S2837*H2837</f>
        <v>0</v>
      </c>
      <c r="U2837" s="28"/>
      <c r="V2837" s="28"/>
      <c r="W2837" s="28"/>
      <c r="X2837" s="28"/>
      <c r="Y2837" s="28"/>
      <c r="Z2837" s="28"/>
      <c r="AA2837" s="28"/>
      <c r="AB2837" s="28"/>
      <c r="AC2837" s="28"/>
      <c r="AD2837" s="28"/>
      <c r="AE2837" s="28"/>
      <c r="AR2837" s="169" t="s">
        <v>156</v>
      </c>
      <c r="AT2837" s="169" t="s">
        <v>5147</v>
      </c>
      <c r="AU2837" s="169" t="s">
        <v>73</v>
      </c>
      <c r="AY2837" s="11" t="s">
        <v>126</v>
      </c>
      <c r="BE2837" s="170">
        <f>IF(N2837="základní",J2837,0)</f>
        <v>0</v>
      </c>
      <c r="BF2837" s="170">
        <f>IF(N2837="snížená",J2837,0)</f>
        <v>0</v>
      </c>
      <c r="BG2837" s="170">
        <f>IF(N2837="zákl. přenesená",J2837,0)</f>
        <v>0</v>
      </c>
      <c r="BH2837" s="170">
        <f>IF(N2837="sníž. přenesená",J2837,0)</f>
        <v>0</v>
      </c>
      <c r="BI2837" s="170">
        <f>IF(N2837="nulová",J2837,0)</f>
        <v>0</v>
      </c>
      <c r="BJ2837" s="11" t="s">
        <v>80</v>
      </c>
      <c r="BK2837" s="170">
        <f>ROUND(I2837*H2837,2)</f>
        <v>0</v>
      </c>
      <c r="BL2837" s="11" t="s">
        <v>125</v>
      </c>
      <c r="BM2837" s="169" t="s">
        <v>5570</v>
      </c>
    </row>
    <row r="2838" spans="1:65" s="2" customFormat="1" ht="19.5">
      <c r="A2838" s="28"/>
      <c r="B2838" s="29"/>
      <c r="C2838" s="30"/>
      <c r="D2838" s="171" t="s">
        <v>128</v>
      </c>
      <c r="E2838" s="30"/>
      <c r="F2838" s="172" t="s">
        <v>5569</v>
      </c>
      <c r="G2838" s="30"/>
      <c r="H2838" s="30"/>
      <c r="I2838" s="173"/>
      <c r="J2838" s="30"/>
      <c r="K2838" s="30"/>
      <c r="L2838" s="33"/>
      <c r="M2838" s="174"/>
      <c r="N2838" s="175"/>
      <c r="O2838" s="65"/>
      <c r="P2838" s="65"/>
      <c r="Q2838" s="65"/>
      <c r="R2838" s="65"/>
      <c r="S2838" s="65"/>
      <c r="T2838" s="66"/>
      <c r="U2838" s="28"/>
      <c r="V2838" s="28"/>
      <c r="W2838" s="28"/>
      <c r="X2838" s="28"/>
      <c r="Y2838" s="28"/>
      <c r="Z2838" s="28"/>
      <c r="AA2838" s="28"/>
      <c r="AB2838" s="28"/>
      <c r="AC2838" s="28"/>
      <c r="AD2838" s="28"/>
      <c r="AE2838" s="28"/>
      <c r="AT2838" s="11" t="s">
        <v>128</v>
      </c>
      <c r="AU2838" s="11" t="s">
        <v>73</v>
      </c>
    </row>
    <row r="2839" spans="1:65" s="2" customFormat="1" ht="24.2" customHeight="1">
      <c r="A2839" s="28"/>
      <c r="B2839" s="29"/>
      <c r="C2839" s="176" t="s">
        <v>5571</v>
      </c>
      <c r="D2839" s="176" t="s">
        <v>5147</v>
      </c>
      <c r="E2839" s="177" t="s">
        <v>5572</v>
      </c>
      <c r="F2839" s="178" t="s">
        <v>5573</v>
      </c>
      <c r="G2839" s="179" t="s">
        <v>136</v>
      </c>
      <c r="H2839" s="180">
        <v>10</v>
      </c>
      <c r="I2839" s="181"/>
      <c r="J2839" s="182">
        <f>ROUND(I2839*H2839,2)</f>
        <v>0</v>
      </c>
      <c r="K2839" s="178" t="s">
        <v>1</v>
      </c>
      <c r="L2839" s="183"/>
      <c r="M2839" s="184" t="s">
        <v>1</v>
      </c>
      <c r="N2839" s="185" t="s">
        <v>38</v>
      </c>
      <c r="O2839" s="65"/>
      <c r="P2839" s="167">
        <f>O2839*H2839</f>
        <v>0</v>
      </c>
      <c r="Q2839" s="167">
        <v>0</v>
      </c>
      <c r="R2839" s="167">
        <f>Q2839*H2839</f>
        <v>0</v>
      </c>
      <c r="S2839" s="167">
        <v>0</v>
      </c>
      <c r="T2839" s="168">
        <f>S2839*H2839</f>
        <v>0</v>
      </c>
      <c r="U2839" s="28"/>
      <c r="V2839" s="28"/>
      <c r="W2839" s="28"/>
      <c r="X2839" s="28"/>
      <c r="Y2839" s="28"/>
      <c r="Z2839" s="28"/>
      <c r="AA2839" s="28"/>
      <c r="AB2839" s="28"/>
      <c r="AC2839" s="28"/>
      <c r="AD2839" s="28"/>
      <c r="AE2839" s="28"/>
      <c r="AR2839" s="169" t="s">
        <v>156</v>
      </c>
      <c r="AT2839" s="169" t="s">
        <v>5147</v>
      </c>
      <c r="AU2839" s="169" t="s">
        <v>73</v>
      </c>
      <c r="AY2839" s="11" t="s">
        <v>126</v>
      </c>
      <c r="BE2839" s="170">
        <f>IF(N2839="základní",J2839,0)</f>
        <v>0</v>
      </c>
      <c r="BF2839" s="170">
        <f>IF(N2839="snížená",J2839,0)</f>
        <v>0</v>
      </c>
      <c r="BG2839" s="170">
        <f>IF(N2839="zákl. přenesená",J2839,0)</f>
        <v>0</v>
      </c>
      <c r="BH2839" s="170">
        <f>IF(N2839="sníž. přenesená",J2839,0)</f>
        <v>0</v>
      </c>
      <c r="BI2839" s="170">
        <f>IF(N2839="nulová",J2839,0)</f>
        <v>0</v>
      </c>
      <c r="BJ2839" s="11" t="s">
        <v>80</v>
      </c>
      <c r="BK2839" s="170">
        <f>ROUND(I2839*H2839,2)</f>
        <v>0</v>
      </c>
      <c r="BL2839" s="11" t="s">
        <v>125</v>
      </c>
      <c r="BM2839" s="169" t="s">
        <v>5574</v>
      </c>
    </row>
    <row r="2840" spans="1:65" s="2" customFormat="1" ht="19.5">
      <c r="A2840" s="28"/>
      <c r="B2840" s="29"/>
      <c r="C2840" s="30"/>
      <c r="D2840" s="171" t="s">
        <v>128</v>
      </c>
      <c r="E2840" s="30"/>
      <c r="F2840" s="172" t="s">
        <v>5573</v>
      </c>
      <c r="G2840" s="30"/>
      <c r="H2840" s="30"/>
      <c r="I2840" s="173"/>
      <c r="J2840" s="30"/>
      <c r="K2840" s="30"/>
      <c r="L2840" s="33"/>
      <c r="M2840" s="174"/>
      <c r="N2840" s="175"/>
      <c r="O2840" s="65"/>
      <c r="P2840" s="65"/>
      <c r="Q2840" s="65"/>
      <c r="R2840" s="65"/>
      <c r="S2840" s="65"/>
      <c r="T2840" s="66"/>
      <c r="U2840" s="28"/>
      <c r="V2840" s="28"/>
      <c r="W2840" s="28"/>
      <c r="X2840" s="28"/>
      <c r="Y2840" s="28"/>
      <c r="Z2840" s="28"/>
      <c r="AA2840" s="28"/>
      <c r="AB2840" s="28"/>
      <c r="AC2840" s="28"/>
      <c r="AD2840" s="28"/>
      <c r="AE2840" s="28"/>
      <c r="AT2840" s="11" t="s">
        <v>128</v>
      </c>
      <c r="AU2840" s="11" t="s">
        <v>73</v>
      </c>
    </row>
    <row r="2841" spans="1:65" s="2" customFormat="1" ht="24.2" customHeight="1">
      <c r="A2841" s="28"/>
      <c r="B2841" s="29"/>
      <c r="C2841" s="176" t="s">
        <v>5575</v>
      </c>
      <c r="D2841" s="176" t="s">
        <v>5147</v>
      </c>
      <c r="E2841" s="177" t="s">
        <v>5576</v>
      </c>
      <c r="F2841" s="178" t="s">
        <v>5577</v>
      </c>
      <c r="G2841" s="179" t="s">
        <v>136</v>
      </c>
      <c r="H2841" s="180">
        <v>10</v>
      </c>
      <c r="I2841" s="181"/>
      <c r="J2841" s="182">
        <f>ROUND(I2841*H2841,2)</f>
        <v>0</v>
      </c>
      <c r="K2841" s="178" t="s">
        <v>1</v>
      </c>
      <c r="L2841" s="183"/>
      <c r="M2841" s="184" t="s">
        <v>1</v>
      </c>
      <c r="N2841" s="185" t="s">
        <v>38</v>
      </c>
      <c r="O2841" s="65"/>
      <c r="P2841" s="167">
        <f>O2841*H2841</f>
        <v>0</v>
      </c>
      <c r="Q2841" s="167">
        <v>0</v>
      </c>
      <c r="R2841" s="167">
        <f>Q2841*H2841</f>
        <v>0</v>
      </c>
      <c r="S2841" s="167">
        <v>0</v>
      </c>
      <c r="T2841" s="168">
        <f>S2841*H2841</f>
        <v>0</v>
      </c>
      <c r="U2841" s="28"/>
      <c r="V2841" s="28"/>
      <c r="W2841" s="28"/>
      <c r="X2841" s="28"/>
      <c r="Y2841" s="28"/>
      <c r="Z2841" s="28"/>
      <c r="AA2841" s="28"/>
      <c r="AB2841" s="28"/>
      <c r="AC2841" s="28"/>
      <c r="AD2841" s="28"/>
      <c r="AE2841" s="28"/>
      <c r="AR2841" s="169" t="s">
        <v>156</v>
      </c>
      <c r="AT2841" s="169" t="s">
        <v>5147</v>
      </c>
      <c r="AU2841" s="169" t="s">
        <v>73</v>
      </c>
      <c r="AY2841" s="11" t="s">
        <v>126</v>
      </c>
      <c r="BE2841" s="170">
        <f>IF(N2841="základní",J2841,0)</f>
        <v>0</v>
      </c>
      <c r="BF2841" s="170">
        <f>IF(N2841="snížená",J2841,0)</f>
        <v>0</v>
      </c>
      <c r="BG2841" s="170">
        <f>IF(N2841="zákl. přenesená",J2841,0)</f>
        <v>0</v>
      </c>
      <c r="BH2841" s="170">
        <f>IF(N2841="sníž. přenesená",J2841,0)</f>
        <v>0</v>
      </c>
      <c r="BI2841" s="170">
        <f>IF(N2841="nulová",J2841,0)</f>
        <v>0</v>
      </c>
      <c r="BJ2841" s="11" t="s">
        <v>80</v>
      </c>
      <c r="BK2841" s="170">
        <f>ROUND(I2841*H2841,2)</f>
        <v>0</v>
      </c>
      <c r="BL2841" s="11" t="s">
        <v>125</v>
      </c>
      <c r="BM2841" s="169" t="s">
        <v>5578</v>
      </c>
    </row>
    <row r="2842" spans="1:65" s="2" customFormat="1" ht="19.5">
      <c r="A2842" s="28"/>
      <c r="B2842" s="29"/>
      <c r="C2842" s="30"/>
      <c r="D2842" s="171" t="s">
        <v>128</v>
      </c>
      <c r="E2842" s="30"/>
      <c r="F2842" s="172" t="s">
        <v>5577</v>
      </c>
      <c r="G2842" s="30"/>
      <c r="H2842" s="30"/>
      <c r="I2842" s="173"/>
      <c r="J2842" s="30"/>
      <c r="K2842" s="30"/>
      <c r="L2842" s="33"/>
      <c r="M2842" s="174"/>
      <c r="N2842" s="175"/>
      <c r="O2842" s="65"/>
      <c r="P2842" s="65"/>
      <c r="Q2842" s="65"/>
      <c r="R2842" s="65"/>
      <c r="S2842" s="65"/>
      <c r="T2842" s="66"/>
      <c r="U2842" s="28"/>
      <c r="V2842" s="28"/>
      <c r="W2842" s="28"/>
      <c r="X2842" s="28"/>
      <c r="Y2842" s="28"/>
      <c r="Z2842" s="28"/>
      <c r="AA2842" s="28"/>
      <c r="AB2842" s="28"/>
      <c r="AC2842" s="28"/>
      <c r="AD2842" s="28"/>
      <c r="AE2842" s="28"/>
      <c r="AT2842" s="11" t="s">
        <v>128</v>
      </c>
      <c r="AU2842" s="11" t="s">
        <v>73</v>
      </c>
    </row>
    <row r="2843" spans="1:65" s="2" customFormat="1" ht="24.2" customHeight="1">
      <c r="A2843" s="28"/>
      <c r="B2843" s="29"/>
      <c r="C2843" s="176" t="s">
        <v>5579</v>
      </c>
      <c r="D2843" s="176" t="s">
        <v>5147</v>
      </c>
      <c r="E2843" s="177" t="s">
        <v>5580</v>
      </c>
      <c r="F2843" s="178" t="s">
        <v>5581</v>
      </c>
      <c r="G2843" s="179" t="s">
        <v>136</v>
      </c>
      <c r="H2843" s="180">
        <v>10</v>
      </c>
      <c r="I2843" s="181"/>
      <c r="J2843" s="182">
        <f>ROUND(I2843*H2843,2)</f>
        <v>0</v>
      </c>
      <c r="K2843" s="178" t="s">
        <v>1</v>
      </c>
      <c r="L2843" s="183"/>
      <c r="M2843" s="184" t="s">
        <v>1</v>
      </c>
      <c r="N2843" s="185" t="s">
        <v>38</v>
      </c>
      <c r="O2843" s="65"/>
      <c r="P2843" s="167">
        <f>O2843*H2843</f>
        <v>0</v>
      </c>
      <c r="Q2843" s="167">
        <v>0</v>
      </c>
      <c r="R2843" s="167">
        <f>Q2843*H2843</f>
        <v>0</v>
      </c>
      <c r="S2843" s="167">
        <v>0</v>
      </c>
      <c r="T2843" s="168">
        <f>S2843*H2843</f>
        <v>0</v>
      </c>
      <c r="U2843" s="28"/>
      <c r="V2843" s="28"/>
      <c r="W2843" s="28"/>
      <c r="X2843" s="28"/>
      <c r="Y2843" s="28"/>
      <c r="Z2843" s="28"/>
      <c r="AA2843" s="28"/>
      <c r="AB2843" s="28"/>
      <c r="AC2843" s="28"/>
      <c r="AD2843" s="28"/>
      <c r="AE2843" s="28"/>
      <c r="AR2843" s="169" t="s">
        <v>156</v>
      </c>
      <c r="AT2843" s="169" t="s">
        <v>5147</v>
      </c>
      <c r="AU2843" s="169" t="s">
        <v>73</v>
      </c>
      <c r="AY2843" s="11" t="s">
        <v>126</v>
      </c>
      <c r="BE2843" s="170">
        <f>IF(N2843="základní",J2843,0)</f>
        <v>0</v>
      </c>
      <c r="BF2843" s="170">
        <f>IF(N2843="snížená",J2843,0)</f>
        <v>0</v>
      </c>
      <c r="BG2843" s="170">
        <f>IF(N2843="zákl. přenesená",J2843,0)</f>
        <v>0</v>
      </c>
      <c r="BH2843" s="170">
        <f>IF(N2843="sníž. přenesená",J2843,0)</f>
        <v>0</v>
      </c>
      <c r="BI2843" s="170">
        <f>IF(N2843="nulová",J2843,0)</f>
        <v>0</v>
      </c>
      <c r="BJ2843" s="11" t="s">
        <v>80</v>
      </c>
      <c r="BK2843" s="170">
        <f>ROUND(I2843*H2843,2)</f>
        <v>0</v>
      </c>
      <c r="BL2843" s="11" t="s">
        <v>125</v>
      </c>
      <c r="BM2843" s="169" t="s">
        <v>5582</v>
      </c>
    </row>
    <row r="2844" spans="1:65" s="2" customFormat="1" ht="19.5">
      <c r="A2844" s="28"/>
      <c r="B2844" s="29"/>
      <c r="C2844" s="30"/>
      <c r="D2844" s="171" t="s">
        <v>128</v>
      </c>
      <c r="E2844" s="30"/>
      <c r="F2844" s="172" t="s">
        <v>5581</v>
      </c>
      <c r="G2844" s="30"/>
      <c r="H2844" s="30"/>
      <c r="I2844" s="173"/>
      <c r="J2844" s="30"/>
      <c r="K2844" s="30"/>
      <c r="L2844" s="33"/>
      <c r="M2844" s="174"/>
      <c r="N2844" s="175"/>
      <c r="O2844" s="65"/>
      <c r="P2844" s="65"/>
      <c r="Q2844" s="65"/>
      <c r="R2844" s="65"/>
      <c r="S2844" s="65"/>
      <c r="T2844" s="66"/>
      <c r="U2844" s="28"/>
      <c r="V2844" s="28"/>
      <c r="W2844" s="28"/>
      <c r="X2844" s="28"/>
      <c r="Y2844" s="28"/>
      <c r="Z2844" s="28"/>
      <c r="AA2844" s="28"/>
      <c r="AB2844" s="28"/>
      <c r="AC2844" s="28"/>
      <c r="AD2844" s="28"/>
      <c r="AE2844" s="28"/>
      <c r="AT2844" s="11" t="s">
        <v>128</v>
      </c>
      <c r="AU2844" s="11" t="s">
        <v>73</v>
      </c>
    </row>
    <row r="2845" spans="1:65" s="2" customFormat="1" ht="24.2" customHeight="1">
      <c r="A2845" s="28"/>
      <c r="B2845" s="29"/>
      <c r="C2845" s="176" t="s">
        <v>5583</v>
      </c>
      <c r="D2845" s="176" t="s">
        <v>5147</v>
      </c>
      <c r="E2845" s="177" t="s">
        <v>5584</v>
      </c>
      <c r="F2845" s="178" t="s">
        <v>5585</v>
      </c>
      <c r="G2845" s="179" t="s">
        <v>136</v>
      </c>
      <c r="H2845" s="180">
        <v>10</v>
      </c>
      <c r="I2845" s="181"/>
      <c r="J2845" s="182">
        <f>ROUND(I2845*H2845,2)</f>
        <v>0</v>
      </c>
      <c r="K2845" s="178" t="s">
        <v>1</v>
      </c>
      <c r="L2845" s="183"/>
      <c r="M2845" s="184" t="s">
        <v>1</v>
      </c>
      <c r="N2845" s="185" t="s">
        <v>38</v>
      </c>
      <c r="O2845" s="65"/>
      <c r="P2845" s="167">
        <f>O2845*H2845</f>
        <v>0</v>
      </c>
      <c r="Q2845" s="167">
        <v>0</v>
      </c>
      <c r="R2845" s="167">
        <f>Q2845*H2845</f>
        <v>0</v>
      </c>
      <c r="S2845" s="167">
        <v>0</v>
      </c>
      <c r="T2845" s="168">
        <f>S2845*H2845</f>
        <v>0</v>
      </c>
      <c r="U2845" s="28"/>
      <c r="V2845" s="28"/>
      <c r="W2845" s="28"/>
      <c r="X2845" s="28"/>
      <c r="Y2845" s="28"/>
      <c r="Z2845" s="28"/>
      <c r="AA2845" s="28"/>
      <c r="AB2845" s="28"/>
      <c r="AC2845" s="28"/>
      <c r="AD2845" s="28"/>
      <c r="AE2845" s="28"/>
      <c r="AR2845" s="169" t="s">
        <v>156</v>
      </c>
      <c r="AT2845" s="169" t="s">
        <v>5147</v>
      </c>
      <c r="AU2845" s="169" t="s">
        <v>73</v>
      </c>
      <c r="AY2845" s="11" t="s">
        <v>126</v>
      </c>
      <c r="BE2845" s="170">
        <f>IF(N2845="základní",J2845,0)</f>
        <v>0</v>
      </c>
      <c r="BF2845" s="170">
        <f>IF(N2845="snížená",J2845,0)</f>
        <v>0</v>
      </c>
      <c r="BG2845" s="170">
        <f>IF(N2845="zákl. přenesená",J2845,0)</f>
        <v>0</v>
      </c>
      <c r="BH2845" s="170">
        <f>IF(N2845="sníž. přenesená",J2845,0)</f>
        <v>0</v>
      </c>
      <c r="BI2845" s="170">
        <f>IF(N2845="nulová",J2845,0)</f>
        <v>0</v>
      </c>
      <c r="BJ2845" s="11" t="s">
        <v>80</v>
      </c>
      <c r="BK2845" s="170">
        <f>ROUND(I2845*H2845,2)</f>
        <v>0</v>
      </c>
      <c r="BL2845" s="11" t="s">
        <v>125</v>
      </c>
      <c r="BM2845" s="169" t="s">
        <v>5586</v>
      </c>
    </row>
    <row r="2846" spans="1:65" s="2" customFormat="1" ht="19.5">
      <c r="A2846" s="28"/>
      <c r="B2846" s="29"/>
      <c r="C2846" s="30"/>
      <c r="D2846" s="171" t="s">
        <v>128</v>
      </c>
      <c r="E2846" s="30"/>
      <c r="F2846" s="172" t="s">
        <v>5585</v>
      </c>
      <c r="G2846" s="30"/>
      <c r="H2846" s="30"/>
      <c r="I2846" s="173"/>
      <c r="J2846" s="30"/>
      <c r="K2846" s="30"/>
      <c r="L2846" s="33"/>
      <c r="M2846" s="174"/>
      <c r="N2846" s="175"/>
      <c r="O2846" s="65"/>
      <c r="P2846" s="65"/>
      <c r="Q2846" s="65"/>
      <c r="R2846" s="65"/>
      <c r="S2846" s="65"/>
      <c r="T2846" s="66"/>
      <c r="U2846" s="28"/>
      <c r="V2846" s="28"/>
      <c r="W2846" s="28"/>
      <c r="X2846" s="28"/>
      <c r="Y2846" s="28"/>
      <c r="Z2846" s="28"/>
      <c r="AA2846" s="28"/>
      <c r="AB2846" s="28"/>
      <c r="AC2846" s="28"/>
      <c r="AD2846" s="28"/>
      <c r="AE2846" s="28"/>
      <c r="AT2846" s="11" t="s">
        <v>128</v>
      </c>
      <c r="AU2846" s="11" t="s">
        <v>73</v>
      </c>
    </row>
    <row r="2847" spans="1:65" s="2" customFormat="1" ht="24.2" customHeight="1">
      <c r="A2847" s="28"/>
      <c r="B2847" s="29"/>
      <c r="C2847" s="176" t="s">
        <v>5587</v>
      </c>
      <c r="D2847" s="176" t="s">
        <v>5147</v>
      </c>
      <c r="E2847" s="177" t="s">
        <v>5588</v>
      </c>
      <c r="F2847" s="178" t="s">
        <v>5589</v>
      </c>
      <c r="G2847" s="179" t="s">
        <v>136</v>
      </c>
      <c r="H2847" s="180">
        <v>10</v>
      </c>
      <c r="I2847" s="181"/>
      <c r="J2847" s="182">
        <f>ROUND(I2847*H2847,2)</f>
        <v>0</v>
      </c>
      <c r="K2847" s="178" t="s">
        <v>1</v>
      </c>
      <c r="L2847" s="183"/>
      <c r="M2847" s="184" t="s">
        <v>1</v>
      </c>
      <c r="N2847" s="185" t="s">
        <v>38</v>
      </c>
      <c r="O2847" s="65"/>
      <c r="P2847" s="167">
        <f>O2847*H2847</f>
        <v>0</v>
      </c>
      <c r="Q2847" s="167">
        <v>0</v>
      </c>
      <c r="R2847" s="167">
        <f>Q2847*H2847</f>
        <v>0</v>
      </c>
      <c r="S2847" s="167">
        <v>0</v>
      </c>
      <c r="T2847" s="168">
        <f>S2847*H2847</f>
        <v>0</v>
      </c>
      <c r="U2847" s="28"/>
      <c r="V2847" s="28"/>
      <c r="W2847" s="28"/>
      <c r="X2847" s="28"/>
      <c r="Y2847" s="28"/>
      <c r="Z2847" s="28"/>
      <c r="AA2847" s="28"/>
      <c r="AB2847" s="28"/>
      <c r="AC2847" s="28"/>
      <c r="AD2847" s="28"/>
      <c r="AE2847" s="28"/>
      <c r="AR2847" s="169" t="s">
        <v>156</v>
      </c>
      <c r="AT2847" s="169" t="s">
        <v>5147</v>
      </c>
      <c r="AU2847" s="169" t="s">
        <v>73</v>
      </c>
      <c r="AY2847" s="11" t="s">
        <v>126</v>
      </c>
      <c r="BE2847" s="170">
        <f>IF(N2847="základní",J2847,0)</f>
        <v>0</v>
      </c>
      <c r="BF2847" s="170">
        <f>IF(N2847="snížená",J2847,0)</f>
        <v>0</v>
      </c>
      <c r="BG2847" s="170">
        <f>IF(N2847="zákl. přenesená",J2847,0)</f>
        <v>0</v>
      </c>
      <c r="BH2847" s="170">
        <f>IF(N2847="sníž. přenesená",J2847,0)</f>
        <v>0</v>
      </c>
      <c r="BI2847" s="170">
        <f>IF(N2847="nulová",J2847,0)</f>
        <v>0</v>
      </c>
      <c r="BJ2847" s="11" t="s">
        <v>80</v>
      </c>
      <c r="BK2847" s="170">
        <f>ROUND(I2847*H2847,2)</f>
        <v>0</v>
      </c>
      <c r="BL2847" s="11" t="s">
        <v>125</v>
      </c>
      <c r="BM2847" s="169" t="s">
        <v>5590</v>
      </c>
    </row>
    <row r="2848" spans="1:65" s="2" customFormat="1" ht="11.25">
      <c r="A2848" s="28"/>
      <c r="B2848" s="29"/>
      <c r="C2848" s="30"/>
      <c r="D2848" s="171" t="s">
        <v>128</v>
      </c>
      <c r="E2848" s="30"/>
      <c r="F2848" s="172" t="s">
        <v>5589</v>
      </c>
      <c r="G2848" s="30"/>
      <c r="H2848" s="30"/>
      <c r="I2848" s="173"/>
      <c r="J2848" s="30"/>
      <c r="K2848" s="30"/>
      <c r="L2848" s="33"/>
      <c r="M2848" s="174"/>
      <c r="N2848" s="175"/>
      <c r="O2848" s="65"/>
      <c r="P2848" s="65"/>
      <c r="Q2848" s="65"/>
      <c r="R2848" s="65"/>
      <c r="S2848" s="65"/>
      <c r="T2848" s="66"/>
      <c r="U2848" s="28"/>
      <c r="V2848" s="28"/>
      <c r="W2848" s="28"/>
      <c r="X2848" s="28"/>
      <c r="Y2848" s="28"/>
      <c r="Z2848" s="28"/>
      <c r="AA2848" s="28"/>
      <c r="AB2848" s="28"/>
      <c r="AC2848" s="28"/>
      <c r="AD2848" s="28"/>
      <c r="AE2848" s="28"/>
      <c r="AT2848" s="11" t="s">
        <v>128</v>
      </c>
      <c r="AU2848" s="11" t="s">
        <v>73</v>
      </c>
    </row>
    <row r="2849" spans="1:65" s="2" customFormat="1" ht="24.2" customHeight="1">
      <c r="A2849" s="28"/>
      <c r="B2849" s="29"/>
      <c r="C2849" s="176" t="s">
        <v>5591</v>
      </c>
      <c r="D2849" s="176" t="s">
        <v>5147</v>
      </c>
      <c r="E2849" s="177" t="s">
        <v>5592</v>
      </c>
      <c r="F2849" s="178" t="s">
        <v>5593</v>
      </c>
      <c r="G2849" s="179" t="s">
        <v>136</v>
      </c>
      <c r="H2849" s="180">
        <v>10</v>
      </c>
      <c r="I2849" s="181"/>
      <c r="J2849" s="182">
        <f>ROUND(I2849*H2849,2)</f>
        <v>0</v>
      </c>
      <c r="K2849" s="178" t="s">
        <v>1</v>
      </c>
      <c r="L2849" s="183"/>
      <c r="M2849" s="184" t="s">
        <v>1</v>
      </c>
      <c r="N2849" s="185" t="s">
        <v>38</v>
      </c>
      <c r="O2849" s="65"/>
      <c r="P2849" s="167">
        <f>O2849*H2849</f>
        <v>0</v>
      </c>
      <c r="Q2849" s="167">
        <v>0</v>
      </c>
      <c r="R2849" s="167">
        <f>Q2849*H2849</f>
        <v>0</v>
      </c>
      <c r="S2849" s="167">
        <v>0</v>
      </c>
      <c r="T2849" s="168">
        <f>S2849*H2849</f>
        <v>0</v>
      </c>
      <c r="U2849" s="28"/>
      <c r="V2849" s="28"/>
      <c r="W2849" s="28"/>
      <c r="X2849" s="28"/>
      <c r="Y2849" s="28"/>
      <c r="Z2849" s="28"/>
      <c r="AA2849" s="28"/>
      <c r="AB2849" s="28"/>
      <c r="AC2849" s="28"/>
      <c r="AD2849" s="28"/>
      <c r="AE2849" s="28"/>
      <c r="AR2849" s="169" t="s">
        <v>156</v>
      </c>
      <c r="AT2849" s="169" t="s">
        <v>5147</v>
      </c>
      <c r="AU2849" s="169" t="s">
        <v>73</v>
      </c>
      <c r="AY2849" s="11" t="s">
        <v>126</v>
      </c>
      <c r="BE2849" s="170">
        <f>IF(N2849="základní",J2849,0)</f>
        <v>0</v>
      </c>
      <c r="BF2849" s="170">
        <f>IF(N2849="snížená",J2849,0)</f>
        <v>0</v>
      </c>
      <c r="BG2849" s="170">
        <f>IF(N2849="zákl. přenesená",J2849,0)</f>
        <v>0</v>
      </c>
      <c r="BH2849" s="170">
        <f>IF(N2849="sníž. přenesená",J2849,0)</f>
        <v>0</v>
      </c>
      <c r="BI2849" s="170">
        <f>IF(N2849="nulová",J2849,0)</f>
        <v>0</v>
      </c>
      <c r="BJ2849" s="11" t="s">
        <v>80</v>
      </c>
      <c r="BK2849" s="170">
        <f>ROUND(I2849*H2849,2)</f>
        <v>0</v>
      </c>
      <c r="BL2849" s="11" t="s">
        <v>125</v>
      </c>
      <c r="BM2849" s="169" t="s">
        <v>5594</v>
      </c>
    </row>
    <row r="2850" spans="1:65" s="2" customFormat="1" ht="11.25">
      <c r="A2850" s="28"/>
      <c r="B2850" s="29"/>
      <c r="C2850" s="30"/>
      <c r="D2850" s="171" t="s">
        <v>128</v>
      </c>
      <c r="E2850" s="30"/>
      <c r="F2850" s="172" t="s">
        <v>5593</v>
      </c>
      <c r="G2850" s="30"/>
      <c r="H2850" s="30"/>
      <c r="I2850" s="173"/>
      <c r="J2850" s="30"/>
      <c r="K2850" s="30"/>
      <c r="L2850" s="33"/>
      <c r="M2850" s="174"/>
      <c r="N2850" s="175"/>
      <c r="O2850" s="65"/>
      <c r="P2850" s="65"/>
      <c r="Q2850" s="65"/>
      <c r="R2850" s="65"/>
      <c r="S2850" s="65"/>
      <c r="T2850" s="66"/>
      <c r="U2850" s="28"/>
      <c r="V2850" s="28"/>
      <c r="W2850" s="28"/>
      <c r="X2850" s="28"/>
      <c r="Y2850" s="28"/>
      <c r="Z2850" s="28"/>
      <c r="AA2850" s="28"/>
      <c r="AB2850" s="28"/>
      <c r="AC2850" s="28"/>
      <c r="AD2850" s="28"/>
      <c r="AE2850" s="28"/>
      <c r="AT2850" s="11" t="s">
        <v>128</v>
      </c>
      <c r="AU2850" s="11" t="s">
        <v>73</v>
      </c>
    </row>
    <row r="2851" spans="1:65" s="2" customFormat="1" ht="24.2" customHeight="1">
      <c r="A2851" s="28"/>
      <c r="B2851" s="29"/>
      <c r="C2851" s="176" t="s">
        <v>5595</v>
      </c>
      <c r="D2851" s="176" t="s">
        <v>5147</v>
      </c>
      <c r="E2851" s="177" t="s">
        <v>5596</v>
      </c>
      <c r="F2851" s="178" t="s">
        <v>5597</v>
      </c>
      <c r="G2851" s="179" t="s">
        <v>136</v>
      </c>
      <c r="H2851" s="180">
        <v>10</v>
      </c>
      <c r="I2851" s="181"/>
      <c r="J2851" s="182">
        <f>ROUND(I2851*H2851,2)</f>
        <v>0</v>
      </c>
      <c r="K2851" s="178" t="s">
        <v>1</v>
      </c>
      <c r="L2851" s="183"/>
      <c r="M2851" s="184" t="s">
        <v>1</v>
      </c>
      <c r="N2851" s="185" t="s">
        <v>38</v>
      </c>
      <c r="O2851" s="65"/>
      <c r="P2851" s="167">
        <f>O2851*H2851</f>
        <v>0</v>
      </c>
      <c r="Q2851" s="167">
        <v>0</v>
      </c>
      <c r="R2851" s="167">
        <f>Q2851*H2851</f>
        <v>0</v>
      </c>
      <c r="S2851" s="167">
        <v>0</v>
      </c>
      <c r="T2851" s="168">
        <f>S2851*H2851</f>
        <v>0</v>
      </c>
      <c r="U2851" s="28"/>
      <c r="V2851" s="28"/>
      <c r="W2851" s="28"/>
      <c r="X2851" s="28"/>
      <c r="Y2851" s="28"/>
      <c r="Z2851" s="28"/>
      <c r="AA2851" s="28"/>
      <c r="AB2851" s="28"/>
      <c r="AC2851" s="28"/>
      <c r="AD2851" s="28"/>
      <c r="AE2851" s="28"/>
      <c r="AR2851" s="169" t="s">
        <v>156</v>
      </c>
      <c r="AT2851" s="169" t="s">
        <v>5147</v>
      </c>
      <c r="AU2851" s="169" t="s">
        <v>73</v>
      </c>
      <c r="AY2851" s="11" t="s">
        <v>126</v>
      </c>
      <c r="BE2851" s="170">
        <f>IF(N2851="základní",J2851,0)</f>
        <v>0</v>
      </c>
      <c r="BF2851" s="170">
        <f>IF(N2851="snížená",J2851,0)</f>
        <v>0</v>
      </c>
      <c r="BG2851" s="170">
        <f>IF(N2851="zákl. přenesená",J2851,0)</f>
        <v>0</v>
      </c>
      <c r="BH2851" s="170">
        <f>IF(N2851="sníž. přenesená",J2851,0)</f>
        <v>0</v>
      </c>
      <c r="BI2851" s="170">
        <f>IF(N2851="nulová",J2851,0)</f>
        <v>0</v>
      </c>
      <c r="BJ2851" s="11" t="s">
        <v>80</v>
      </c>
      <c r="BK2851" s="170">
        <f>ROUND(I2851*H2851,2)</f>
        <v>0</v>
      </c>
      <c r="BL2851" s="11" t="s">
        <v>125</v>
      </c>
      <c r="BM2851" s="169" t="s">
        <v>5598</v>
      </c>
    </row>
    <row r="2852" spans="1:65" s="2" customFormat="1" ht="11.25">
      <c r="A2852" s="28"/>
      <c r="B2852" s="29"/>
      <c r="C2852" s="30"/>
      <c r="D2852" s="171" t="s">
        <v>128</v>
      </c>
      <c r="E2852" s="30"/>
      <c r="F2852" s="172" t="s">
        <v>5597</v>
      </c>
      <c r="G2852" s="30"/>
      <c r="H2852" s="30"/>
      <c r="I2852" s="173"/>
      <c r="J2852" s="30"/>
      <c r="K2852" s="30"/>
      <c r="L2852" s="33"/>
      <c r="M2852" s="174"/>
      <c r="N2852" s="175"/>
      <c r="O2852" s="65"/>
      <c r="P2852" s="65"/>
      <c r="Q2852" s="65"/>
      <c r="R2852" s="65"/>
      <c r="S2852" s="65"/>
      <c r="T2852" s="66"/>
      <c r="U2852" s="28"/>
      <c r="V2852" s="28"/>
      <c r="W2852" s="28"/>
      <c r="X2852" s="28"/>
      <c r="Y2852" s="28"/>
      <c r="Z2852" s="28"/>
      <c r="AA2852" s="28"/>
      <c r="AB2852" s="28"/>
      <c r="AC2852" s="28"/>
      <c r="AD2852" s="28"/>
      <c r="AE2852" s="28"/>
      <c r="AT2852" s="11" t="s">
        <v>128</v>
      </c>
      <c r="AU2852" s="11" t="s">
        <v>73</v>
      </c>
    </row>
    <row r="2853" spans="1:65" s="2" customFormat="1" ht="24.2" customHeight="1">
      <c r="A2853" s="28"/>
      <c r="B2853" s="29"/>
      <c r="C2853" s="176" t="s">
        <v>5599</v>
      </c>
      <c r="D2853" s="176" t="s">
        <v>5147</v>
      </c>
      <c r="E2853" s="177" t="s">
        <v>5600</v>
      </c>
      <c r="F2853" s="178" t="s">
        <v>5601</v>
      </c>
      <c r="G2853" s="179" t="s">
        <v>136</v>
      </c>
      <c r="H2853" s="180">
        <v>10</v>
      </c>
      <c r="I2853" s="181"/>
      <c r="J2853" s="182">
        <f>ROUND(I2853*H2853,2)</f>
        <v>0</v>
      </c>
      <c r="K2853" s="178" t="s">
        <v>1</v>
      </c>
      <c r="L2853" s="183"/>
      <c r="M2853" s="184" t="s">
        <v>1</v>
      </c>
      <c r="N2853" s="185" t="s">
        <v>38</v>
      </c>
      <c r="O2853" s="65"/>
      <c r="P2853" s="167">
        <f>O2853*H2853</f>
        <v>0</v>
      </c>
      <c r="Q2853" s="167">
        <v>0</v>
      </c>
      <c r="R2853" s="167">
        <f>Q2853*H2853</f>
        <v>0</v>
      </c>
      <c r="S2853" s="167">
        <v>0</v>
      </c>
      <c r="T2853" s="168">
        <f>S2853*H2853</f>
        <v>0</v>
      </c>
      <c r="U2853" s="28"/>
      <c r="V2853" s="28"/>
      <c r="W2853" s="28"/>
      <c r="X2853" s="28"/>
      <c r="Y2853" s="28"/>
      <c r="Z2853" s="28"/>
      <c r="AA2853" s="28"/>
      <c r="AB2853" s="28"/>
      <c r="AC2853" s="28"/>
      <c r="AD2853" s="28"/>
      <c r="AE2853" s="28"/>
      <c r="AR2853" s="169" t="s">
        <v>156</v>
      </c>
      <c r="AT2853" s="169" t="s">
        <v>5147</v>
      </c>
      <c r="AU2853" s="169" t="s">
        <v>73</v>
      </c>
      <c r="AY2853" s="11" t="s">
        <v>126</v>
      </c>
      <c r="BE2853" s="170">
        <f>IF(N2853="základní",J2853,0)</f>
        <v>0</v>
      </c>
      <c r="BF2853" s="170">
        <f>IF(N2853="snížená",J2853,0)</f>
        <v>0</v>
      </c>
      <c r="BG2853" s="170">
        <f>IF(N2853="zákl. přenesená",J2853,0)</f>
        <v>0</v>
      </c>
      <c r="BH2853" s="170">
        <f>IF(N2853="sníž. přenesená",J2853,0)</f>
        <v>0</v>
      </c>
      <c r="BI2853" s="170">
        <f>IF(N2853="nulová",J2853,0)</f>
        <v>0</v>
      </c>
      <c r="BJ2853" s="11" t="s">
        <v>80</v>
      </c>
      <c r="BK2853" s="170">
        <f>ROUND(I2853*H2853,2)</f>
        <v>0</v>
      </c>
      <c r="BL2853" s="11" t="s">
        <v>125</v>
      </c>
      <c r="BM2853" s="169" t="s">
        <v>5602</v>
      </c>
    </row>
    <row r="2854" spans="1:65" s="2" customFormat="1" ht="11.25">
      <c r="A2854" s="28"/>
      <c r="B2854" s="29"/>
      <c r="C2854" s="30"/>
      <c r="D2854" s="171" t="s">
        <v>128</v>
      </c>
      <c r="E2854" s="30"/>
      <c r="F2854" s="172" t="s">
        <v>5601</v>
      </c>
      <c r="G2854" s="30"/>
      <c r="H2854" s="30"/>
      <c r="I2854" s="173"/>
      <c r="J2854" s="30"/>
      <c r="K2854" s="30"/>
      <c r="L2854" s="33"/>
      <c r="M2854" s="174"/>
      <c r="N2854" s="175"/>
      <c r="O2854" s="65"/>
      <c r="P2854" s="65"/>
      <c r="Q2854" s="65"/>
      <c r="R2854" s="65"/>
      <c r="S2854" s="65"/>
      <c r="T2854" s="66"/>
      <c r="U2854" s="28"/>
      <c r="V2854" s="28"/>
      <c r="W2854" s="28"/>
      <c r="X2854" s="28"/>
      <c r="Y2854" s="28"/>
      <c r="Z2854" s="28"/>
      <c r="AA2854" s="28"/>
      <c r="AB2854" s="28"/>
      <c r="AC2854" s="28"/>
      <c r="AD2854" s="28"/>
      <c r="AE2854" s="28"/>
      <c r="AT2854" s="11" t="s">
        <v>128</v>
      </c>
      <c r="AU2854" s="11" t="s">
        <v>73</v>
      </c>
    </row>
    <row r="2855" spans="1:65" s="2" customFormat="1" ht="24.2" customHeight="1">
      <c r="A2855" s="28"/>
      <c r="B2855" s="29"/>
      <c r="C2855" s="176" t="s">
        <v>5603</v>
      </c>
      <c r="D2855" s="176" t="s">
        <v>5147</v>
      </c>
      <c r="E2855" s="177" t="s">
        <v>5604</v>
      </c>
      <c r="F2855" s="178" t="s">
        <v>5605</v>
      </c>
      <c r="G2855" s="179" t="s">
        <v>136</v>
      </c>
      <c r="H2855" s="180">
        <v>10</v>
      </c>
      <c r="I2855" s="181"/>
      <c r="J2855" s="182">
        <f>ROUND(I2855*H2855,2)</f>
        <v>0</v>
      </c>
      <c r="K2855" s="178" t="s">
        <v>1</v>
      </c>
      <c r="L2855" s="183"/>
      <c r="M2855" s="184" t="s">
        <v>1</v>
      </c>
      <c r="N2855" s="185" t="s">
        <v>38</v>
      </c>
      <c r="O2855" s="65"/>
      <c r="P2855" s="167">
        <f>O2855*H2855</f>
        <v>0</v>
      </c>
      <c r="Q2855" s="167">
        <v>0</v>
      </c>
      <c r="R2855" s="167">
        <f>Q2855*H2855</f>
        <v>0</v>
      </c>
      <c r="S2855" s="167">
        <v>0</v>
      </c>
      <c r="T2855" s="168">
        <f>S2855*H2855</f>
        <v>0</v>
      </c>
      <c r="U2855" s="28"/>
      <c r="V2855" s="28"/>
      <c r="W2855" s="28"/>
      <c r="X2855" s="28"/>
      <c r="Y2855" s="28"/>
      <c r="Z2855" s="28"/>
      <c r="AA2855" s="28"/>
      <c r="AB2855" s="28"/>
      <c r="AC2855" s="28"/>
      <c r="AD2855" s="28"/>
      <c r="AE2855" s="28"/>
      <c r="AR2855" s="169" t="s">
        <v>156</v>
      </c>
      <c r="AT2855" s="169" t="s">
        <v>5147</v>
      </c>
      <c r="AU2855" s="169" t="s">
        <v>73</v>
      </c>
      <c r="AY2855" s="11" t="s">
        <v>126</v>
      </c>
      <c r="BE2855" s="170">
        <f>IF(N2855="základní",J2855,0)</f>
        <v>0</v>
      </c>
      <c r="BF2855" s="170">
        <f>IF(N2855="snížená",J2855,0)</f>
        <v>0</v>
      </c>
      <c r="BG2855" s="170">
        <f>IF(N2855="zákl. přenesená",J2855,0)</f>
        <v>0</v>
      </c>
      <c r="BH2855" s="170">
        <f>IF(N2855="sníž. přenesená",J2855,0)</f>
        <v>0</v>
      </c>
      <c r="BI2855" s="170">
        <f>IF(N2855="nulová",J2855,0)</f>
        <v>0</v>
      </c>
      <c r="BJ2855" s="11" t="s">
        <v>80</v>
      </c>
      <c r="BK2855" s="170">
        <f>ROUND(I2855*H2855,2)</f>
        <v>0</v>
      </c>
      <c r="BL2855" s="11" t="s">
        <v>125</v>
      </c>
      <c r="BM2855" s="169" t="s">
        <v>5606</v>
      </c>
    </row>
    <row r="2856" spans="1:65" s="2" customFormat="1" ht="11.25">
      <c r="A2856" s="28"/>
      <c r="B2856" s="29"/>
      <c r="C2856" s="30"/>
      <c r="D2856" s="171" t="s">
        <v>128</v>
      </c>
      <c r="E2856" s="30"/>
      <c r="F2856" s="172" t="s">
        <v>5605</v>
      </c>
      <c r="G2856" s="30"/>
      <c r="H2856" s="30"/>
      <c r="I2856" s="173"/>
      <c r="J2856" s="30"/>
      <c r="K2856" s="30"/>
      <c r="L2856" s="33"/>
      <c r="M2856" s="174"/>
      <c r="N2856" s="175"/>
      <c r="O2856" s="65"/>
      <c r="P2856" s="65"/>
      <c r="Q2856" s="65"/>
      <c r="R2856" s="65"/>
      <c r="S2856" s="65"/>
      <c r="T2856" s="66"/>
      <c r="U2856" s="28"/>
      <c r="V2856" s="28"/>
      <c r="W2856" s="28"/>
      <c r="X2856" s="28"/>
      <c r="Y2856" s="28"/>
      <c r="Z2856" s="28"/>
      <c r="AA2856" s="28"/>
      <c r="AB2856" s="28"/>
      <c r="AC2856" s="28"/>
      <c r="AD2856" s="28"/>
      <c r="AE2856" s="28"/>
      <c r="AT2856" s="11" t="s">
        <v>128</v>
      </c>
      <c r="AU2856" s="11" t="s">
        <v>73</v>
      </c>
    </row>
    <row r="2857" spans="1:65" s="2" customFormat="1" ht="24.2" customHeight="1">
      <c r="A2857" s="28"/>
      <c r="B2857" s="29"/>
      <c r="C2857" s="176" t="s">
        <v>5607</v>
      </c>
      <c r="D2857" s="176" t="s">
        <v>5147</v>
      </c>
      <c r="E2857" s="177" t="s">
        <v>5608</v>
      </c>
      <c r="F2857" s="178" t="s">
        <v>5609</v>
      </c>
      <c r="G2857" s="179" t="s">
        <v>136</v>
      </c>
      <c r="H2857" s="180">
        <v>10</v>
      </c>
      <c r="I2857" s="181"/>
      <c r="J2857" s="182">
        <f>ROUND(I2857*H2857,2)</f>
        <v>0</v>
      </c>
      <c r="K2857" s="178" t="s">
        <v>1</v>
      </c>
      <c r="L2857" s="183"/>
      <c r="M2857" s="184" t="s">
        <v>1</v>
      </c>
      <c r="N2857" s="185" t="s">
        <v>38</v>
      </c>
      <c r="O2857" s="65"/>
      <c r="P2857" s="167">
        <f>O2857*H2857</f>
        <v>0</v>
      </c>
      <c r="Q2857" s="167">
        <v>0</v>
      </c>
      <c r="R2857" s="167">
        <f>Q2857*H2857</f>
        <v>0</v>
      </c>
      <c r="S2857" s="167">
        <v>0</v>
      </c>
      <c r="T2857" s="168">
        <f>S2857*H2857</f>
        <v>0</v>
      </c>
      <c r="U2857" s="28"/>
      <c r="V2857" s="28"/>
      <c r="W2857" s="28"/>
      <c r="X2857" s="28"/>
      <c r="Y2857" s="28"/>
      <c r="Z2857" s="28"/>
      <c r="AA2857" s="28"/>
      <c r="AB2857" s="28"/>
      <c r="AC2857" s="28"/>
      <c r="AD2857" s="28"/>
      <c r="AE2857" s="28"/>
      <c r="AR2857" s="169" t="s">
        <v>156</v>
      </c>
      <c r="AT2857" s="169" t="s">
        <v>5147</v>
      </c>
      <c r="AU2857" s="169" t="s">
        <v>73</v>
      </c>
      <c r="AY2857" s="11" t="s">
        <v>126</v>
      </c>
      <c r="BE2857" s="170">
        <f>IF(N2857="základní",J2857,0)</f>
        <v>0</v>
      </c>
      <c r="BF2857" s="170">
        <f>IF(N2857="snížená",J2857,0)</f>
        <v>0</v>
      </c>
      <c r="BG2857" s="170">
        <f>IF(N2857="zákl. přenesená",J2857,0)</f>
        <v>0</v>
      </c>
      <c r="BH2857" s="170">
        <f>IF(N2857="sníž. přenesená",J2857,0)</f>
        <v>0</v>
      </c>
      <c r="BI2857" s="170">
        <f>IF(N2857="nulová",J2857,0)</f>
        <v>0</v>
      </c>
      <c r="BJ2857" s="11" t="s">
        <v>80</v>
      </c>
      <c r="BK2857" s="170">
        <f>ROUND(I2857*H2857,2)</f>
        <v>0</v>
      </c>
      <c r="BL2857" s="11" t="s">
        <v>125</v>
      </c>
      <c r="BM2857" s="169" t="s">
        <v>5610</v>
      </c>
    </row>
    <row r="2858" spans="1:65" s="2" customFormat="1" ht="11.25">
      <c r="A2858" s="28"/>
      <c r="B2858" s="29"/>
      <c r="C2858" s="30"/>
      <c r="D2858" s="171" t="s">
        <v>128</v>
      </c>
      <c r="E2858" s="30"/>
      <c r="F2858" s="172" t="s">
        <v>5609</v>
      </c>
      <c r="G2858" s="30"/>
      <c r="H2858" s="30"/>
      <c r="I2858" s="173"/>
      <c r="J2858" s="30"/>
      <c r="K2858" s="30"/>
      <c r="L2858" s="33"/>
      <c r="M2858" s="174"/>
      <c r="N2858" s="175"/>
      <c r="O2858" s="65"/>
      <c r="P2858" s="65"/>
      <c r="Q2858" s="65"/>
      <c r="R2858" s="65"/>
      <c r="S2858" s="65"/>
      <c r="T2858" s="66"/>
      <c r="U2858" s="28"/>
      <c r="V2858" s="28"/>
      <c r="W2858" s="28"/>
      <c r="X2858" s="28"/>
      <c r="Y2858" s="28"/>
      <c r="Z2858" s="28"/>
      <c r="AA2858" s="28"/>
      <c r="AB2858" s="28"/>
      <c r="AC2858" s="28"/>
      <c r="AD2858" s="28"/>
      <c r="AE2858" s="28"/>
      <c r="AT2858" s="11" t="s">
        <v>128</v>
      </c>
      <c r="AU2858" s="11" t="s">
        <v>73</v>
      </c>
    </row>
    <row r="2859" spans="1:65" s="2" customFormat="1" ht="24.2" customHeight="1">
      <c r="A2859" s="28"/>
      <c r="B2859" s="29"/>
      <c r="C2859" s="176" t="s">
        <v>5611</v>
      </c>
      <c r="D2859" s="176" t="s">
        <v>5147</v>
      </c>
      <c r="E2859" s="177" t="s">
        <v>5612</v>
      </c>
      <c r="F2859" s="178" t="s">
        <v>5613</v>
      </c>
      <c r="G2859" s="179" t="s">
        <v>136</v>
      </c>
      <c r="H2859" s="180">
        <v>10</v>
      </c>
      <c r="I2859" s="181"/>
      <c r="J2859" s="182">
        <f>ROUND(I2859*H2859,2)</f>
        <v>0</v>
      </c>
      <c r="K2859" s="178" t="s">
        <v>1</v>
      </c>
      <c r="L2859" s="183"/>
      <c r="M2859" s="184" t="s">
        <v>1</v>
      </c>
      <c r="N2859" s="185" t="s">
        <v>38</v>
      </c>
      <c r="O2859" s="65"/>
      <c r="P2859" s="167">
        <f>O2859*H2859</f>
        <v>0</v>
      </c>
      <c r="Q2859" s="167">
        <v>0</v>
      </c>
      <c r="R2859" s="167">
        <f>Q2859*H2859</f>
        <v>0</v>
      </c>
      <c r="S2859" s="167">
        <v>0</v>
      </c>
      <c r="T2859" s="168">
        <f>S2859*H2859</f>
        <v>0</v>
      </c>
      <c r="U2859" s="28"/>
      <c r="V2859" s="28"/>
      <c r="W2859" s="28"/>
      <c r="X2859" s="28"/>
      <c r="Y2859" s="28"/>
      <c r="Z2859" s="28"/>
      <c r="AA2859" s="28"/>
      <c r="AB2859" s="28"/>
      <c r="AC2859" s="28"/>
      <c r="AD2859" s="28"/>
      <c r="AE2859" s="28"/>
      <c r="AR2859" s="169" t="s">
        <v>156</v>
      </c>
      <c r="AT2859" s="169" t="s">
        <v>5147</v>
      </c>
      <c r="AU2859" s="169" t="s">
        <v>73</v>
      </c>
      <c r="AY2859" s="11" t="s">
        <v>126</v>
      </c>
      <c r="BE2859" s="170">
        <f>IF(N2859="základní",J2859,0)</f>
        <v>0</v>
      </c>
      <c r="BF2859" s="170">
        <f>IF(N2859="snížená",J2859,0)</f>
        <v>0</v>
      </c>
      <c r="BG2859" s="170">
        <f>IF(N2859="zákl. přenesená",J2859,0)</f>
        <v>0</v>
      </c>
      <c r="BH2859" s="170">
        <f>IF(N2859="sníž. přenesená",J2859,0)</f>
        <v>0</v>
      </c>
      <c r="BI2859" s="170">
        <f>IF(N2859="nulová",J2859,0)</f>
        <v>0</v>
      </c>
      <c r="BJ2859" s="11" t="s">
        <v>80</v>
      </c>
      <c r="BK2859" s="170">
        <f>ROUND(I2859*H2859,2)</f>
        <v>0</v>
      </c>
      <c r="BL2859" s="11" t="s">
        <v>125</v>
      </c>
      <c r="BM2859" s="169" t="s">
        <v>5614</v>
      </c>
    </row>
    <row r="2860" spans="1:65" s="2" customFormat="1" ht="11.25">
      <c r="A2860" s="28"/>
      <c r="B2860" s="29"/>
      <c r="C2860" s="30"/>
      <c r="D2860" s="171" t="s">
        <v>128</v>
      </c>
      <c r="E2860" s="30"/>
      <c r="F2860" s="172" t="s">
        <v>5613</v>
      </c>
      <c r="G2860" s="30"/>
      <c r="H2860" s="30"/>
      <c r="I2860" s="173"/>
      <c r="J2860" s="30"/>
      <c r="K2860" s="30"/>
      <c r="L2860" s="33"/>
      <c r="M2860" s="174"/>
      <c r="N2860" s="175"/>
      <c r="O2860" s="65"/>
      <c r="P2860" s="65"/>
      <c r="Q2860" s="65"/>
      <c r="R2860" s="65"/>
      <c r="S2860" s="65"/>
      <c r="T2860" s="66"/>
      <c r="U2860" s="28"/>
      <c r="V2860" s="28"/>
      <c r="W2860" s="28"/>
      <c r="X2860" s="28"/>
      <c r="Y2860" s="28"/>
      <c r="Z2860" s="28"/>
      <c r="AA2860" s="28"/>
      <c r="AB2860" s="28"/>
      <c r="AC2860" s="28"/>
      <c r="AD2860" s="28"/>
      <c r="AE2860" s="28"/>
      <c r="AT2860" s="11" t="s">
        <v>128</v>
      </c>
      <c r="AU2860" s="11" t="s">
        <v>73</v>
      </c>
    </row>
    <row r="2861" spans="1:65" s="2" customFormat="1" ht="24.2" customHeight="1">
      <c r="A2861" s="28"/>
      <c r="B2861" s="29"/>
      <c r="C2861" s="176" t="s">
        <v>5615</v>
      </c>
      <c r="D2861" s="176" t="s">
        <v>5147</v>
      </c>
      <c r="E2861" s="177" t="s">
        <v>5616</v>
      </c>
      <c r="F2861" s="178" t="s">
        <v>5617</v>
      </c>
      <c r="G2861" s="179" t="s">
        <v>136</v>
      </c>
      <c r="H2861" s="180">
        <v>10</v>
      </c>
      <c r="I2861" s="181"/>
      <c r="J2861" s="182">
        <f>ROUND(I2861*H2861,2)</f>
        <v>0</v>
      </c>
      <c r="K2861" s="178" t="s">
        <v>1</v>
      </c>
      <c r="L2861" s="183"/>
      <c r="M2861" s="184" t="s">
        <v>1</v>
      </c>
      <c r="N2861" s="185" t="s">
        <v>38</v>
      </c>
      <c r="O2861" s="65"/>
      <c r="P2861" s="167">
        <f>O2861*H2861</f>
        <v>0</v>
      </c>
      <c r="Q2861" s="167">
        <v>0</v>
      </c>
      <c r="R2861" s="167">
        <f>Q2861*H2861</f>
        <v>0</v>
      </c>
      <c r="S2861" s="167">
        <v>0</v>
      </c>
      <c r="T2861" s="168">
        <f>S2861*H2861</f>
        <v>0</v>
      </c>
      <c r="U2861" s="28"/>
      <c r="V2861" s="28"/>
      <c r="W2861" s="28"/>
      <c r="X2861" s="28"/>
      <c r="Y2861" s="28"/>
      <c r="Z2861" s="28"/>
      <c r="AA2861" s="28"/>
      <c r="AB2861" s="28"/>
      <c r="AC2861" s="28"/>
      <c r="AD2861" s="28"/>
      <c r="AE2861" s="28"/>
      <c r="AR2861" s="169" t="s">
        <v>156</v>
      </c>
      <c r="AT2861" s="169" t="s">
        <v>5147</v>
      </c>
      <c r="AU2861" s="169" t="s">
        <v>73</v>
      </c>
      <c r="AY2861" s="11" t="s">
        <v>126</v>
      </c>
      <c r="BE2861" s="170">
        <f>IF(N2861="základní",J2861,0)</f>
        <v>0</v>
      </c>
      <c r="BF2861" s="170">
        <f>IF(N2861="snížená",J2861,0)</f>
        <v>0</v>
      </c>
      <c r="BG2861" s="170">
        <f>IF(N2861="zákl. přenesená",J2861,0)</f>
        <v>0</v>
      </c>
      <c r="BH2861" s="170">
        <f>IF(N2861="sníž. přenesená",J2861,0)</f>
        <v>0</v>
      </c>
      <c r="BI2861" s="170">
        <f>IF(N2861="nulová",J2861,0)</f>
        <v>0</v>
      </c>
      <c r="BJ2861" s="11" t="s">
        <v>80</v>
      </c>
      <c r="BK2861" s="170">
        <f>ROUND(I2861*H2861,2)</f>
        <v>0</v>
      </c>
      <c r="BL2861" s="11" t="s">
        <v>125</v>
      </c>
      <c r="BM2861" s="169" t="s">
        <v>5618</v>
      </c>
    </row>
    <row r="2862" spans="1:65" s="2" customFormat="1" ht="11.25">
      <c r="A2862" s="28"/>
      <c r="B2862" s="29"/>
      <c r="C2862" s="30"/>
      <c r="D2862" s="171" t="s">
        <v>128</v>
      </c>
      <c r="E2862" s="30"/>
      <c r="F2862" s="172" t="s">
        <v>5617</v>
      </c>
      <c r="G2862" s="30"/>
      <c r="H2862" s="30"/>
      <c r="I2862" s="173"/>
      <c r="J2862" s="30"/>
      <c r="K2862" s="30"/>
      <c r="L2862" s="33"/>
      <c r="M2862" s="174"/>
      <c r="N2862" s="175"/>
      <c r="O2862" s="65"/>
      <c r="P2862" s="65"/>
      <c r="Q2862" s="65"/>
      <c r="R2862" s="65"/>
      <c r="S2862" s="65"/>
      <c r="T2862" s="66"/>
      <c r="U2862" s="28"/>
      <c r="V2862" s="28"/>
      <c r="W2862" s="28"/>
      <c r="X2862" s="28"/>
      <c r="Y2862" s="28"/>
      <c r="Z2862" s="28"/>
      <c r="AA2862" s="28"/>
      <c r="AB2862" s="28"/>
      <c r="AC2862" s="28"/>
      <c r="AD2862" s="28"/>
      <c r="AE2862" s="28"/>
      <c r="AT2862" s="11" t="s">
        <v>128</v>
      </c>
      <c r="AU2862" s="11" t="s">
        <v>73</v>
      </c>
    </row>
    <row r="2863" spans="1:65" s="2" customFormat="1" ht="16.5" customHeight="1">
      <c r="A2863" s="28"/>
      <c r="B2863" s="29"/>
      <c r="C2863" s="176" t="s">
        <v>5619</v>
      </c>
      <c r="D2863" s="176" t="s">
        <v>5147</v>
      </c>
      <c r="E2863" s="177" t="s">
        <v>5620</v>
      </c>
      <c r="F2863" s="178" t="s">
        <v>5621</v>
      </c>
      <c r="G2863" s="179" t="s">
        <v>136</v>
      </c>
      <c r="H2863" s="180">
        <v>10</v>
      </c>
      <c r="I2863" s="181"/>
      <c r="J2863" s="182">
        <f>ROUND(I2863*H2863,2)</f>
        <v>0</v>
      </c>
      <c r="K2863" s="178" t="s">
        <v>1</v>
      </c>
      <c r="L2863" s="183"/>
      <c r="M2863" s="184" t="s">
        <v>1</v>
      </c>
      <c r="N2863" s="185" t="s">
        <v>38</v>
      </c>
      <c r="O2863" s="65"/>
      <c r="P2863" s="167">
        <f>O2863*H2863</f>
        <v>0</v>
      </c>
      <c r="Q2863" s="167">
        <v>0</v>
      </c>
      <c r="R2863" s="167">
        <f>Q2863*H2863</f>
        <v>0</v>
      </c>
      <c r="S2863" s="167">
        <v>0</v>
      </c>
      <c r="T2863" s="168">
        <f>S2863*H2863</f>
        <v>0</v>
      </c>
      <c r="U2863" s="28"/>
      <c r="V2863" s="28"/>
      <c r="W2863" s="28"/>
      <c r="X2863" s="28"/>
      <c r="Y2863" s="28"/>
      <c r="Z2863" s="28"/>
      <c r="AA2863" s="28"/>
      <c r="AB2863" s="28"/>
      <c r="AC2863" s="28"/>
      <c r="AD2863" s="28"/>
      <c r="AE2863" s="28"/>
      <c r="AR2863" s="169" t="s">
        <v>156</v>
      </c>
      <c r="AT2863" s="169" t="s">
        <v>5147</v>
      </c>
      <c r="AU2863" s="169" t="s">
        <v>73</v>
      </c>
      <c r="AY2863" s="11" t="s">
        <v>126</v>
      </c>
      <c r="BE2863" s="170">
        <f>IF(N2863="základní",J2863,0)</f>
        <v>0</v>
      </c>
      <c r="BF2863" s="170">
        <f>IF(N2863="snížená",J2863,0)</f>
        <v>0</v>
      </c>
      <c r="BG2863" s="170">
        <f>IF(N2863="zákl. přenesená",J2863,0)</f>
        <v>0</v>
      </c>
      <c r="BH2863" s="170">
        <f>IF(N2863="sníž. přenesená",J2863,0)</f>
        <v>0</v>
      </c>
      <c r="BI2863" s="170">
        <f>IF(N2863="nulová",J2863,0)</f>
        <v>0</v>
      </c>
      <c r="BJ2863" s="11" t="s">
        <v>80</v>
      </c>
      <c r="BK2863" s="170">
        <f>ROUND(I2863*H2863,2)</f>
        <v>0</v>
      </c>
      <c r="BL2863" s="11" t="s">
        <v>125</v>
      </c>
      <c r="BM2863" s="169" t="s">
        <v>5622</v>
      </c>
    </row>
    <row r="2864" spans="1:65" s="2" customFormat="1" ht="11.25">
      <c r="A2864" s="28"/>
      <c r="B2864" s="29"/>
      <c r="C2864" s="30"/>
      <c r="D2864" s="171" t="s">
        <v>128</v>
      </c>
      <c r="E2864" s="30"/>
      <c r="F2864" s="172" t="s">
        <v>5621</v>
      </c>
      <c r="G2864" s="30"/>
      <c r="H2864" s="30"/>
      <c r="I2864" s="173"/>
      <c r="J2864" s="30"/>
      <c r="K2864" s="30"/>
      <c r="L2864" s="33"/>
      <c r="M2864" s="174"/>
      <c r="N2864" s="175"/>
      <c r="O2864" s="65"/>
      <c r="P2864" s="65"/>
      <c r="Q2864" s="65"/>
      <c r="R2864" s="65"/>
      <c r="S2864" s="65"/>
      <c r="T2864" s="66"/>
      <c r="U2864" s="28"/>
      <c r="V2864" s="28"/>
      <c r="W2864" s="28"/>
      <c r="X2864" s="28"/>
      <c r="Y2864" s="28"/>
      <c r="Z2864" s="28"/>
      <c r="AA2864" s="28"/>
      <c r="AB2864" s="28"/>
      <c r="AC2864" s="28"/>
      <c r="AD2864" s="28"/>
      <c r="AE2864" s="28"/>
      <c r="AT2864" s="11" t="s">
        <v>128</v>
      </c>
      <c r="AU2864" s="11" t="s">
        <v>73</v>
      </c>
    </row>
    <row r="2865" spans="1:65" s="2" customFormat="1" ht="16.5" customHeight="1">
      <c r="A2865" s="28"/>
      <c r="B2865" s="29"/>
      <c r="C2865" s="176" t="s">
        <v>5623</v>
      </c>
      <c r="D2865" s="176" t="s">
        <v>5147</v>
      </c>
      <c r="E2865" s="177" t="s">
        <v>5624</v>
      </c>
      <c r="F2865" s="178" t="s">
        <v>5625</v>
      </c>
      <c r="G2865" s="179" t="s">
        <v>136</v>
      </c>
      <c r="H2865" s="180">
        <v>10</v>
      </c>
      <c r="I2865" s="181"/>
      <c r="J2865" s="182">
        <f>ROUND(I2865*H2865,2)</f>
        <v>0</v>
      </c>
      <c r="K2865" s="178" t="s">
        <v>1</v>
      </c>
      <c r="L2865" s="183"/>
      <c r="M2865" s="184" t="s">
        <v>1</v>
      </c>
      <c r="N2865" s="185" t="s">
        <v>38</v>
      </c>
      <c r="O2865" s="65"/>
      <c r="P2865" s="167">
        <f>O2865*H2865</f>
        <v>0</v>
      </c>
      <c r="Q2865" s="167">
        <v>0</v>
      </c>
      <c r="R2865" s="167">
        <f>Q2865*H2865</f>
        <v>0</v>
      </c>
      <c r="S2865" s="167">
        <v>0</v>
      </c>
      <c r="T2865" s="168">
        <f>S2865*H2865</f>
        <v>0</v>
      </c>
      <c r="U2865" s="28"/>
      <c r="V2865" s="28"/>
      <c r="W2865" s="28"/>
      <c r="X2865" s="28"/>
      <c r="Y2865" s="28"/>
      <c r="Z2865" s="28"/>
      <c r="AA2865" s="28"/>
      <c r="AB2865" s="28"/>
      <c r="AC2865" s="28"/>
      <c r="AD2865" s="28"/>
      <c r="AE2865" s="28"/>
      <c r="AR2865" s="169" t="s">
        <v>156</v>
      </c>
      <c r="AT2865" s="169" t="s">
        <v>5147</v>
      </c>
      <c r="AU2865" s="169" t="s">
        <v>73</v>
      </c>
      <c r="AY2865" s="11" t="s">
        <v>126</v>
      </c>
      <c r="BE2865" s="170">
        <f>IF(N2865="základní",J2865,0)</f>
        <v>0</v>
      </c>
      <c r="BF2865" s="170">
        <f>IF(N2865="snížená",J2865,0)</f>
        <v>0</v>
      </c>
      <c r="BG2865" s="170">
        <f>IF(N2865="zákl. přenesená",J2865,0)</f>
        <v>0</v>
      </c>
      <c r="BH2865" s="170">
        <f>IF(N2865="sníž. přenesená",J2865,0)</f>
        <v>0</v>
      </c>
      <c r="BI2865" s="170">
        <f>IF(N2865="nulová",J2865,0)</f>
        <v>0</v>
      </c>
      <c r="BJ2865" s="11" t="s">
        <v>80</v>
      </c>
      <c r="BK2865" s="170">
        <f>ROUND(I2865*H2865,2)</f>
        <v>0</v>
      </c>
      <c r="BL2865" s="11" t="s">
        <v>125</v>
      </c>
      <c r="BM2865" s="169" t="s">
        <v>5626</v>
      </c>
    </row>
    <row r="2866" spans="1:65" s="2" customFormat="1" ht="11.25">
      <c r="A2866" s="28"/>
      <c r="B2866" s="29"/>
      <c r="C2866" s="30"/>
      <c r="D2866" s="171" t="s">
        <v>128</v>
      </c>
      <c r="E2866" s="30"/>
      <c r="F2866" s="172" t="s">
        <v>5625</v>
      </c>
      <c r="G2866" s="30"/>
      <c r="H2866" s="30"/>
      <c r="I2866" s="173"/>
      <c r="J2866" s="30"/>
      <c r="K2866" s="30"/>
      <c r="L2866" s="33"/>
      <c r="M2866" s="174"/>
      <c r="N2866" s="175"/>
      <c r="O2866" s="65"/>
      <c r="P2866" s="65"/>
      <c r="Q2866" s="65"/>
      <c r="R2866" s="65"/>
      <c r="S2866" s="65"/>
      <c r="T2866" s="66"/>
      <c r="U2866" s="28"/>
      <c r="V2866" s="28"/>
      <c r="W2866" s="28"/>
      <c r="X2866" s="28"/>
      <c r="Y2866" s="28"/>
      <c r="Z2866" s="28"/>
      <c r="AA2866" s="28"/>
      <c r="AB2866" s="28"/>
      <c r="AC2866" s="28"/>
      <c r="AD2866" s="28"/>
      <c r="AE2866" s="28"/>
      <c r="AT2866" s="11" t="s">
        <v>128</v>
      </c>
      <c r="AU2866" s="11" t="s">
        <v>73</v>
      </c>
    </row>
    <row r="2867" spans="1:65" s="2" customFormat="1" ht="16.5" customHeight="1">
      <c r="A2867" s="28"/>
      <c r="B2867" s="29"/>
      <c r="C2867" s="176" t="s">
        <v>5627</v>
      </c>
      <c r="D2867" s="176" t="s">
        <v>5147</v>
      </c>
      <c r="E2867" s="177" t="s">
        <v>5628</v>
      </c>
      <c r="F2867" s="178" t="s">
        <v>5629</v>
      </c>
      <c r="G2867" s="179" t="s">
        <v>136</v>
      </c>
      <c r="H2867" s="180">
        <v>10</v>
      </c>
      <c r="I2867" s="181"/>
      <c r="J2867" s="182">
        <f>ROUND(I2867*H2867,2)</f>
        <v>0</v>
      </c>
      <c r="K2867" s="178" t="s">
        <v>1</v>
      </c>
      <c r="L2867" s="183"/>
      <c r="M2867" s="184" t="s">
        <v>1</v>
      </c>
      <c r="N2867" s="185" t="s">
        <v>38</v>
      </c>
      <c r="O2867" s="65"/>
      <c r="P2867" s="167">
        <f>O2867*H2867</f>
        <v>0</v>
      </c>
      <c r="Q2867" s="167">
        <v>0</v>
      </c>
      <c r="R2867" s="167">
        <f>Q2867*H2867</f>
        <v>0</v>
      </c>
      <c r="S2867" s="167">
        <v>0</v>
      </c>
      <c r="T2867" s="168">
        <f>S2867*H2867</f>
        <v>0</v>
      </c>
      <c r="U2867" s="28"/>
      <c r="V2867" s="28"/>
      <c r="W2867" s="28"/>
      <c r="X2867" s="28"/>
      <c r="Y2867" s="28"/>
      <c r="Z2867" s="28"/>
      <c r="AA2867" s="28"/>
      <c r="AB2867" s="28"/>
      <c r="AC2867" s="28"/>
      <c r="AD2867" s="28"/>
      <c r="AE2867" s="28"/>
      <c r="AR2867" s="169" t="s">
        <v>156</v>
      </c>
      <c r="AT2867" s="169" t="s">
        <v>5147</v>
      </c>
      <c r="AU2867" s="169" t="s">
        <v>73</v>
      </c>
      <c r="AY2867" s="11" t="s">
        <v>126</v>
      </c>
      <c r="BE2867" s="170">
        <f>IF(N2867="základní",J2867,0)</f>
        <v>0</v>
      </c>
      <c r="BF2867" s="170">
        <f>IF(N2867="snížená",J2867,0)</f>
        <v>0</v>
      </c>
      <c r="BG2867" s="170">
        <f>IF(N2867="zákl. přenesená",J2867,0)</f>
        <v>0</v>
      </c>
      <c r="BH2867" s="170">
        <f>IF(N2867="sníž. přenesená",J2867,0)</f>
        <v>0</v>
      </c>
      <c r="BI2867" s="170">
        <f>IF(N2867="nulová",J2867,0)</f>
        <v>0</v>
      </c>
      <c r="BJ2867" s="11" t="s">
        <v>80</v>
      </c>
      <c r="BK2867" s="170">
        <f>ROUND(I2867*H2867,2)</f>
        <v>0</v>
      </c>
      <c r="BL2867" s="11" t="s">
        <v>125</v>
      </c>
      <c r="BM2867" s="169" t="s">
        <v>5630</v>
      </c>
    </row>
    <row r="2868" spans="1:65" s="2" customFormat="1" ht="11.25">
      <c r="A2868" s="28"/>
      <c r="B2868" s="29"/>
      <c r="C2868" s="30"/>
      <c r="D2868" s="171" t="s">
        <v>128</v>
      </c>
      <c r="E2868" s="30"/>
      <c r="F2868" s="172" t="s">
        <v>5629</v>
      </c>
      <c r="G2868" s="30"/>
      <c r="H2868" s="30"/>
      <c r="I2868" s="173"/>
      <c r="J2868" s="30"/>
      <c r="K2868" s="30"/>
      <c r="L2868" s="33"/>
      <c r="M2868" s="174"/>
      <c r="N2868" s="175"/>
      <c r="O2868" s="65"/>
      <c r="P2868" s="65"/>
      <c r="Q2868" s="65"/>
      <c r="R2868" s="65"/>
      <c r="S2868" s="65"/>
      <c r="T2868" s="66"/>
      <c r="U2868" s="28"/>
      <c r="V2868" s="28"/>
      <c r="W2868" s="28"/>
      <c r="X2868" s="28"/>
      <c r="Y2868" s="28"/>
      <c r="Z2868" s="28"/>
      <c r="AA2868" s="28"/>
      <c r="AB2868" s="28"/>
      <c r="AC2868" s="28"/>
      <c r="AD2868" s="28"/>
      <c r="AE2868" s="28"/>
      <c r="AT2868" s="11" t="s">
        <v>128</v>
      </c>
      <c r="AU2868" s="11" t="s">
        <v>73</v>
      </c>
    </row>
    <row r="2869" spans="1:65" s="2" customFormat="1" ht="21.75" customHeight="1">
      <c r="A2869" s="28"/>
      <c r="B2869" s="29"/>
      <c r="C2869" s="176" t="s">
        <v>5631</v>
      </c>
      <c r="D2869" s="176" t="s">
        <v>5147</v>
      </c>
      <c r="E2869" s="177" t="s">
        <v>5632</v>
      </c>
      <c r="F2869" s="178" t="s">
        <v>5633</v>
      </c>
      <c r="G2869" s="179" t="s">
        <v>136</v>
      </c>
      <c r="H2869" s="180">
        <v>10</v>
      </c>
      <c r="I2869" s="181"/>
      <c r="J2869" s="182">
        <f>ROUND(I2869*H2869,2)</f>
        <v>0</v>
      </c>
      <c r="K2869" s="178" t="s">
        <v>1</v>
      </c>
      <c r="L2869" s="183"/>
      <c r="M2869" s="184" t="s">
        <v>1</v>
      </c>
      <c r="N2869" s="185" t="s">
        <v>38</v>
      </c>
      <c r="O2869" s="65"/>
      <c r="P2869" s="167">
        <f>O2869*H2869</f>
        <v>0</v>
      </c>
      <c r="Q2869" s="167">
        <v>0</v>
      </c>
      <c r="R2869" s="167">
        <f>Q2869*H2869</f>
        <v>0</v>
      </c>
      <c r="S2869" s="167">
        <v>0</v>
      </c>
      <c r="T2869" s="168">
        <f>S2869*H2869</f>
        <v>0</v>
      </c>
      <c r="U2869" s="28"/>
      <c r="V2869" s="28"/>
      <c r="W2869" s="28"/>
      <c r="X2869" s="28"/>
      <c r="Y2869" s="28"/>
      <c r="Z2869" s="28"/>
      <c r="AA2869" s="28"/>
      <c r="AB2869" s="28"/>
      <c r="AC2869" s="28"/>
      <c r="AD2869" s="28"/>
      <c r="AE2869" s="28"/>
      <c r="AR2869" s="169" t="s">
        <v>156</v>
      </c>
      <c r="AT2869" s="169" t="s">
        <v>5147</v>
      </c>
      <c r="AU2869" s="169" t="s">
        <v>73</v>
      </c>
      <c r="AY2869" s="11" t="s">
        <v>126</v>
      </c>
      <c r="BE2869" s="170">
        <f>IF(N2869="základní",J2869,0)</f>
        <v>0</v>
      </c>
      <c r="BF2869" s="170">
        <f>IF(N2869="snížená",J2869,0)</f>
        <v>0</v>
      </c>
      <c r="BG2869" s="170">
        <f>IF(N2869="zákl. přenesená",J2869,0)</f>
        <v>0</v>
      </c>
      <c r="BH2869" s="170">
        <f>IF(N2869="sníž. přenesená",J2869,0)</f>
        <v>0</v>
      </c>
      <c r="BI2869" s="170">
        <f>IF(N2869="nulová",J2869,0)</f>
        <v>0</v>
      </c>
      <c r="BJ2869" s="11" t="s">
        <v>80</v>
      </c>
      <c r="BK2869" s="170">
        <f>ROUND(I2869*H2869,2)</f>
        <v>0</v>
      </c>
      <c r="BL2869" s="11" t="s">
        <v>125</v>
      </c>
      <c r="BM2869" s="169" t="s">
        <v>5634</v>
      </c>
    </row>
    <row r="2870" spans="1:65" s="2" customFormat="1" ht="11.25">
      <c r="A2870" s="28"/>
      <c r="B2870" s="29"/>
      <c r="C2870" s="30"/>
      <c r="D2870" s="171" t="s">
        <v>128</v>
      </c>
      <c r="E2870" s="30"/>
      <c r="F2870" s="172" t="s">
        <v>5633</v>
      </c>
      <c r="G2870" s="30"/>
      <c r="H2870" s="30"/>
      <c r="I2870" s="173"/>
      <c r="J2870" s="30"/>
      <c r="K2870" s="30"/>
      <c r="L2870" s="33"/>
      <c r="M2870" s="174"/>
      <c r="N2870" s="175"/>
      <c r="O2870" s="65"/>
      <c r="P2870" s="65"/>
      <c r="Q2870" s="65"/>
      <c r="R2870" s="65"/>
      <c r="S2870" s="65"/>
      <c r="T2870" s="66"/>
      <c r="U2870" s="28"/>
      <c r="V2870" s="28"/>
      <c r="W2870" s="28"/>
      <c r="X2870" s="28"/>
      <c r="Y2870" s="28"/>
      <c r="Z2870" s="28"/>
      <c r="AA2870" s="28"/>
      <c r="AB2870" s="28"/>
      <c r="AC2870" s="28"/>
      <c r="AD2870" s="28"/>
      <c r="AE2870" s="28"/>
      <c r="AT2870" s="11" t="s">
        <v>128</v>
      </c>
      <c r="AU2870" s="11" t="s">
        <v>73</v>
      </c>
    </row>
    <row r="2871" spans="1:65" s="2" customFormat="1" ht="21.75" customHeight="1">
      <c r="A2871" s="28"/>
      <c r="B2871" s="29"/>
      <c r="C2871" s="176" t="s">
        <v>5635</v>
      </c>
      <c r="D2871" s="176" t="s">
        <v>5147</v>
      </c>
      <c r="E2871" s="177" t="s">
        <v>5636</v>
      </c>
      <c r="F2871" s="178" t="s">
        <v>5637</v>
      </c>
      <c r="G2871" s="179" t="s">
        <v>136</v>
      </c>
      <c r="H2871" s="180">
        <v>10</v>
      </c>
      <c r="I2871" s="181"/>
      <c r="J2871" s="182">
        <f>ROUND(I2871*H2871,2)</f>
        <v>0</v>
      </c>
      <c r="K2871" s="178" t="s">
        <v>1</v>
      </c>
      <c r="L2871" s="183"/>
      <c r="M2871" s="184" t="s">
        <v>1</v>
      </c>
      <c r="N2871" s="185" t="s">
        <v>38</v>
      </c>
      <c r="O2871" s="65"/>
      <c r="P2871" s="167">
        <f>O2871*H2871</f>
        <v>0</v>
      </c>
      <c r="Q2871" s="167">
        <v>0</v>
      </c>
      <c r="R2871" s="167">
        <f>Q2871*H2871</f>
        <v>0</v>
      </c>
      <c r="S2871" s="167">
        <v>0</v>
      </c>
      <c r="T2871" s="168">
        <f>S2871*H2871</f>
        <v>0</v>
      </c>
      <c r="U2871" s="28"/>
      <c r="V2871" s="28"/>
      <c r="W2871" s="28"/>
      <c r="X2871" s="28"/>
      <c r="Y2871" s="28"/>
      <c r="Z2871" s="28"/>
      <c r="AA2871" s="28"/>
      <c r="AB2871" s="28"/>
      <c r="AC2871" s="28"/>
      <c r="AD2871" s="28"/>
      <c r="AE2871" s="28"/>
      <c r="AR2871" s="169" t="s">
        <v>156</v>
      </c>
      <c r="AT2871" s="169" t="s">
        <v>5147</v>
      </c>
      <c r="AU2871" s="169" t="s">
        <v>73</v>
      </c>
      <c r="AY2871" s="11" t="s">
        <v>126</v>
      </c>
      <c r="BE2871" s="170">
        <f>IF(N2871="základní",J2871,0)</f>
        <v>0</v>
      </c>
      <c r="BF2871" s="170">
        <f>IF(N2871="snížená",J2871,0)</f>
        <v>0</v>
      </c>
      <c r="BG2871" s="170">
        <f>IF(N2871="zákl. přenesená",J2871,0)</f>
        <v>0</v>
      </c>
      <c r="BH2871" s="170">
        <f>IF(N2871="sníž. přenesená",J2871,0)</f>
        <v>0</v>
      </c>
      <c r="BI2871" s="170">
        <f>IF(N2871="nulová",J2871,0)</f>
        <v>0</v>
      </c>
      <c r="BJ2871" s="11" t="s">
        <v>80</v>
      </c>
      <c r="BK2871" s="170">
        <f>ROUND(I2871*H2871,2)</f>
        <v>0</v>
      </c>
      <c r="BL2871" s="11" t="s">
        <v>125</v>
      </c>
      <c r="BM2871" s="169" t="s">
        <v>5638</v>
      </c>
    </row>
    <row r="2872" spans="1:65" s="2" customFormat="1" ht="11.25">
      <c r="A2872" s="28"/>
      <c r="B2872" s="29"/>
      <c r="C2872" s="30"/>
      <c r="D2872" s="171" t="s">
        <v>128</v>
      </c>
      <c r="E2872" s="30"/>
      <c r="F2872" s="172" t="s">
        <v>5637</v>
      </c>
      <c r="G2872" s="30"/>
      <c r="H2872" s="30"/>
      <c r="I2872" s="173"/>
      <c r="J2872" s="30"/>
      <c r="K2872" s="30"/>
      <c r="L2872" s="33"/>
      <c r="M2872" s="174"/>
      <c r="N2872" s="175"/>
      <c r="O2872" s="65"/>
      <c r="P2872" s="65"/>
      <c r="Q2872" s="65"/>
      <c r="R2872" s="65"/>
      <c r="S2872" s="65"/>
      <c r="T2872" s="66"/>
      <c r="U2872" s="28"/>
      <c r="V2872" s="28"/>
      <c r="W2872" s="28"/>
      <c r="X2872" s="28"/>
      <c r="Y2872" s="28"/>
      <c r="Z2872" s="28"/>
      <c r="AA2872" s="28"/>
      <c r="AB2872" s="28"/>
      <c r="AC2872" s="28"/>
      <c r="AD2872" s="28"/>
      <c r="AE2872" s="28"/>
      <c r="AT2872" s="11" t="s">
        <v>128</v>
      </c>
      <c r="AU2872" s="11" t="s">
        <v>73</v>
      </c>
    </row>
    <row r="2873" spans="1:65" s="2" customFormat="1" ht="21.75" customHeight="1">
      <c r="A2873" s="28"/>
      <c r="B2873" s="29"/>
      <c r="C2873" s="176" t="s">
        <v>5639</v>
      </c>
      <c r="D2873" s="176" t="s">
        <v>5147</v>
      </c>
      <c r="E2873" s="177" t="s">
        <v>5640</v>
      </c>
      <c r="F2873" s="178" t="s">
        <v>5641</v>
      </c>
      <c r="G2873" s="179" t="s">
        <v>136</v>
      </c>
      <c r="H2873" s="180">
        <v>10</v>
      </c>
      <c r="I2873" s="181"/>
      <c r="J2873" s="182">
        <f>ROUND(I2873*H2873,2)</f>
        <v>0</v>
      </c>
      <c r="K2873" s="178" t="s">
        <v>1</v>
      </c>
      <c r="L2873" s="183"/>
      <c r="M2873" s="184" t="s">
        <v>1</v>
      </c>
      <c r="N2873" s="185" t="s">
        <v>38</v>
      </c>
      <c r="O2873" s="65"/>
      <c r="P2873" s="167">
        <f>O2873*H2873</f>
        <v>0</v>
      </c>
      <c r="Q2873" s="167">
        <v>0</v>
      </c>
      <c r="R2873" s="167">
        <f>Q2873*H2873</f>
        <v>0</v>
      </c>
      <c r="S2873" s="167">
        <v>0</v>
      </c>
      <c r="T2873" s="168">
        <f>S2873*H2873</f>
        <v>0</v>
      </c>
      <c r="U2873" s="28"/>
      <c r="V2873" s="28"/>
      <c r="W2873" s="28"/>
      <c r="X2873" s="28"/>
      <c r="Y2873" s="28"/>
      <c r="Z2873" s="28"/>
      <c r="AA2873" s="28"/>
      <c r="AB2873" s="28"/>
      <c r="AC2873" s="28"/>
      <c r="AD2873" s="28"/>
      <c r="AE2873" s="28"/>
      <c r="AR2873" s="169" t="s">
        <v>156</v>
      </c>
      <c r="AT2873" s="169" t="s">
        <v>5147</v>
      </c>
      <c r="AU2873" s="169" t="s">
        <v>73</v>
      </c>
      <c r="AY2873" s="11" t="s">
        <v>126</v>
      </c>
      <c r="BE2873" s="170">
        <f>IF(N2873="základní",J2873,0)</f>
        <v>0</v>
      </c>
      <c r="BF2873" s="170">
        <f>IF(N2873="snížená",J2873,0)</f>
        <v>0</v>
      </c>
      <c r="BG2873" s="170">
        <f>IF(N2873="zákl. přenesená",J2873,0)</f>
        <v>0</v>
      </c>
      <c r="BH2873" s="170">
        <f>IF(N2873="sníž. přenesená",J2873,0)</f>
        <v>0</v>
      </c>
      <c r="BI2873" s="170">
        <f>IF(N2873="nulová",J2873,0)</f>
        <v>0</v>
      </c>
      <c r="BJ2873" s="11" t="s">
        <v>80</v>
      </c>
      <c r="BK2873" s="170">
        <f>ROUND(I2873*H2873,2)</f>
        <v>0</v>
      </c>
      <c r="BL2873" s="11" t="s">
        <v>125</v>
      </c>
      <c r="BM2873" s="169" t="s">
        <v>5642</v>
      </c>
    </row>
    <row r="2874" spans="1:65" s="2" customFormat="1" ht="11.25">
      <c r="A2874" s="28"/>
      <c r="B2874" s="29"/>
      <c r="C2874" s="30"/>
      <c r="D2874" s="171" t="s">
        <v>128</v>
      </c>
      <c r="E2874" s="30"/>
      <c r="F2874" s="172" t="s">
        <v>5641</v>
      </c>
      <c r="G2874" s="30"/>
      <c r="H2874" s="30"/>
      <c r="I2874" s="173"/>
      <c r="J2874" s="30"/>
      <c r="K2874" s="30"/>
      <c r="L2874" s="33"/>
      <c r="M2874" s="174"/>
      <c r="N2874" s="175"/>
      <c r="O2874" s="65"/>
      <c r="P2874" s="65"/>
      <c r="Q2874" s="65"/>
      <c r="R2874" s="65"/>
      <c r="S2874" s="65"/>
      <c r="T2874" s="66"/>
      <c r="U2874" s="28"/>
      <c r="V2874" s="28"/>
      <c r="W2874" s="28"/>
      <c r="X2874" s="28"/>
      <c r="Y2874" s="28"/>
      <c r="Z2874" s="28"/>
      <c r="AA2874" s="28"/>
      <c r="AB2874" s="28"/>
      <c r="AC2874" s="28"/>
      <c r="AD2874" s="28"/>
      <c r="AE2874" s="28"/>
      <c r="AT2874" s="11" t="s">
        <v>128</v>
      </c>
      <c r="AU2874" s="11" t="s">
        <v>73</v>
      </c>
    </row>
    <row r="2875" spans="1:65" s="2" customFormat="1" ht="21.75" customHeight="1">
      <c r="A2875" s="28"/>
      <c r="B2875" s="29"/>
      <c r="C2875" s="176" t="s">
        <v>5643</v>
      </c>
      <c r="D2875" s="176" t="s">
        <v>5147</v>
      </c>
      <c r="E2875" s="177" t="s">
        <v>5644</v>
      </c>
      <c r="F2875" s="178" t="s">
        <v>5645</v>
      </c>
      <c r="G2875" s="179" t="s">
        <v>136</v>
      </c>
      <c r="H2875" s="180">
        <v>10</v>
      </c>
      <c r="I2875" s="181"/>
      <c r="J2875" s="182">
        <f>ROUND(I2875*H2875,2)</f>
        <v>0</v>
      </c>
      <c r="K2875" s="178" t="s">
        <v>1</v>
      </c>
      <c r="L2875" s="183"/>
      <c r="M2875" s="184" t="s">
        <v>1</v>
      </c>
      <c r="N2875" s="185" t="s">
        <v>38</v>
      </c>
      <c r="O2875" s="65"/>
      <c r="P2875" s="167">
        <f>O2875*H2875</f>
        <v>0</v>
      </c>
      <c r="Q2875" s="167">
        <v>0</v>
      </c>
      <c r="R2875" s="167">
        <f>Q2875*H2875</f>
        <v>0</v>
      </c>
      <c r="S2875" s="167">
        <v>0</v>
      </c>
      <c r="T2875" s="168">
        <f>S2875*H2875</f>
        <v>0</v>
      </c>
      <c r="U2875" s="28"/>
      <c r="V2875" s="28"/>
      <c r="W2875" s="28"/>
      <c r="X2875" s="28"/>
      <c r="Y2875" s="28"/>
      <c r="Z2875" s="28"/>
      <c r="AA2875" s="28"/>
      <c r="AB2875" s="28"/>
      <c r="AC2875" s="28"/>
      <c r="AD2875" s="28"/>
      <c r="AE2875" s="28"/>
      <c r="AR2875" s="169" t="s">
        <v>156</v>
      </c>
      <c r="AT2875" s="169" t="s">
        <v>5147</v>
      </c>
      <c r="AU2875" s="169" t="s">
        <v>73</v>
      </c>
      <c r="AY2875" s="11" t="s">
        <v>126</v>
      </c>
      <c r="BE2875" s="170">
        <f>IF(N2875="základní",J2875,0)</f>
        <v>0</v>
      </c>
      <c r="BF2875" s="170">
        <f>IF(N2875="snížená",J2875,0)</f>
        <v>0</v>
      </c>
      <c r="BG2875" s="170">
        <f>IF(N2875="zákl. přenesená",J2875,0)</f>
        <v>0</v>
      </c>
      <c r="BH2875" s="170">
        <f>IF(N2875="sníž. přenesená",J2875,0)</f>
        <v>0</v>
      </c>
      <c r="BI2875" s="170">
        <f>IF(N2875="nulová",J2875,0)</f>
        <v>0</v>
      </c>
      <c r="BJ2875" s="11" t="s">
        <v>80</v>
      </c>
      <c r="BK2875" s="170">
        <f>ROUND(I2875*H2875,2)</f>
        <v>0</v>
      </c>
      <c r="BL2875" s="11" t="s">
        <v>125</v>
      </c>
      <c r="BM2875" s="169" t="s">
        <v>5646</v>
      </c>
    </row>
    <row r="2876" spans="1:65" s="2" customFormat="1" ht="11.25">
      <c r="A2876" s="28"/>
      <c r="B2876" s="29"/>
      <c r="C2876" s="30"/>
      <c r="D2876" s="171" t="s">
        <v>128</v>
      </c>
      <c r="E2876" s="30"/>
      <c r="F2876" s="172" t="s">
        <v>5645</v>
      </c>
      <c r="G2876" s="30"/>
      <c r="H2876" s="30"/>
      <c r="I2876" s="173"/>
      <c r="J2876" s="30"/>
      <c r="K2876" s="30"/>
      <c r="L2876" s="33"/>
      <c r="M2876" s="174"/>
      <c r="N2876" s="175"/>
      <c r="O2876" s="65"/>
      <c r="P2876" s="65"/>
      <c r="Q2876" s="65"/>
      <c r="R2876" s="65"/>
      <c r="S2876" s="65"/>
      <c r="T2876" s="66"/>
      <c r="U2876" s="28"/>
      <c r="V2876" s="28"/>
      <c r="W2876" s="28"/>
      <c r="X2876" s="28"/>
      <c r="Y2876" s="28"/>
      <c r="Z2876" s="28"/>
      <c r="AA2876" s="28"/>
      <c r="AB2876" s="28"/>
      <c r="AC2876" s="28"/>
      <c r="AD2876" s="28"/>
      <c r="AE2876" s="28"/>
      <c r="AT2876" s="11" t="s">
        <v>128</v>
      </c>
      <c r="AU2876" s="11" t="s">
        <v>73</v>
      </c>
    </row>
    <row r="2877" spans="1:65" s="2" customFormat="1" ht="21.75" customHeight="1">
      <c r="A2877" s="28"/>
      <c r="B2877" s="29"/>
      <c r="C2877" s="176" t="s">
        <v>5647</v>
      </c>
      <c r="D2877" s="176" t="s">
        <v>5147</v>
      </c>
      <c r="E2877" s="177" t="s">
        <v>5648</v>
      </c>
      <c r="F2877" s="178" t="s">
        <v>5649</v>
      </c>
      <c r="G2877" s="179" t="s">
        <v>136</v>
      </c>
      <c r="H2877" s="180">
        <v>10</v>
      </c>
      <c r="I2877" s="181"/>
      <c r="J2877" s="182">
        <f>ROUND(I2877*H2877,2)</f>
        <v>0</v>
      </c>
      <c r="K2877" s="178" t="s">
        <v>1</v>
      </c>
      <c r="L2877" s="183"/>
      <c r="M2877" s="184" t="s">
        <v>1</v>
      </c>
      <c r="N2877" s="185" t="s">
        <v>38</v>
      </c>
      <c r="O2877" s="65"/>
      <c r="P2877" s="167">
        <f>O2877*H2877</f>
        <v>0</v>
      </c>
      <c r="Q2877" s="167">
        <v>0</v>
      </c>
      <c r="R2877" s="167">
        <f>Q2877*H2877</f>
        <v>0</v>
      </c>
      <c r="S2877" s="167">
        <v>0</v>
      </c>
      <c r="T2877" s="168">
        <f>S2877*H2877</f>
        <v>0</v>
      </c>
      <c r="U2877" s="28"/>
      <c r="V2877" s="28"/>
      <c r="W2877" s="28"/>
      <c r="X2877" s="28"/>
      <c r="Y2877" s="28"/>
      <c r="Z2877" s="28"/>
      <c r="AA2877" s="28"/>
      <c r="AB2877" s="28"/>
      <c r="AC2877" s="28"/>
      <c r="AD2877" s="28"/>
      <c r="AE2877" s="28"/>
      <c r="AR2877" s="169" t="s">
        <v>156</v>
      </c>
      <c r="AT2877" s="169" t="s">
        <v>5147</v>
      </c>
      <c r="AU2877" s="169" t="s">
        <v>73</v>
      </c>
      <c r="AY2877" s="11" t="s">
        <v>126</v>
      </c>
      <c r="BE2877" s="170">
        <f>IF(N2877="základní",J2877,0)</f>
        <v>0</v>
      </c>
      <c r="BF2877" s="170">
        <f>IF(N2877="snížená",J2877,0)</f>
        <v>0</v>
      </c>
      <c r="BG2877" s="170">
        <f>IF(N2877="zákl. přenesená",J2877,0)</f>
        <v>0</v>
      </c>
      <c r="BH2877" s="170">
        <f>IF(N2877="sníž. přenesená",J2877,0)</f>
        <v>0</v>
      </c>
      <c r="BI2877" s="170">
        <f>IF(N2877="nulová",J2877,0)</f>
        <v>0</v>
      </c>
      <c r="BJ2877" s="11" t="s">
        <v>80</v>
      </c>
      <c r="BK2877" s="170">
        <f>ROUND(I2877*H2877,2)</f>
        <v>0</v>
      </c>
      <c r="BL2877" s="11" t="s">
        <v>125</v>
      </c>
      <c r="BM2877" s="169" t="s">
        <v>5650</v>
      </c>
    </row>
    <row r="2878" spans="1:65" s="2" customFormat="1" ht="11.25">
      <c r="A2878" s="28"/>
      <c r="B2878" s="29"/>
      <c r="C2878" s="30"/>
      <c r="D2878" s="171" t="s">
        <v>128</v>
      </c>
      <c r="E2878" s="30"/>
      <c r="F2878" s="172" t="s">
        <v>5649</v>
      </c>
      <c r="G2878" s="30"/>
      <c r="H2878" s="30"/>
      <c r="I2878" s="173"/>
      <c r="J2878" s="30"/>
      <c r="K2878" s="30"/>
      <c r="L2878" s="33"/>
      <c r="M2878" s="174"/>
      <c r="N2878" s="175"/>
      <c r="O2878" s="65"/>
      <c r="P2878" s="65"/>
      <c r="Q2878" s="65"/>
      <c r="R2878" s="65"/>
      <c r="S2878" s="65"/>
      <c r="T2878" s="66"/>
      <c r="U2878" s="28"/>
      <c r="V2878" s="28"/>
      <c r="W2878" s="28"/>
      <c r="X2878" s="28"/>
      <c r="Y2878" s="28"/>
      <c r="Z2878" s="28"/>
      <c r="AA2878" s="28"/>
      <c r="AB2878" s="28"/>
      <c r="AC2878" s="28"/>
      <c r="AD2878" s="28"/>
      <c r="AE2878" s="28"/>
      <c r="AT2878" s="11" t="s">
        <v>128</v>
      </c>
      <c r="AU2878" s="11" t="s">
        <v>73</v>
      </c>
    </row>
    <row r="2879" spans="1:65" s="2" customFormat="1" ht="16.5" customHeight="1">
      <c r="A2879" s="28"/>
      <c r="B2879" s="29"/>
      <c r="C2879" s="176" t="s">
        <v>5651</v>
      </c>
      <c r="D2879" s="176" t="s">
        <v>5147</v>
      </c>
      <c r="E2879" s="177" t="s">
        <v>5652</v>
      </c>
      <c r="F2879" s="178" t="s">
        <v>5653</v>
      </c>
      <c r="G2879" s="179" t="s">
        <v>131</v>
      </c>
      <c r="H2879" s="180">
        <v>20</v>
      </c>
      <c r="I2879" s="181"/>
      <c r="J2879" s="182">
        <f>ROUND(I2879*H2879,2)</f>
        <v>0</v>
      </c>
      <c r="K2879" s="178" t="s">
        <v>1</v>
      </c>
      <c r="L2879" s="183"/>
      <c r="M2879" s="184" t="s">
        <v>1</v>
      </c>
      <c r="N2879" s="185" t="s">
        <v>38</v>
      </c>
      <c r="O2879" s="65"/>
      <c r="P2879" s="167">
        <f>O2879*H2879</f>
        <v>0</v>
      </c>
      <c r="Q2879" s="167">
        <v>0</v>
      </c>
      <c r="R2879" s="167">
        <f>Q2879*H2879</f>
        <v>0</v>
      </c>
      <c r="S2879" s="167">
        <v>0</v>
      </c>
      <c r="T2879" s="168">
        <f>S2879*H2879</f>
        <v>0</v>
      </c>
      <c r="U2879" s="28"/>
      <c r="V2879" s="28"/>
      <c r="W2879" s="28"/>
      <c r="X2879" s="28"/>
      <c r="Y2879" s="28"/>
      <c r="Z2879" s="28"/>
      <c r="AA2879" s="28"/>
      <c r="AB2879" s="28"/>
      <c r="AC2879" s="28"/>
      <c r="AD2879" s="28"/>
      <c r="AE2879" s="28"/>
      <c r="AR2879" s="169" t="s">
        <v>156</v>
      </c>
      <c r="AT2879" s="169" t="s">
        <v>5147</v>
      </c>
      <c r="AU2879" s="169" t="s">
        <v>73</v>
      </c>
      <c r="AY2879" s="11" t="s">
        <v>126</v>
      </c>
      <c r="BE2879" s="170">
        <f>IF(N2879="základní",J2879,0)</f>
        <v>0</v>
      </c>
      <c r="BF2879" s="170">
        <f>IF(N2879="snížená",J2879,0)</f>
        <v>0</v>
      </c>
      <c r="BG2879" s="170">
        <f>IF(N2879="zákl. přenesená",J2879,0)</f>
        <v>0</v>
      </c>
      <c r="BH2879" s="170">
        <f>IF(N2879="sníž. přenesená",J2879,0)</f>
        <v>0</v>
      </c>
      <c r="BI2879" s="170">
        <f>IF(N2879="nulová",J2879,0)</f>
        <v>0</v>
      </c>
      <c r="BJ2879" s="11" t="s">
        <v>80</v>
      </c>
      <c r="BK2879" s="170">
        <f>ROUND(I2879*H2879,2)</f>
        <v>0</v>
      </c>
      <c r="BL2879" s="11" t="s">
        <v>125</v>
      </c>
      <c r="BM2879" s="169" t="s">
        <v>5654</v>
      </c>
    </row>
    <row r="2880" spans="1:65" s="2" customFormat="1" ht="11.25">
      <c r="A2880" s="28"/>
      <c r="B2880" s="29"/>
      <c r="C2880" s="30"/>
      <c r="D2880" s="171" t="s">
        <v>128</v>
      </c>
      <c r="E2880" s="30"/>
      <c r="F2880" s="172" t="s">
        <v>5653</v>
      </c>
      <c r="G2880" s="30"/>
      <c r="H2880" s="30"/>
      <c r="I2880" s="173"/>
      <c r="J2880" s="30"/>
      <c r="K2880" s="30"/>
      <c r="L2880" s="33"/>
      <c r="M2880" s="174"/>
      <c r="N2880" s="175"/>
      <c r="O2880" s="65"/>
      <c r="P2880" s="65"/>
      <c r="Q2880" s="65"/>
      <c r="R2880" s="65"/>
      <c r="S2880" s="65"/>
      <c r="T2880" s="66"/>
      <c r="U2880" s="28"/>
      <c r="V2880" s="28"/>
      <c r="W2880" s="28"/>
      <c r="X2880" s="28"/>
      <c r="Y2880" s="28"/>
      <c r="Z2880" s="28"/>
      <c r="AA2880" s="28"/>
      <c r="AB2880" s="28"/>
      <c r="AC2880" s="28"/>
      <c r="AD2880" s="28"/>
      <c r="AE2880" s="28"/>
      <c r="AT2880" s="11" t="s">
        <v>128</v>
      </c>
      <c r="AU2880" s="11" t="s">
        <v>73</v>
      </c>
    </row>
    <row r="2881" spans="1:65" s="2" customFormat="1" ht="16.5" customHeight="1">
      <c r="A2881" s="28"/>
      <c r="B2881" s="29"/>
      <c r="C2881" s="176" t="s">
        <v>5655</v>
      </c>
      <c r="D2881" s="176" t="s">
        <v>5147</v>
      </c>
      <c r="E2881" s="177" t="s">
        <v>5656</v>
      </c>
      <c r="F2881" s="178" t="s">
        <v>5657</v>
      </c>
      <c r="G2881" s="179" t="s">
        <v>131</v>
      </c>
      <c r="H2881" s="180">
        <v>20</v>
      </c>
      <c r="I2881" s="181"/>
      <c r="J2881" s="182">
        <f>ROUND(I2881*H2881,2)</f>
        <v>0</v>
      </c>
      <c r="K2881" s="178" t="s">
        <v>1</v>
      </c>
      <c r="L2881" s="183"/>
      <c r="M2881" s="184" t="s">
        <v>1</v>
      </c>
      <c r="N2881" s="185" t="s">
        <v>38</v>
      </c>
      <c r="O2881" s="65"/>
      <c r="P2881" s="167">
        <f>O2881*H2881</f>
        <v>0</v>
      </c>
      <c r="Q2881" s="167">
        <v>0</v>
      </c>
      <c r="R2881" s="167">
        <f>Q2881*H2881</f>
        <v>0</v>
      </c>
      <c r="S2881" s="167">
        <v>0</v>
      </c>
      <c r="T2881" s="168">
        <f>S2881*H2881</f>
        <v>0</v>
      </c>
      <c r="U2881" s="28"/>
      <c r="V2881" s="28"/>
      <c r="W2881" s="28"/>
      <c r="X2881" s="28"/>
      <c r="Y2881" s="28"/>
      <c r="Z2881" s="28"/>
      <c r="AA2881" s="28"/>
      <c r="AB2881" s="28"/>
      <c r="AC2881" s="28"/>
      <c r="AD2881" s="28"/>
      <c r="AE2881" s="28"/>
      <c r="AR2881" s="169" t="s">
        <v>156</v>
      </c>
      <c r="AT2881" s="169" t="s">
        <v>5147</v>
      </c>
      <c r="AU2881" s="169" t="s">
        <v>73</v>
      </c>
      <c r="AY2881" s="11" t="s">
        <v>126</v>
      </c>
      <c r="BE2881" s="170">
        <f>IF(N2881="základní",J2881,0)</f>
        <v>0</v>
      </c>
      <c r="BF2881" s="170">
        <f>IF(N2881="snížená",J2881,0)</f>
        <v>0</v>
      </c>
      <c r="BG2881" s="170">
        <f>IF(N2881="zákl. přenesená",J2881,0)</f>
        <v>0</v>
      </c>
      <c r="BH2881" s="170">
        <f>IF(N2881="sníž. přenesená",J2881,0)</f>
        <v>0</v>
      </c>
      <c r="BI2881" s="170">
        <f>IF(N2881="nulová",J2881,0)</f>
        <v>0</v>
      </c>
      <c r="BJ2881" s="11" t="s">
        <v>80</v>
      </c>
      <c r="BK2881" s="170">
        <f>ROUND(I2881*H2881,2)</f>
        <v>0</v>
      </c>
      <c r="BL2881" s="11" t="s">
        <v>125</v>
      </c>
      <c r="BM2881" s="169" t="s">
        <v>5658</v>
      </c>
    </row>
    <row r="2882" spans="1:65" s="2" customFormat="1" ht="11.25">
      <c r="A2882" s="28"/>
      <c r="B2882" s="29"/>
      <c r="C2882" s="30"/>
      <c r="D2882" s="171" t="s">
        <v>128</v>
      </c>
      <c r="E2882" s="30"/>
      <c r="F2882" s="172" t="s">
        <v>5657</v>
      </c>
      <c r="G2882" s="30"/>
      <c r="H2882" s="30"/>
      <c r="I2882" s="173"/>
      <c r="J2882" s="30"/>
      <c r="K2882" s="30"/>
      <c r="L2882" s="33"/>
      <c r="M2882" s="174"/>
      <c r="N2882" s="175"/>
      <c r="O2882" s="65"/>
      <c r="P2882" s="65"/>
      <c r="Q2882" s="65"/>
      <c r="R2882" s="65"/>
      <c r="S2882" s="65"/>
      <c r="T2882" s="66"/>
      <c r="U2882" s="28"/>
      <c r="V2882" s="28"/>
      <c r="W2882" s="28"/>
      <c r="X2882" s="28"/>
      <c r="Y2882" s="28"/>
      <c r="Z2882" s="28"/>
      <c r="AA2882" s="28"/>
      <c r="AB2882" s="28"/>
      <c r="AC2882" s="28"/>
      <c r="AD2882" s="28"/>
      <c r="AE2882" s="28"/>
      <c r="AT2882" s="11" t="s">
        <v>128</v>
      </c>
      <c r="AU2882" s="11" t="s">
        <v>73</v>
      </c>
    </row>
    <row r="2883" spans="1:65" s="2" customFormat="1" ht="16.5" customHeight="1">
      <c r="A2883" s="28"/>
      <c r="B2883" s="29"/>
      <c r="C2883" s="176" t="s">
        <v>5659</v>
      </c>
      <c r="D2883" s="176" t="s">
        <v>5147</v>
      </c>
      <c r="E2883" s="177" t="s">
        <v>5660</v>
      </c>
      <c r="F2883" s="178" t="s">
        <v>5661</v>
      </c>
      <c r="G2883" s="179" t="s">
        <v>131</v>
      </c>
      <c r="H2883" s="180">
        <v>20</v>
      </c>
      <c r="I2883" s="181"/>
      <c r="J2883" s="182">
        <f>ROUND(I2883*H2883,2)</f>
        <v>0</v>
      </c>
      <c r="K2883" s="178" t="s">
        <v>1</v>
      </c>
      <c r="L2883" s="183"/>
      <c r="M2883" s="184" t="s">
        <v>1</v>
      </c>
      <c r="N2883" s="185" t="s">
        <v>38</v>
      </c>
      <c r="O2883" s="65"/>
      <c r="P2883" s="167">
        <f>O2883*H2883</f>
        <v>0</v>
      </c>
      <c r="Q2883" s="167">
        <v>0</v>
      </c>
      <c r="R2883" s="167">
        <f>Q2883*H2883</f>
        <v>0</v>
      </c>
      <c r="S2883" s="167">
        <v>0</v>
      </c>
      <c r="T2883" s="168">
        <f>S2883*H2883</f>
        <v>0</v>
      </c>
      <c r="U2883" s="28"/>
      <c r="V2883" s="28"/>
      <c r="W2883" s="28"/>
      <c r="X2883" s="28"/>
      <c r="Y2883" s="28"/>
      <c r="Z2883" s="28"/>
      <c r="AA2883" s="28"/>
      <c r="AB2883" s="28"/>
      <c r="AC2883" s="28"/>
      <c r="AD2883" s="28"/>
      <c r="AE2883" s="28"/>
      <c r="AR2883" s="169" t="s">
        <v>156</v>
      </c>
      <c r="AT2883" s="169" t="s">
        <v>5147</v>
      </c>
      <c r="AU2883" s="169" t="s">
        <v>73</v>
      </c>
      <c r="AY2883" s="11" t="s">
        <v>126</v>
      </c>
      <c r="BE2883" s="170">
        <f>IF(N2883="základní",J2883,0)</f>
        <v>0</v>
      </c>
      <c r="BF2883" s="170">
        <f>IF(N2883="snížená",J2883,0)</f>
        <v>0</v>
      </c>
      <c r="BG2883" s="170">
        <f>IF(N2883="zákl. přenesená",J2883,0)</f>
        <v>0</v>
      </c>
      <c r="BH2883" s="170">
        <f>IF(N2883="sníž. přenesená",J2883,0)</f>
        <v>0</v>
      </c>
      <c r="BI2883" s="170">
        <f>IF(N2883="nulová",J2883,0)</f>
        <v>0</v>
      </c>
      <c r="BJ2883" s="11" t="s">
        <v>80</v>
      </c>
      <c r="BK2883" s="170">
        <f>ROUND(I2883*H2883,2)</f>
        <v>0</v>
      </c>
      <c r="BL2883" s="11" t="s">
        <v>125</v>
      </c>
      <c r="BM2883" s="169" t="s">
        <v>5662</v>
      </c>
    </row>
    <row r="2884" spans="1:65" s="2" customFormat="1" ht="11.25">
      <c r="A2884" s="28"/>
      <c r="B2884" s="29"/>
      <c r="C2884" s="30"/>
      <c r="D2884" s="171" t="s">
        <v>128</v>
      </c>
      <c r="E2884" s="30"/>
      <c r="F2884" s="172" t="s">
        <v>5661</v>
      </c>
      <c r="G2884" s="30"/>
      <c r="H2884" s="30"/>
      <c r="I2884" s="173"/>
      <c r="J2884" s="30"/>
      <c r="K2884" s="30"/>
      <c r="L2884" s="33"/>
      <c r="M2884" s="174"/>
      <c r="N2884" s="175"/>
      <c r="O2884" s="65"/>
      <c r="P2884" s="65"/>
      <c r="Q2884" s="65"/>
      <c r="R2884" s="65"/>
      <c r="S2884" s="65"/>
      <c r="T2884" s="66"/>
      <c r="U2884" s="28"/>
      <c r="V2884" s="28"/>
      <c r="W2884" s="28"/>
      <c r="X2884" s="28"/>
      <c r="Y2884" s="28"/>
      <c r="Z2884" s="28"/>
      <c r="AA2884" s="28"/>
      <c r="AB2884" s="28"/>
      <c r="AC2884" s="28"/>
      <c r="AD2884" s="28"/>
      <c r="AE2884" s="28"/>
      <c r="AT2884" s="11" t="s">
        <v>128</v>
      </c>
      <c r="AU2884" s="11" t="s">
        <v>73</v>
      </c>
    </row>
    <row r="2885" spans="1:65" s="2" customFormat="1" ht="16.5" customHeight="1">
      <c r="A2885" s="28"/>
      <c r="B2885" s="29"/>
      <c r="C2885" s="176" t="s">
        <v>5663</v>
      </c>
      <c r="D2885" s="176" t="s">
        <v>5147</v>
      </c>
      <c r="E2885" s="177" t="s">
        <v>5664</v>
      </c>
      <c r="F2885" s="178" t="s">
        <v>5665</v>
      </c>
      <c r="G2885" s="179" t="s">
        <v>136</v>
      </c>
      <c r="H2885" s="180">
        <v>20</v>
      </c>
      <c r="I2885" s="181"/>
      <c r="J2885" s="182">
        <f>ROUND(I2885*H2885,2)</f>
        <v>0</v>
      </c>
      <c r="K2885" s="178" t="s">
        <v>1</v>
      </c>
      <c r="L2885" s="183"/>
      <c r="M2885" s="184" t="s">
        <v>1</v>
      </c>
      <c r="N2885" s="185" t="s">
        <v>38</v>
      </c>
      <c r="O2885" s="65"/>
      <c r="P2885" s="167">
        <f>O2885*H2885</f>
        <v>0</v>
      </c>
      <c r="Q2885" s="167">
        <v>0</v>
      </c>
      <c r="R2885" s="167">
        <f>Q2885*H2885</f>
        <v>0</v>
      </c>
      <c r="S2885" s="167">
        <v>0</v>
      </c>
      <c r="T2885" s="168">
        <f>S2885*H2885</f>
        <v>0</v>
      </c>
      <c r="U2885" s="28"/>
      <c r="V2885" s="28"/>
      <c r="W2885" s="28"/>
      <c r="X2885" s="28"/>
      <c r="Y2885" s="28"/>
      <c r="Z2885" s="28"/>
      <c r="AA2885" s="28"/>
      <c r="AB2885" s="28"/>
      <c r="AC2885" s="28"/>
      <c r="AD2885" s="28"/>
      <c r="AE2885" s="28"/>
      <c r="AR2885" s="169" t="s">
        <v>156</v>
      </c>
      <c r="AT2885" s="169" t="s">
        <v>5147</v>
      </c>
      <c r="AU2885" s="169" t="s">
        <v>73</v>
      </c>
      <c r="AY2885" s="11" t="s">
        <v>126</v>
      </c>
      <c r="BE2885" s="170">
        <f>IF(N2885="základní",J2885,0)</f>
        <v>0</v>
      </c>
      <c r="BF2885" s="170">
        <f>IF(N2885="snížená",J2885,0)</f>
        <v>0</v>
      </c>
      <c r="BG2885" s="170">
        <f>IF(N2885="zákl. přenesená",J2885,0)</f>
        <v>0</v>
      </c>
      <c r="BH2885" s="170">
        <f>IF(N2885="sníž. přenesená",J2885,0)</f>
        <v>0</v>
      </c>
      <c r="BI2885" s="170">
        <f>IF(N2885="nulová",J2885,0)</f>
        <v>0</v>
      </c>
      <c r="BJ2885" s="11" t="s">
        <v>80</v>
      </c>
      <c r="BK2885" s="170">
        <f>ROUND(I2885*H2885,2)</f>
        <v>0</v>
      </c>
      <c r="BL2885" s="11" t="s">
        <v>125</v>
      </c>
      <c r="BM2885" s="169" t="s">
        <v>5666</v>
      </c>
    </row>
    <row r="2886" spans="1:65" s="2" customFormat="1" ht="11.25">
      <c r="A2886" s="28"/>
      <c r="B2886" s="29"/>
      <c r="C2886" s="30"/>
      <c r="D2886" s="171" t="s">
        <v>128</v>
      </c>
      <c r="E2886" s="30"/>
      <c r="F2886" s="172" t="s">
        <v>5665</v>
      </c>
      <c r="G2886" s="30"/>
      <c r="H2886" s="30"/>
      <c r="I2886" s="173"/>
      <c r="J2886" s="30"/>
      <c r="K2886" s="30"/>
      <c r="L2886" s="33"/>
      <c r="M2886" s="174"/>
      <c r="N2886" s="175"/>
      <c r="O2886" s="65"/>
      <c r="P2886" s="65"/>
      <c r="Q2886" s="65"/>
      <c r="R2886" s="65"/>
      <c r="S2886" s="65"/>
      <c r="T2886" s="66"/>
      <c r="U2886" s="28"/>
      <c r="V2886" s="28"/>
      <c r="W2886" s="28"/>
      <c r="X2886" s="28"/>
      <c r="Y2886" s="28"/>
      <c r="Z2886" s="28"/>
      <c r="AA2886" s="28"/>
      <c r="AB2886" s="28"/>
      <c r="AC2886" s="28"/>
      <c r="AD2886" s="28"/>
      <c r="AE2886" s="28"/>
      <c r="AT2886" s="11" t="s">
        <v>128</v>
      </c>
      <c r="AU2886" s="11" t="s">
        <v>73</v>
      </c>
    </row>
    <row r="2887" spans="1:65" s="2" customFormat="1" ht="24.2" customHeight="1">
      <c r="A2887" s="28"/>
      <c r="B2887" s="29"/>
      <c r="C2887" s="176" t="s">
        <v>5667</v>
      </c>
      <c r="D2887" s="176" t="s">
        <v>5147</v>
      </c>
      <c r="E2887" s="177" t="s">
        <v>5668</v>
      </c>
      <c r="F2887" s="178" t="s">
        <v>5669</v>
      </c>
      <c r="G2887" s="179" t="s">
        <v>136</v>
      </c>
      <c r="H2887" s="180">
        <v>20</v>
      </c>
      <c r="I2887" s="181"/>
      <c r="J2887" s="182">
        <f>ROUND(I2887*H2887,2)</f>
        <v>0</v>
      </c>
      <c r="K2887" s="178" t="s">
        <v>1</v>
      </c>
      <c r="L2887" s="183"/>
      <c r="M2887" s="184" t="s">
        <v>1</v>
      </c>
      <c r="N2887" s="185" t="s">
        <v>38</v>
      </c>
      <c r="O2887" s="65"/>
      <c r="P2887" s="167">
        <f>O2887*H2887</f>
        <v>0</v>
      </c>
      <c r="Q2887" s="167">
        <v>0</v>
      </c>
      <c r="R2887" s="167">
        <f>Q2887*H2887</f>
        <v>0</v>
      </c>
      <c r="S2887" s="167">
        <v>0</v>
      </c>
      <c r="T2887" s="168">
        <f>S2887*H2887</f>
        <v>0</v>
      </c>
      <c r="U2887" s="28"/>
      <c r="V2887" s="28"/>
      <c r="W2887" s="28"/>
      <c r="X2887" s="28"/>
      <c r="Y2887" s="28"/>
      <c r="Z2887" s="28"/>
      <c r="AA2887" s="28"/>
      <c r="AB2887" s="28"/>
      <c r="AC2887" s="28"/>
      <c r="AD2887" s="28"/>
      <c r="AE2887" s="28"/>
      <c r="AR2887" s="169" t="s">
        <v>156</v>
      </c>
      <c r="AT2887" s="169" t="s">
        <v>5147</v>
      </c>
      <c r="AU2887" s="169" t="s">
        <v>73</v>
      </c>
      <c r="AY2887" s="11" t="s">
        <v>126</v>
      </c>
      <c r="BE2887" s="170">
        <f>IF(N2887="základní",J2887,0)</f>
        <v>0</v>
      </c>
      <c r="BF2887" s="170">
        <f>IF(N2887="snížená",J2887,0)</f>
        <v>0</v>
      </c>
      <c r="BG2887" s="170">
        <f>IF(N2887="zákl. přenesená",J2887,0)</f>
        <v>0</v>
      </c>
      <c r="BH2887" s="170">
        <f>IF(N2887="sníž. přenesená",J2887,0)</f>
        <v>0</v>
      </c>
      <c r="BI2887" s="170">
        <f>IF(N2887="nulová",J2887,0)</f>
        <v>0</v>
      </c>
      <c r="BJ2887" s="11" t="s">
        <v>80</v>
      </c>
      <c r="BK2887" s="170">
        <f>ROUND(I2887*H2887,2)</f>
        <v>0</v>
      </c>
      <c r="BL2887" s="11" t="s">
        <v>125</v>
      </c>
      <c r="BM2887" s="169" t="s">
        <v>5670</v>
      </c>
    </row>
    <row r="2888" spans="1:65" s="2" customFormat="1" ht="19.5">
      <c r="A2888" s="28"/>
      <c r="B2888" s="29"/>
      <c r="C2888" s="30"/>
      <c r="D2888" s="171" t="s">
        <v>128</v>
      </c>
      <c r="E2888" s="30"/>
      <c r="F2888" s="172" t="s">
        <v>5669</v>
      </c>
      <c r="G2888" s="30"/>
      <c r="H2888" s="30"/>
      <c r="I2888" s="173"/>
      <c r="J2888" s="30"/>
      <c r="K2888" s="30"/>
      <c r="L2888" s="33"/>
      <c r="M2888" s="174"/>
      <c r="N2888" s="175"/>
      <c r="O2888" s="65"/>
      <c r="P2888" s="65"/>
      <c r="Q2888" s="65"/>
      <c r="R2888" s="65"/>
      <c r="S2888" s="65"/>
      <c r="T2888" s="66"/>
      <c r="U2888" s="28"/>
      <c r="V2888" s="28"/>
      <c r="W2888" s="28"/>
      <c r="X2888" s="28"/>
      <c r="Y2888" s="28"/>
      <c r="Z2888" s="28"/>
      <c r="AA2888" s="28"/>
      <c r="AB2888" s="28"/>
      <c r="AC2888" s="28"/>
      <c r="AD2888" s="28"/>
      <c r="AE2888" s="28"/>
      <c r="AT2888" s="11" t="s">
        <v>128</v>
      </c>
      <c r="AU2888" s="11" t="s">
        <v>73</v>
      </c>
    </row>
    <row r="2889" spans="1:65" s="2" customFormat="1" ht="24.2" customHeight="1">
      <c r="A2889" s="28"/>
      <c r="B2889" s="29"/>
      <c r="C2889" s="176" t="s">
        <v>5671</v>
      </c>
      <c r="D2889" s="176" t="s">
        <v>5147</v>
      </c>
      <c r="E2889" s="177" t="s">
        <v>5672</v>
      </c>
      <c r="F2889" s="178" t="s">
        <v>5673</v>
      </c>
      <c r="G2889" s="179" t="s">
        <v>136</v>
      </c>
      <c r="H2889" s="180">
        <v>20</v>
      </c>
      <c r="I2889" s="181"/>
      <c r="J2889" s="182">
        <f>ROUND(I2889*H2889,2)</f>
        <v>0</v>
      </c>
      <c r="K2889" s="178" t="s">
        <v>1</v>
      </c>
      <c r="L2889" s="183"/>
      <c r="M2889" s="184" t="s">
        <v>1</v>
      </c>
      <c r="N2889" s="185" t="s">
        <v>38</v>
      </c>
      <c r="O2889" s="65"/>
      <c r="P2889" s="167">
        <f>O2889*H2889</f>
        <v>0</v>
      </c>
      <c r="Q2889" s="167">
        <v>0</v>
      </c>
      <c r="R2889" s="167">
        <f>Q2889*H2889</f>
        <v>0</v>
      </c>
      <c r="S2889" s="167">
        <v>0</v>
      </c>
      <c r="T2889" s="168">
        <f>S2889*H2889</f>
        <v>0</v>
      </c>
      <c r="U2889" s="28"/>
      <c r="V2889" s="28"/>
      <c r="W2889" s="28"/>
      <c r="X2889" s="28"/>
      <c r="Y2889" s="28"/>
      <c r="Z2889" s="28"/>
      <c r="AA2889" s="28"/>
      <c r="AB2889" s="28"/>
      <c r="AC2889" s="28"/>
      <c r="AD2889" s="28"/>
      <c r="AE2889" s="28"/>
      <c r="AR2889" s="169" t="s">
        <v>156</v>
      </c>
      <c r="AT2889" s="169" t="s">
        <v>5147</v>
      </c>
      <c r="AU2889" s="169" t="s">
        <v>73</v>
      </c>
      <c r="AY2889" s="11" t="s">
        <v>126</v>
      </c>
      <c r="BE2889" s="170">
        <f>IF(N2889="základní",J2889,0)</f>
        <v>0</v>
      </c>
      <c r="BF2889" s="170">
        <f>IF(N2889="snížená",J2889,0)</f>
        <v>0</v>
      </c>
      <c r="BG2889" s="170">
        <f>IF(N2889="zákl. přenesená",J2889,0)</f>
        <v>0</v>
      </c>
      <c r="BH2889" s="170">
        <f>IF(N2889="sníž. přenesená",J2889,0)</f>
        <v>0</v>
      </c>
      <c r="BI2889" s="170">
        <f>IF(N2889="nulová",J2889,0)</f>
        <v>0</v>
      </c>
      <c r="BJ2889" s="11" t="s">
        <v>80</v>
      </c>
      <c r="BK2889" s="170">
        <f>ROUND(I2889*H2889,2)</f>
        <v>0</v>
      </c>
      <c r="BL2889" s="11" t="s">
        <v>125</v>
      </c>
      <c r="BM2889" s="169" t="s">
        <v>5674</v>
      </c>
    </row>
    <row r="2890" spans="1:65" s="2" customFormat="1" ht="19.5">
      <c r="A2890" s="28"/>
      <c r="B2890" s="29"/>
      <c r="C2890" s="30"/>
      <c r="D2890" s="171" t="s">
        <v>128</v>
      </c>
      <c r="E2890" s="30"/>
      <c r="F2890" s="172" t="s">
        <v>5673</v>
      </c>
      <c r="G2890" s="30"/>
      <c r="H2890" s="30"/>
      <c r="I2890" s="173"/>
      <c r="J2890" s="30"/>
      <c r="K2890" s="30"/>
      <c r="L2890" s="33"/>
      <c r="M2890" s="174"/>
      <c r="N2890" s="175"/>
      <c r="O2890" s="65"/>
      <c r="P2890" s="65"/>
      <c r="Q2890" s="65"/>
      <c r="R2890" s="65"/>
      <c r="S2890" s="65"/>
      <c r="T2890" s="66"/>
      <c r="U2890" s="28"/>
      <c r="V2890" s="28"/>
      <c r="W2890" s="28"/>
      <c r="X2890" s="28"/>
      <c r="Y2890" s="28"/>
      <c r="Z2890" s="28"/>
      <c r="AA2890" s="28"/>
      <c r="AB2890" s="28"/>
      <c r="AC2890" s="28"/>
      <c r="AD2890" s="28"/>
      <c r="AE2890" s="28"/>
      <c r="AT2890" s="11" t="s">
        <v>128</v>
      </c>
      <c r="AU2890" s="11" t="s">
        <v>73</v>
      </c>
    </row>
    <row r="2891" spans="1:65" s="2" customFormat="1" ht="24.2" customHeight="1">
      <c r="A2891" s="28"/>
      <c r="B2891" s="29"/>
      <c r="C2891" s="176" t="s">
        <v>5675</v>
      </c>
      <c r="D2891" s="176" t="s">
        <v>5147</v>
      </c>
      <c r="E2891" s="177" t="s">
        <v>5676</v>
      </c>
      <c r="F2891" s="178" t="s">
        <v>5677</v>
      </c>
      <c r="G2891" s="179" t="s">
        <v>136</v>
      </c>
      <c r="H2891" s="180">
        <v>20</v>
      </c>
      <c r="I2891" s="181"/>
      <c r="J2891" s="182">
        <f>ROUND(I2891*H2891,2)</f>
        <v>0</v>
      </c>
      <c r="K2891" s="178" t="s">
        <v>1</v>
      </c>
      <c r="L2891" s="183"/>
      <c r="M2891" s="184" t="s">
        <v>1</v>
      </c>
      <c r="N2891" s="185" t="s">
        <v>38</v>
      </c>
      <c r="O2891" s="65"/>
      <c r="P2891" s="167">
        <f>O2891*H2891</f>
        <v>0</v>
      </c>
      <c r="Q2891" s="167">
        <v>0</v>
      </c>
      <c r="R2891" s="167">
        <f>Q2891*H2891</f>
        <v>0</v>
      </c>
      <c r="S2891" s="167">
        <v>0</v>
      </c>
      <c r="T2891" s="168">
        <f>S2891*H2891</f>
        <v>0</v>
      </c>
      <c r="U2891" s="28"/>
      <c r="V2891" s="28"/>
      <c r="W2891" s="28"/>
      <c r="X2891" s="28"/>
      <c r="Y2891" s="28"/>
      <c r="Z2891" s="28"/>
      <c r="AA2891" s="28"/>
      <c r="AB2891" s="28"/>
      <c r="AC2891" s="28"/>
      <c r="AD2891" s="28"/>
      <c r="AE2891" s="28"/>
      <c r="AR2891" s="169" t="s">
        <v>156</v>
      </c>
      <c r="AT2891" s="169" t="s">
        <v>5147</v>
      </c>
      <c r="AU2891" s="169" t="s">
        <v>73</v>
      </c>
      <c r="AY2891" s="11" t="s">
        <v>126</v>
      </c>
      <c r="BE2891" s="170">
        <f>IF(N2891="základní",J2891,0)</f>
        <v>0</v>
      </c>
      <c r="BF2891" s="170">
        <f>IF(N2891="snížená",J2891,0)</f>
        <v>0</v>
      </c>
      <c r="BG2891" s="170">
        <f>IF(N2891="zákl. přenesená",J2891,0)</f>
        <v>0</v>
      </c>
      <c r="BH2891" s="170">
        <f>IF(N2891="sníž. přenesená",J2891,0)</f>
        <v>0</v>
      </c>
      <c r="BI2891" s="170">
        <f>IF(N2891="nulová",J2891,0)</f>
        <v>0</v>
      </c>
      <c r="BJ2891" s="11" t="s">
        <v>80</v>
      </c>
      <c r="BK2891" s="170">
        <f>ROUND(I2891*H2891,2)</f>
        <v>0</v>
      </c>
      <c r="BL2891" s="11" t="s">
        <v>125</v>
      </c>
      <c r="BM2891" s="169" t="s">
        <v>5678</v>
      </c>
    </row>
    <row r="2892" spans="1:65" s="2" customFormat="1" ht="19.5">
      <c r="A2892" s="28"/>
      <c r="B2892" s="29"/>
      <c r="C2892" s="30"/>
      <c r="D2892" s="171" t="s">
        <v>128</v>
      </c>
      <c r="E2892" s="30"/>
      <c r="F2892" s="172" t="s">
        <v>5677</v>
      </c>
      <c r="G2892" s="30"/>
      <c r="H2892" s="30"/>
      <c r="I2892" s="173"/>
      <c r="J2892" s="30"/>
      <c r="K2892" s="30"/>
      <c r="L2892" s="33"/>
      <c r="M2892" s="174"/>
      <c r="N2892" s="175"/>
      <c r="O2892" s="65"/>
      <c r="P2892" s="65"/>
      <c r="Q2892" s="65"/>
      <c r="R2892" s="65"/>
      <c r="S2892" s="65"/>
      <c r="T2892" s="66"/>
      <c r="U2892" s="28"/>
      <c r="V2892" s="28"/>
      <c r="W2892" s="28"/>
      <c r="X2892" s="28"/>
      <c r="Y2892" s="28"/>
      <c r="Z2892" s="28"/>
      <c r="AA2892" s="28"/>
      <c r="AB2892" s="28"/>
      <c r="AC2892" s="28"/>
      <c r="AD2892" s="28"/>
      <c r="AE2892" s="28"/>
      <c r="AT2892" s="11" t="s">
        <v>128</v>
      </c>
      <c r="AU2892" s="11" t="s">
        <v>73</v>
      </c>
    </row>
    <row r="2893" spans="1:65" s="2" customFormat="1" ht="24.2" customHeight="1">
      <c r="A2893" s="28"/>
      <c r="B2893" s="29"/>
      <c r="C2893" s="176" t="s">
        <v>5679</v>
      </c>
      <c r="D2893" s="176" t="s">
        <v>5147</v>
      </c>
      <c r="E2893" s="177" t="s">
        <v>5680</v>
      </c>
      <c r="F2893" s="178" t="s">
        <v>5681</v>
      </c>
      <c r="G2893" s="179" t="s">
        <v>136</v>
      </c>
      <c r="H2893" s="180">
        <v>200</v>
      </c>
      <c r="I2893" s="181"/>
      <c r="J2893" s="182">
        <f>ROUND(I2893*H2893,2)</f>
        <v>0</v>
      </c>
      <c r="K2893" s="178" t="s">
        <v>1</v>
      </c>
      <c r="L2893" s="183"/>
      <c r="M2893" s="184" t="s">
        <v>1</v>
      </c>
      <c r="N2893" s="185" t="s">
        <v>38</v>
      </c>
      <c r="O2893" s="65"/>
      <c r="P2893" s="167">
        <f>O2893*H2893</f>
        <v>0</v>
      </c>
      <c r="Q2893" s="167">
        <v>0</v>
      </c>
      <c r="R2893" s="167">
        <f>Q2893*H2893</f>
        <v>0</v>
      </c>
      <c r="S2893" s="167">
        <v>0</v>
      </c>
      <c r="T2893" s="168">
        <f>S2893*H2893</f>
        <v>0</v>
      </c>
      <c r="U2893" s="28"/>
      <c r="V2893" s="28"/>
      <c r="W2893" s="28"/>
      <c r="X2893" s="28"/>
      <c r="Y2893" s="28"/>
      <c r="Z2893" s="28"/>
      <c r="AA2893" s="28"/>
      <c r="AB2893" s="28"/>
      <c r="AC2893" s="28"/>
      <c r="AD2893" s="28"/>
      <c r="AE2893" s="28"/>
      <c r="AR2893" s="169" t="s">
        <v>156</v>
      </c>
      <c r="AT2893" s="169" t="s">
        <v>5147</v>
      </c>
      <c r="AU2893" s="169" t="s">
        <v>73</v>
      </c>
      <c r="AY2893" s="11" t="s">
        <v>126</v>
      </c>
      <c r="BE2893" s="170">
        <f>IF(N2893="základní",J2893,0)</f>
        <v>0</v>
      </c>
      <c r="BF2893" s="170">
        <f>IF(N2893="snížená",J2893,0)</f>
        <v>0</v>
      </c>
      <c r="BG2893" s="170">
        <f>IF(N2893="zákl. přenesená",J2893,0)</f>
        <v>0</v>
      </c>
      <c r="BH2893" s="170">
        <f>IF(N2893="sníž. přenesená",J2893,0)</f>
        <v>0</v>
      </c>
      <c r="BI2893" s="170">
        <f>IF(N2893="nulová",J2893,0)</f>
        <v>0</v>
      </c>
      <c r="BJ2893" s="11" t="s">
        <v>80</v>
      </c>
      <c r="BK2893" s="170">
        <f>ROUND(I2893*H2893,2)</f>
        <v>0</v>
      </c>
      <c r="BL2893" s="11" t="s">
        <v>125</v>
      </c>
      <c r="BM2893" s="169" t="s">
        <v>5682</v>
      </c>
    </row>
    <row r="2894" spans="1:65" s="2" customFormat="1" ht="11.25">
      <c r="A2894" s="28"/>
      <c r="B2894" s="29"/>
      <c r="C2894" s="30"/>
      <c r="D2894" s="171" t="s">
        <v>128</v>
      </c>
      <c r="E2894" s="30"/>
      <c r="F2894" s="172" t="s">
        <v>5681</v>
      </c>
      <c r="G2894" s="30"/>
      <c r="H2894" s="30"/>
      <c r="I2894" s="173"/>
      <c r="J2894" s="30"/>
      <c r="K2894" s="30"/>
      <c r="L2894" s="33"/>
      <c r="M2894" s="174"/>
      <c r="N2894" s="175"/>
      <c r="O2894" s="65"/>
      <c r="P2894" s="65"/>
      <c r="Q2894" s="65"/>
      <c r="R2894" s="65"/>
      <c r="S2894" s="65"/>
      <c r="T2894" s="66"/>
      <c r="U2894" s="28"/>
      <c r="V2894" s="28"/>
      <c r="W2894" s="28"/>
      <c r="X2894" s="28"/>
      <c r="Y2894" s="28"/>
      <c r="Z2894" s="28"/>
      <c r="AA2894" s="28"/>
      <c r="AB2894" s="28"/>
      <c r="AC2894" s="28"/>
      <c r="AD2894" s="28"/>
      <c r="AE2894" s="28"/>
      <c r="AT2894" s="11" t="s">
        <v>128</v>
      </c>
      <c r="AU2894" s="11" t="s">
        <v>73</v>
      </c>
    </row>
    <row r="2895" spans="1:65" s="2" customFormat="1" ht="24.2" customHeight="1">
      <c r="A2895" s="28"/>
      <c r="B2895" s="29"/>
      <c r="C2895" s="176" t="s">
        <v>5683</v>
      </c>
      <c r="D2895" s="176" t="s">
        <v>5147</v>
      </c>
      <c r="E2895" s="177" t="s">
        <v>5684</v>
      </c>
      <c r="F2895" s="178" t="s">
        <v>5685</v>
      </c>
      <c r="G2895" s="179" t="s">
        <v>136</v>
      </c>
      <c r="H2895" s="180">
        <v>200</v>
      </c>
      <c r="I2895" s="181"/>
      <c r="J2895" s="182">
        <f>ROUND(I2895*H2895,2)</f>
        <v>0</v>
      </c>
      <c r="K2895" s="178" t="s">
        <v>1</v>
      </c>
      <c r="L2895" s="183"/>
      <c r="M2895" s="184" t="s">
        <v>1</v>
      </c>
      <c r="N2895" s="185" t="s">
        <v>38</v>
      </c>
      <c r="O2895" s="65"/>
      <c r="P2895" s="167">
        <f>O2895*H2895</f>
        <v>0</v>
      </c>
      <c r="Q2895" s="167">
        <v>0</v>
      </c>
      <c r="R2895" s="167">
        <f>Q2895*H2895</f>
        <v>0</v>
      </c>
      <c r="S2895" s="167">
        <v>0</v>
      </c>
      <c r="T2895" s="168">
        <f>S2895*H2895</f>
        <v>0</v>
      </c>
      <c r="U2895" s="28"/>
      <c r="V2895" s="28"/>
      <c r="W2895" s="28"/>
      <c r="X2895" s="28"/>
      <c r="Y2895" s="28"/>
      <c r="Z2895" s="28"/>
      <c r="AA2895" s="28"/>
      <c r="AB2895" s="28"/>
      <c r="AC2895" s="28"/>
      <c r="AD2895" s="28"/>
      <c r="AE2895" s="28"/>
      <c r="AR2895" s="169" t="s">
        <v>156</v>
      </c>
      <c r="AT2895" s="169" t="s">
        <v>5147</v>
      </c>
      <c r="AU2895" s="169" t="s">
        <v>73</v>
      </c>
      <c r="AY2895" s="11" t="s">
        <v>126</v>
      </c>
      <c r="BE2895" s="170">
        <f>IF(N2895="základní",J2895,0)</f>
        <v>0</v>
      </c>
      <c r="BF2895" s="170">
        <f>IF(N2895="snížená",J2895,0)</f>
        <v>0</v>
      </c>
      <c r="BG2895" s="170">
        <f>IF(N2895="zákl. přenesená",J2895,0)</f>
        <v>0</v>
      </c>
      <c r="BH2895" s="170">
        <f>IF(N2895="sníž. přenesená",J2895,0)</f>
        <v>0</v>
      </c>
      <c r="BI2895" s="170">
        <f>IF(N2895="nulová",J2895,0)</f>
        <v>0</v>
      </c>
      <c r="BJ2895" s="11" t="s">
        <v>80</v>
      </c>
      <c r="BK2895" s="170">
        <f>ROUND(I2895*H2895,2)</f>
        <v>0</v>
      </c>
      <c r="BL2895" s="11" t="s">
        <v>125</v>
      </c>
      <c r="BM2895" s="169" t="s">
        <v>5686</v>
      </c>
    </row>
    <row r="2896" spans="1:65" s="2" customFormat="1" ht="11.25">
      <c r="A2896" s="28"/>
      <c r="B2896" s="29"/>
      <c r="C2896" s="30"/>
      <c r="D2896" s="171" t="s">
        <v>128</v>
      </c>
      <c r="E2896" s="30"/>
      <c r="F2896" s="172" t="s">
        <v>5685</v>
      </c>
      <c r="G2896" s="30"/>
      <c r="H2896" s="30"/>
      <c r="I2896" s="173"/>
      <c r="J2896" s="30"/>
      <c r="K2896" s="30"/>
      <c r="L2896" s="33"/>
      <c r="M2896" s="174"/>
      <c r="N2896" s="175"/>
      <c r="O2896" s="65"/>
      <c r="P2896" s="65"/>
      <c r="Q2896" s="65"/>
      <c r="R2896" s="65"/>
      <c r="S2896" s="65"/>
      <c r="T2896" s="66"/>
      <c r="U2896" s="28"/>
      <c r="V2896" s="28"/>
      <c r="W2896" s="28"/>
      <c r="X2896" s="28"/>
      <c r="Y2896" s="28"/>
      <c r="Z2896" s="28"/>
      <c r="AA2896" s="28"/>
      <c r="AB2896" s="28"/>
      <c r="AC2896" s="28"/>
      <c r="AD2896" s="28"/>
      <c r="AE2896" s="28"/>
      <c r="AT2896" s="11" t="s">
        <v>128</v>
      </c>
      <c r="AU2896" s="11" t="s">
        <v>73</v>
      </c>
    </row>
    <row r="2897" spans="1:65" s="2" customFormat="1" ht="24.2" customHeight="1">
      <c r="A2897" s="28"/>
      <c r="B2897" s="29"/>
      <c r="C2897" s="176" t="s">
        <v>5687</v>
      </c>
      <c r="D2897" s="176" t="s">
        <v>5147</v>
      </c>
      <c r="E2897" s="177" t="s">
        <v>5688</v>
      </c>
      <c r="F2897" s="178" t="s">
        <v>5689</v>
      </c>
      <c r="G2897" s="179" t="s">
        <v>136</v>
      </c>
      <c r="H2897" s="180">
        <v>200</v>
      </c>
      <c r="I2897" s="181"/>
      <c r="J2897" s="182">
        <f>ROUND(I2897*H2897,2)</f>
        <v>0</v>
      </c>
      <c r="K2897" s="178" t="s">
        <v>1</v>
      </c>
      <c r="L2897" s="183"/>
      <c r="M2897" s="184" t="s">
        <v>1</v>
      </c>
      <c r="N2897" s="185" t="s">
        <v>38</v>
      </c>
      <c r="O2897" s="65"/>
      <c r="P2897" s="167">
        <f>O2897*H2897</f>
        <v>0</v>
      </c>
      <c r="Q2897" s="167">
        <v>0</v>
      </c>
      <c r="R2897" s="167">
        <f>Q2897*H2897</f>
        <v>0</v>
      </c>
      <c r="S2897" s="167">
        <v>0</v>
      </c>
      <c r="T2897" s="168">
        <f>S2897*H2897</f>
        <v>0</v>
      </c>
      <c r="U2897" s="28"/>
      <c r="V2897" s="28"/>
      <c r="W2897" s="28"/>
      <c r="X2897" s="28"/>
      <c r="Y2897" s="28"/>
      <c r="Z2897" s="28"/>
      <c r="AA2897" s="28"/>
      <c r="AB2897" s="28"/>
      <c r="AC2897" s="28"/>
      <c r="AD2897" s="28"/>
      <c r="AE2897" s="28"/>
      <c r="AR2897" s="169" t="s">
        <v>156</v>
      </c>
      <c r="AT2897" s="169" t="s">
        <v>5147</v>
      </c>
      <c r="AU2897" s="169" t="s">
        <v>73</v>
      </c>
      <c r="AY2897" s="11" t="s">
        <v>126</v>
      </c>
      <c r="BE2897" s="170">
        <f>IF(N2897="základní",J2897,0)</f>
        <v>0</v>
      </c>
      <c r="BF2897" s="170">
        <f>IF(N2897="snížená",J2897,0)</f>
        <v>0</v>
      </c>
      <c r="BG2897" s="170">
        <f>IF(N2897="zákl. přenesená",J2897,0)</f>
        <v>0</v>
      </c>
      <c r="BH2897" s="170">
        <f>IF(N2897="sníž. přenesená",J2897,0)</f>
        <v>0</v>
      </c>
      <c r="BI2897" s="170">
        <f>IF(N2897="nulová",J2897,0)</f>
        <v>0</v>
      </c>
      <c r="BJ2897" s="11" t="s">
        <v>80</v>
      </c>
      <c r="BK2897" s="170">
        <f>ROUND(I2897*H2897,2)</f>
        <v>0</v>
      </c>
      <c r="BL2897" s="11" t="s">
        <v>125</v>
      </c>
      <c r="BM2897" s="169" t="s">
        <v>5690</v>
      </c>
    </row>
    <row r="2898" spans="1:65" s="2" customFormat="1" ht="19.5">
      <c r="A2898" s="28"/>
      <c r="B2898" s="29"/>
      <c r="C2898" s="30"/>
      <c r="D2898" s="171" t="s">
        <v>128</v>
      </c>
      <c r="E2898" s="30"/>
      <c r="F2898" s="172" t="s">
        <v>5689</v>
      </c>
      <c r="G2898" s="30"/>
      <c r="H2898" s="30"/>
      <c r="I2898" s="173"/>
      <c r="J2898" s="30"/>
      <c r="K2898" s="30"/>
      <c r="L2898" s="33"/>
      <c r="M2898" s="174"/>
      <c r="N2898" s="175"/>
      <c r="O2898" s="65"/>
      <c r="P2898" s="65"/>
      <c r="Q2898" s="65"/>
      <c r="R2898" s="65"/>
      <c r="S2898" s="65"/>
      <c r="T2898" s="66"/>
      <c r="U2898" s="28"/>
      <c r="V2898" s="28"/>
      <c r="W2898" s="28"/>
      <c r="X2898" s="28"/>
      <c r="Y2898" s="28"/>
      <c r="Z2898" s="28"/>
      <c r="AA2898" s="28"/>
      <c r="AB2898" s="28"/>
      <c r="AC2898" s="28"/>
      <c r="AD2898" s="28"/>
      <c r="AE2898" s="28"/>
      <c r="AT2898" s="11" t="s">
        <v>128</v>
      </c>
      <c r="AU2898" s="11" t="s">
        <v>73</v>
      </c>
    </row>
    <row r="2899" spans="1:65" s="2" customFormat="1" ht="21.75" customHeight="1">
      <c r="A2899" s="28"/>
      <c r="B2899" s="29"/>
      <c r="C2899" s="176" t="s">
        <v>5691</v>
      </c>
      <c r="D2899" s="176" t="s">
        <v>5147</v>
      </c>
      <c r="E2899" s="177" t="s">
        <v>5692</v>
      </c>
      <c r="F2899" s="178" t="s">
        <v>5693</v>
      </c>
      <c r="G2899" s="179" t="s">
        <v>136</v>
      </c>
      <c r="H2899" s="180">
        <v>200</v>
      </c>
      <c r="I2899" s="181"/>
      <c r="J2899" s="182">
        <f>ROUND(I2899*H2899,2)</f>
        <v>0</v>
      </c>
      <c r="K2899" s="178" t="s">
        <v>1</v>
      </c>
      <c r="L2899" s="183"/>
      <c r="M2899" s="184" t="s">
        <v>1</v>
      </c>
      <c r="N2899" s="185" t="s">
        <v>38</v>
      </c>
      <c r="O2899" s="65"/>
      <c r="P2899" s="167">
        <f>O2899*H2899</f>
        <v>0</v>
      </c>
      <c r="Q2899" s="167">
        <v>0</v>
      </c>
      <c r="R2899" s="167">
        <f>Q2899*H2899</f>
        <v>0</v>
      </c>
      <c r="S2899" s="167">
        <v>0</v>
      </c>
      <c r="T2899" s="168">
        <f>S2899*H2899</f>
        <v>0</v>
      </c>
      <c r="U2899" s="28"/>
      <c r="V2899" s="28"/>
      <c r="W2899" s="28"/>
      <c r="X2899" s="28"/>
      <c r="Y2899" s="28"/>
      <c r="Z2899" s="28"/>
      <c r="AA2899" s="28"/>
      <c r="AB2899" s="28"/>
      <c r="AC2899" s="28"/>
      <c r="AD2899" s="28"/>
      <c r="AE2899" s="28"/>
      <c r="AR2899" s="169" t="s">
        <v>156</v>
      </c>
      <c r="AT2899" s="169" t="s">
        <v>5147</v>
      </c>
      <c r="AU2899" s="169" t="s">
        <v>73</v>
      </c>
      <c r="AY2899" s="11" t="s">
        <v>126</v>
      </c>
      <c r="BE2899" s="170">
        <f>IF(N2899="základní",J2899,0)</f>
        <v>0</v>
      </c>
      <c r="BF2899" s="170">
        <f>IF(N2899="snížená",J2899,0)</f>
        <v>0</v>
      </c>
      <c r="BG2899" s="170">
        <f>IF(N2899="zákl. přenesená",J2899,0)</f>
        <v>0</v>
      </c>
      <c r="BH2899" s="170">
        <f>IF(N2899="sníž. přenesená",J2899,0)</f>
        <v>0</v>
      </c>
      <c r="BI2899" s="170">
        <f>IF(N2899="nulová",J2899,0)</f>
        <v>0</v>
      </c>
      <c r="BJ2899" s="11" t="s">
        <v>80</v>
      </c>
      <c r="BK2899" s="170">
        <f>ROUND(I2899*H2899,2)</f>
        <v>0</v>
      </c>
      <c r="BL2899" s="11" t="s">
        <v>125</v>
      </c>
      <c r="BM2899" s="169" t="s">
        <v>5694</v>
      </c>
    </row>
    <row r="2900" spans="1:65" s="2" customFormat="1" ht="11.25">
      <c r="A2900" s="28"/>
      <c r="B2900" s="29"/>
      <c r="C2900" s="30"/>
      <c r="D2900" s="171" t="s">
        <v>128</v>
      </c>
      <c r="E2900" s="30"/>
      <c r="F2900" s="172" t="s">
        <v>5693</v>
      </c>
      <c r="G2900" s="30"/>
      <c r="H2900" s="30"/>
      <c r="I2900" s="173"/>
      <c r="J2900" s="30"/>
      <c r="K2900" s="30"/>
      <c r="L2900" s="33"/>
      <c r="M2900" s="174"/>
      <c r="N2900" s="175"/>
      <c r="O2900" s="65"/>
      <c r="P2900" s="65"/>
      <c r="Q2900" s="65"/>
      <c r="R2900" s="65"/>
      <c r="S2900" s="65"/>
      <c r="T2900" s="66"/>
      <c r="U2900" s="28"/>
      <c r="V2900" s="28"/>
      <c r="W2900" s="28"/>
      <c r="X2900" s="28"/>
      <c r="Y2900" s="28"/>
      <c r="Z2900" s="28"/>
      <c r="AA2900" s="28"/>
      <c r="AB2900" s="28"/>
      <c r="AC2900" s="28"/>
      <c r="AD2900" s="28"/>
      <c r="AE2900" s="28"/>
      <c r="AT2900" s="11" t="s">
        <v>128</v>
      </c>
      <c r="AU2900" s="11" t="s">
        <v>73</v>
      </c>
    </row>
    <row r="2901" spans="1:65" s="2" customFormat="1" ht="24.2" customHeight="1">
      <c r="A2901" s="28"/>
      <c r="B2901" s="29"/>
      <c r="C2901" s="176" t="s">
        <v>5695</v>
      </c>
      <c r="D2901" s="176" t="s">
        <v>5147</v>
      </c>
      <c r="E2901" s="177" t="s">
        <v>5696</v>
      </c>
      <c r="F2901" s="178" t="s">
        <v>5697</v>
      </c>
      <c r="G2901" s="179" t="s">
        <v>136</v>
      </c>
      <c r="H2901" s="180">
        <v>200</v>
      </c>
      <c r="I2901" s="181"/>
      <c r="J2901" s="182">
        <f>ROUND(I2901*H2901,2)</f>
        <v>0</v>
      </c>
      <c r="K2901" s="178" t="s">
        <v>1</v>
      </c>
      <c r="L2901" s="183"/>
      <c r="M2901" s="184" t="s">
        <v>1</v>
      </c>
      <c r="N2901" s="185" t="s">
        <v>38</v>
      </c>
      <c r="O2901" s="65"/>
      <c r="P2901" s="167">
        <f>O2901*H2901</f>
        <v>0</v>
      </c>
      <c r="Q2901" s="167">
        <v>0</v>
      </c>
      <c r="R2901" s="167">
        <f>Q2901*H2901</f>
        <v>0</v>
      </c>
      <c r="S2901" s="167">
        <v>0</v>
      </c>
      <c r="T2901" s="168">
        <f>S2901*H2901</f>
        <v>0</v>
      </c>
      <c r="U2901" s="28"/>
      <c r="V2901" s="28"/>
      <c r="W2901" s="28"/>
      <c r="X2901" s="28"/>
      <c r="Y2901" s="28"/>
      <c r="Z2901" s="28"/>
      <c r="AA2901" s="28"/>
      <c r="AB2901" s="28"/>
      <c r="AC2901" s="28"/>
      <c r="AD2901" s="28"/>
      <c r="AE2901" s="28"/>
      <c r="AR2901" s="169" t="s">
        <v>156</v>
      </c>
      <c r="AT2901" s="169" t="s">
        <v>5147</v>
      </c>
      <c r="AU2901" s="169" t="s">
        <v>73</v>
      </c>
      <c r="AY2901" s="11" t="s">
        <v>126</v>
      </c>
      <c r="BE2901" s="170">
        <f>IF(N2901="základní",J2901,0)</f>
        <v>0</v>
      </c>
      <c r="BF2901" s="170">
        <f>IF(N2901="snížená",J2901,0)</f>
        <v>0</v>
      </c>
      <c r="BG2901" s="170">
        <f>IF(N2901="zákl. přenesená",J2901,0)</f>
        <v>0</v>
      </c>
      <c r="BH2901" s="170">
        <f>IF(N2901="sníž. přenesená",J2901,0)</f>
        <v>0</v>
      </c>
      <c r="BI2901" s="170">
        <f>IF(N2901="nulová",J2901,0)</f>
        <v>0</v>
      </c>
      <c r="BJ2901" s="11" t="s">
        <v>80</v>
      </c>
      <c r="BK2901" s="170">
        <f>ROUND(I2901*H2901,2)</f>
        <v>0</v>
      </c>
      <c r="BL2901" s="11" t="s">
        <v>125</v>
      </c>
      <c r="BM2901" s="169" t="s">
        <v>5698</v>
      </c>
    </row>
    <row r="2902" spans="1:65" s="2" customFormat="1" ht="19.5">
      <c r="A2902" s="28"/>
      <c r="B2902" s="29"/>
      <c r="C2902" s="30"/>
      <c r="D2902" s="171" t="s">
        <v>128</v>
      </c>
      <c r="E2902" s="30"/>
      <c r="F2902" s="172" t="s">
        <v>5697</v>
      </c>
      <c r="G2902" s="30"/>
      <c r="H2902" s="30"/>
      <c r="I2902" s="173"/>
      <c r="J2902" s="30"/>
      <c r="K2902" s="30"/>
      <c r="L2902" s="33"/>
      <c r="M2902" s="174"/>
      <c r="N2902" s="175"/>
      <c r="O2902" s="65"/>
      <c r="P2902" s="65"/>
      <c r="Q2902" s="65"/>
      <c r="R2902" s="65"/>
      <c r="S2902" s="65"/>
      <c r="T2902" s="66"/>
      <c r="U2902" s="28"/>
      <c r="V2902" s="28"/>
      <c r="W2902" s="28"/>
      <c r="X2902" s="28"/>
      <c r="Y2902" s="28"/>
      <c r="Z2902" s="28"/>
      <c r="AA2902" s="28"/>
      <c r="AB2902" s="28"/>
      <c r="AC2902" s="28"/>
      <c r="AD2902" s="28"/>
      <c r="AE2902" s="28"/>
      <c r="AT2902" s="11" t="s">
        <v>128</v>
      </c>
      <c r="AU2902" s="11" t="s">
        <v>73</v>
      </c>
    </row>
    <row r="2903" spans="1:65" s="2" customFormat="1" ht="16.5" customHeight="1">
      <c r="A2903" s="28"/>
      <c r="B2903" s="29"/>
      <c r="C2903" s="176" t="s">
        <v>5699</v>
      </c>
      <c r="D2903" s="176" t="s">
        <v>5147</v>
      </c>
      <c r="E2903" s="177" t="s">
        <v>5700</v>
      </c>
      <c r="F2903" s="178" t="s">
        <v>5701</v>
      </c>
      <c r="G2903" s="179" t="s">
        <v>136</v>
      </c>
      <c r="H2903" s="180">
        <v>200</v>
      </c>
      <c r="I2903" s="181"/>
      <c r="J2903" s="182">
        <f>ROUND(I2903*H2903,2)</f>
        <v>0</v>
      </c>
      <c r="K2903" s="178" t="s">
        <v>1</v>
      </c>
      <c r="L2903" s="183"/>
      <c r="M2903" s="184" t="s">
        <v>1</v>
      </c>
      <c r="N2903" s="185" t="s">
        <v>38</v>
      </c>
      <c r="O2903" s="65"/>
      <c r="P2903" s="167">
        <f>O2903*H2903</f>
        <v>0</v>
      </c>
      <c r="Q2903" s="167">
        <v>0</v>
      </c>
      <c r="R2903" s="167">
        <f>Q2903*H2903</f>
        <v>0</v>
      </c>
      <c r="S2903" s="167">
        <v>0</v>
      </c>
      <c r="T2903" s="168">
        <f>S2903*H2903</f>
        <v>0</v>
      </c>
      <c r="U2903" s="28"/>
      <c r="V2903" s="28"/>
      <c r="W2903" s="28"/>
      <c r="X2903" s="28"/>
      <c r="Y2903" s="28"/>
      <c r="Z2903" s="28"/>
      <c r="AA2903" s="28"/>
      <c r="AB2903" s="28"/>
      <c r="AC2903" s="28"/>
      <c r="AD2903" s="28"/>
      <c r="AE2903" s="28"/>
      <c r="AR2903" s="169" t="s">
        <v>156</v>
      </c>
      <c r="AT2903" s="169" t="s">
        <v>5147</v>
      </c>
      <c r="AU2903" s="169" t="s">
        <v>73</v>
      </c>
      <c r="AY2903" s="11" t="s">
        <v>126</v>
      </c>
      <c r="BE2903" s="170">
        <f>IF(N2903="základní",J2903,0)</f>
        <v>0</v>
      </c>
      <c r="BF2903" s="170">
        <f>IF(N2903="snížená",J2903,0)</f>
        <v>0</v>
      </c>
      <c r="BG2903" s="170">
        <f>IF(N2903="zákl. přenesená",J2903,0)</f>
        <v>0</v>
      </c>
      <c r="BH2903" s="170">
        <f>IF(N2903="sníž. přenesená",J2903,0)</f>
        <v>0</v>
      </c>
      <c r="BI2903" s="170">
        <f>IF(N2903="nulová",J2903,0)</f>
        <v>0</v>
      </c>
      <c r="BJ2903" s="11" t="s">
        <v>80</v>
      </c>
      <c r="BK2903" s="170">
        <f>ROUND(I2903*H2903,2)</f>
        <v>0</v>
      </c>
      <c r="BL2903" s="11" t="s">
        <v>125</v>
      </c>
      <c r="BM2903" s="169" t="s">
        <v>5702</v>
      </c>
    </row>
    <row r="2904" spans="1:65" s="2" customFormat="1" ht="11.25">
      <c r="A2904" s="28"/>
      <c r="B2904" s="29"/>
      <c r="C2904" s="30"/>
      <c r="D2904" s="171" t="s">
        <v>128</v>
      </c>
      <c r="E2904" s="30"/>
      <c r="F2904" s="172" t="s">
        <v>5701</v>
      </c>
      <c r="G2904" s="30"/>
      <c r="H2904" s="30"/>
      <c r="I2904" s="173"/>
      <c r="J2904" s="30"/>
      <c r="K2904" s="30"/>
      <c r="L2904" s="33"/>
      <c r="M2904" s="174"/>
      <c r="N2904" s="175"/>
      <c r="O2904" s="65"/>
      <c r="P2904" s="65"/>
      <c r="Q2904" s="65"/>
      <c r="R2904" s="65"/>
      <c r="S2904" s="65"/>
      <c r="T2904" s="66"/>
      <c r="U2904" s="28"/>
      <c r="V2904" s="28"/>
      <c r="W2904" s="28"/>
      <c r="X2904" s="28"/>
      <c r="Y2904" s="28"/>
      <c r="Z2904" s="28"/>
      <c r="AA2904" s="28"/>
      <c r="AB2904" s="28"/>
      <c r="AC2904" s="28"/>
      <c r="AD2904" s="28"/>
      <c r="AE2904" s="28"/>
      <c r="AT2904" s="11" t="s">
        <v>128</v>
      </c>
      <c r="AU2904" s="11" t="s">
        <v>73</v>
      </c>
    </row>
    <row r="2905" spans="1:65" s="2" customFormat="1" ht="16.5" customHeight="1">
      <c r="A2905" s="28"/>
      <c r="B2905" s="29"/>
      <c r="C2905" s="176" t="s">
        <v>5703</v>
      </c>
      <c r="D2905" s="176" t="s">
        <v>5147</v>
      </c>
      <c r="E2905" s="177" t="s">
        <v>5704</v>
      </c>
      <c r="F2905" s="178" t="s">
        <v>5705</v>
      </c>
      <c r="G2905" s="179" t="s">
        <v>136</v>
      </c>
      <c r="H2905" s="180">
        <v>20</v>
      </c>
      <c r="I2905" s="181"/>
      <c r="J2905" s="182">
        <f>ROUND(I2905*H2905,2)</f>
        <v>0</v>
      </c>
      <c r="K2905" s="178" t="s">
        <v>1</v>
      </c>
      <c r="L2905" s="183"/>
      <c r="M2905" s="184" t="s">
        <v>1</v>
      </c>
      <c r="N2905" s="185" t="s">
        <v>38</v>
      </c>
      <c r="O2905" s="65"/>
      <c r="P2905" s="167">
        <f>O2905*H2905</f>
        <v>0</v>
      </c>
      <c r="Q2905" s="167">
        <v>0</v>
      </c>
      <c r="R2905" s="167">
        <f>Q2905*H2905</f>
        <v>0</v>
      </c>
      <c r="S2905" s="167">
        <v>0</v>
      </c>
      <c r="T2905" s="168">
        <f>S2905*H2905</f>
        <v>0</v>
      </c>
      <c r="U2905" s="28"/>
      <c r="V2905" s="28"/>
      <c r="W2905" s="28"/>
      <c r="X2905" s="28"/>
      <c r="Y2905" s="28"/>
      <c r="Z2905" s="28"/>
      <c r="AA2905" s="28"/>
      <c r="AB2905" s="28"/>
      <c r="AC2905" s="28"/>
      <c r="AD2905" s="28"/>
      <c r="AE2905" s="28"/>
      <c r="AR2905" s="169" t="s">
        <v>156</v>
      </c>
      <c r="AT2905" s="169" t="s">
        <v>5147</v>
      </c>
      <c r="AU2905" s="169" t="s">
        <v>73</v>
      </c>
      <c r="AY2905" s="11" t="s">
        <v>126</v>
      </c>
      <c r="BE2905" s="170">
        <f>IF(N2905="základní",J2905,0)</f>
        <v>0</v>
      </c>
      <c r="BF2905" s="170">
        <f>IF(N2905="snížená",J2905,0)</f>
        <v>0</v>
      </c>
      <c r="BG2905" s="170">
        <f>IF(N2905="zákl. přenesená",J2905,0)</f>
        <v>0</v>
      </c>
      <c r="BH2905" s="170">
        <f>IF(N2905="sníž. přenesená",J2905,0)</f>
        <v>0</v>
      </c>
      <c r="BI2905" s="170">
        <f>IF(N2905="nulová",J2905,0)</f>
        <v>0</v>
      </c>
      <c r="BJ2905" s="11" t="s">
        <v>80</v>
      </c>
      <c r="BK2905" s="170">
        <f>ROUND(I2905*H2905,2)</f>
        <v>0</v>
      </c>
      <c r="BL2905" s="11" t="s">
        <v>125</v>
      </c>
      <c r="BM2905" s="169" t="s">
        <v>5706</v>
      </c>
    </row>
    <row r="2906" spans="1:65" s="2" customFormat="1" ht="11.25">
      <c r="A2906" s="28"/>
      <c r="B2906" s="29"/>
      <c r="C2906" s="30"/>
      <c r="D2906" s="171" t="s">
        <v>128</v>
      </c>
      <c r="E2906" s="30"/>
      <c r="F2906" s="172" t="s">
        <v>5705</v>
      </c>
      <c r="G2906" s="30"/>
      <c r="H2906" s="30"/>
      <c r="I2906" s="173"/>
      <c r="J2906" s="30"/>
      <c r="K2906" s="30"/>
      <c r="L2906" s="33"/>
      <c r="M2906" s="174"/>
      <c r="N2906" s="175"/>
      <c r="O2906" s="65"/>
      <c r="P2906" s="65"/>
      <c r="Q2906" s="65"/>
      <c r="R2906" s="65"/>
      <c r="S2906" s="65"/>
      <c r="T2906" s="66"/>
      <c r="U2906" s="28"/>
      <c r="V2906" s="28"/>
      <c r="W2906" s="28"/>
      <c r="X2906" s="28"/>
      <c r="Y2906" s="28"/>
      <c r="Z2906" s="28"/>
      <c r="AA2906" s="28"/>
      <c r="AB2906" s="28"/>
      <c r="AC2906" s="28"/>
      <c r="AD2906" s="28"/>
      <c r="AE2906" s="28"/>
      <c r="AT2906" s="11" t="s">
        <v>128</v>
      </c>
      <c r="AU2906" s="11" t="s">
        <v>73</v>
      </c>
    </row>
    <row r="2907" spans="1:65" s="2" customFormat="1" ht="16.5" customHeight="1">
      <c r="A2907" s="28"/>
      <c r="B2907" s="29"/>
      <c r="C2907" s="176" t="s">
        <v>5707</v>
      </c>
      <c r="D2907" s="176" t="s">
        <v>5147</v>
      </c>
      <c r="E2907" s="177" t="s">
        <v>5708</v>
      </c>
      <c r="F2907" s="178" t="s">
        <v>5709</v>
      </c>
      <c r="G2907" s="179" t="s">
        <v>136</v>
      </c>
      <c r="H2907" s="180">
        <v>200</v>
      </c>
      <c r="I2907" s="181"/>
      <c r="J2907" s="182">
        <f>ROUND(I2907*H2907,2)</f>
        <v>0</v>
      </c>
      <c r="K2907" s="178" t="s">
        <v>1</v>
      </c>
      <c r="L2907" s="183"/>
      <c r="M2907" s="184" t="s">
        <v>1</v>
      </c>
      <c r="N2907" s="185" t="s">
        <v>38</v>
      </c>
      <c r="O2907" s="65"/>
      <c r="P2907" s="167">
        <f>O2907*H2907</f>
        <v>0</v>
      </c>
      <c r="Q2907" s="167">
        <v>0</v>
      </c>
      <c r="R2907" s="167">
        <f>Q2907*H2907</f>
        <v>0</v>
      </c>
      <c r="S2907" s="167">
        <v>0</v>
      </c>
      <c r="T2907" s="168">
        <f>S2907*H2907</f>
        <v>0</v>
      </c>
      <c r="U2907" s="28"/>
      <c r="V2907" s="28"/>
      <c r="W2907" s="28"/>
      <c r="X2907" s="28"/>
      <c r="Y2907" s="28"/>
      <c r="Z2907" s="28"/>
      <c r="AA2907" s="28"/>
      <c r="AB2907" s="28"/>
      <c r="AC2907" s="28"/>
      <c r="AD2907" s="28"/>
      <c r="AE2907" s="28"/>
      <c r="AR2907" s="169" t="s">
        <v>156</v>
      </c>
      <c r="AT2907" s="169" t="s">
        <v>5147</v>
      </c>
      <c r="AU2907" s="169" t="s">
        <v>73</v>
      </c>
      <c r="AY2907" s="11" t="s">
        <v>126</v>
      </c>
      <c r="BE2907" s="170">
        <f>IF(N2907="základní",J2907,0)</f>
        <v>0</v>
      </c>
      <c r="BF2907" s="170">
        <f>IF(N2907="snížená",J2907,0)</f>
        <v>0</v>
      </c>
      <c r="BG2907" s="170">
        <f>IF(N2907="zákl. přenesená",J2907,0)</f>
        <v>0</v>
      </c>
      <c r="BH2907" s="170">
        <f>IF(N2907="sníž. přenesená",J2907,0)</f>
        <v>0</v>
      </c>
      <c r="BI2907" s="170">
        <f>IF(N2907="nulová",J2907,0)</f>
        <v>0</v>
      </c>
      <c r="BJ2907" s="11" t="s">
        <v>80</v>
      </c>
      <c r="BK2907" s="170">
        <f>ROUND(I2907*H2907,2)</f>
        <v>0</v>
      </c>
      <c r="BL2907" s="11" t="s">
        <v>125</v>
      </c>
      <c r="BM2907" s="169" t="s">
        <v>5710</v>
      </c>
    </row>
    <row r="2908" spans="1:65" s="2" customFormat="1" ht="11.25">
      <c r="A2908" s="28"/>
      <c r="B2908" s="29"/>
      <c r="C2908" s="30"/>
      <c r="D2908" s="171" t="s">
        <v>128</v>
      </c>
      <c r="E2908" s="30"/>
      <c r="F2908" s="172" t="s">
        <v>5709</v>
      </c>
      <c r="G2908" s="30"/>
      <c r="H2908" s="30"/>
      <c r="I2908" s="173"/>
      <c r="J2908" s="30"/>
      <c r="K2908" s="30"/>
      <c r="L2908" s="33"/>
      <c r="M2908" s="174"/>
      <c r="N2908" s="175"/>
      <c r="O2908" s="65"/>
      <c r="P2908" s="65"/>
      <c r="Q2908" s="65"/>
      <c r="R2908" s="65"/>
      <c r="S2908" s="65"/>
      <c r="T2908" s="66"/>
      <c r="U2908" s="28"/>
      <c r="V2908" s="28"/>
      <c r="W2908" s="28"/>
      <c r="X2908" s="28"/>
      <c r="Y2908" s="28"/>
      <c r="Z2908" s="28"/>
      <c r="AA2908" s="28"/>
      <c r="AB2908" s="28"/>
      <c r="AC2908" s="28"/>
      <c r="AD2908" s="28"/>
      <c r="AE2908" s="28"/>
      <c r="AT2908" s="11" t="s">
        <v>128</v>
      </c>
      <c r="AU2908" s="11" t="s">
        <v>73</v>
      </c>
    </row>
    <row r="2909" spans="1:65" s="2" customFormat="1" ht="16.5" customHeight="1">
      <c r="A2909" s="28"/>
      <c r="B2909" s="29"/>
      <c r="C2909" s="176" t="s">
        <v>5711</v>
      </c>
      <c r="D2909" s="176" t="s">
        <v>5147</v>
      </c>
      <c r="E2909" s="177" t="s">
        <v>5712</v>
      </c>
      <c r="F2909" s="178" t="s">
        <v>5713</v>
      </c>
      <c r="G2909" s="179" t="s">
        <v>136</v>
      </c>
      <c r="H2909" s="180">
        <v>200</v>
      </c>
      <c r="I2909" s="181"/>
      <c r="J2909" s="182">
        <f>ROUND(I2909*H2909,2)</f>
        <v>0</v>
      </c>
      <c r="K2909" s="178" t="s">
        <v>1</v>
      </c>
      <c r="L2909" s="183"/>
      <c r="M2909" s="184" t="s">
        <v>1</v>
      </c>
      <c r="N2909" s="185" t="s">
        <v>38</v>
      </c>
      <c r="O2909" s="65"/>
      <c r="P2909" s="167">
        <f>O2909*H2909</f>
        <v>0</v>
      </c>
      <c r="Q2909" s="167">
        <v>0</v>
      </c>
      <c r="R2909" s="167">
        <f>Q2909*H2909</f>
        <v>0</v>
      </c>
      <c r="S2909" s="167">
        <v>0</v>
      </c>
      <c r="T2909" s="168">
        <f>S2909*H2909</f>
        <v>0</v>
      </c>
      <c r="U2909" s="28"/>
      <c r="V2909" s="28"/>
      <c r="W2909" s="28"/>
      <c r="X2909" s="28"/>
      <c r="Y2909" s="28"/>
      <c r="Z2909" s="28"/>
      <c r="AA2909" s="28"/>
      <c r="AB2909" s="28"/>
      <c r="AC2909" s="28"/>
      <c r="AD2909" s="28"/>
      <c r="AE2909" s="28"/>
      <c r="AR2909" s="169" t="s">
        <v>156</v>
      </c>
      <c r="AT2909" s="169" t="s">
        <v>5147</v>
      </c>
      <c r="AU2909" s="169" t="s">
        <v>73</v>
      </c>
      <c r="AY2909" s="11" t="s">
        <v>126</v>
      </c>
      <c r="BE2909" s="170">
        <f>IF(N2909="základní",J2909,0)</f>
        <v>0</v>
      </c>
      <c r="BF2909" s="170">
        <f>IF(N2909="snížená",J2909,0)</f>
        <v>0</v>
      </c>
      <c r="BG2909" s="170">
        <f>IF(N2909="zákl. přenesená",J2909,0)</f>
        <v>0</v>
      </c>
      <c r="BH2909" s="170">
        <f>IF(N2909="sníž. přenesená",J2909,0)</f>
        <v>0</v>
      </c>
      <c r="BI2909" s="170">
        <f>IF(N2909="nulová",J2909,0)</f>
        <v>0</v>
      </c>
      <c r="BJ2909" s="11" t="s">
        <v>80</v>
      </c>
      <c r="BK2909" s="170">
        <f>ROUND(I2909*H2909,2)</f>
        <v>0</v>
      </c>
      <c r="BL2909" s="11" t="s">
        <v>125</v>
      </c>
      <c r="BM2909" s="169" t="s">
        <v>5714</v>
      </c>
    </row>
    <row r="2910" spans="1:65" s="2" customFormat="1" ht="11.25">
      <c r="A2910" s="28"/>
      <c r="B2910" s="29"/>
      <c r="C2910" s="30"/>
      <c r="D2910" s="171" t="s">
        <v>128</v>
      </c>
      <c r="E2910" s="30"/>
      <c r="F2910" s="172" t="s">
        <v>5713</v>
      </c>
      <c r="G2910" s="30"/>
      <c r="H2910" s="30"/>
      <c r="I2910" s="173"/>
      <c r="J2910" s="30"/>
      <c r="K2910" s="30"/>
      <c r="L2910" s="33"/>
      <c r="M2910" s="174"/>
      <c r="N2910" s="175"/>
      <c r="O2910" s="65"/>
      <c r="P2910" s="65"/>
      <c r="Q2910" s="65"/>
      <c r="R2910" s="65"/>
      <c r="S2910" s="65"/>
      <c r="T2910" s="66"/>
      <c r="U2910" s="28"/>
      <c r="V2910" s="28"/>
      <c r="W2910" s="28"/>
      <c r="X2910" s="28"/>
      <c r="Y2910" s="28"/>
      <c r="Z2910" s="28"/>
      <c r="AA2910" s="28"/>
      <c r="AB2910" s="28"/>
      <c r="AC2910" s="28"/>
      <c r="AD2910" s="28"/>
      <c r="AE2910" s="28"/>
      <c r="AT2910" s="11" t="s">
        <v>128</v>
      </c>
      <c r="AU2910" s="11" t="s">
        <v>73</v>
      </c>
    </row>
    <row r="2911" spans="1:65" s="2" customFormat="1" ht="16.5" customHeight="1">
      <c r="A2911" s="28"/>
      <c r="B2911" s="29"/>
      <c r="C2911" s="176" t="s">
        <v>5715</v>
      </c>
      <c r="D2911" s="176" t="s">
        <v>5147</v>
      </c>
      <c r="E2911" s="177" t="s">
        <v>5716</v>
      </c>
      <c r="F2911" s="178" t="s">
        <v>5717</v>
      </c>
      <c r="G2911" s="179" t="s">
        <v>136</v>
      </c>
      <c r="H2911" s="180">
        <v>200</v>
      </c>
      <c r="I2911" s="181"/>
      <c r="J2911" s="182">
        <f>ROUND(I2911*H2911,2)</f>
        <v>0</v>
      </c>
      <c r="K2911" s="178" t="s">
        <v>1</v>
      </c>
      <c r="L2911" s="183"/>
      <c r="M2911" s="184" t="s">
        <v>1</v>
      </c>
      <c r="N2911" s="185" t="s">
        <v>38</v>
      </c>
      <c r="O2911" s="65"/>
      <c r="P2911" s="167">
        <f>O2911*H2911</f>
        <v>0</v>
      </c>
      <c r="Q2911" s="167">
        <v>0</v>
      </c>
      <c r="R2911" s="167">
        <f>Q2911*H2911</f>
        <v>0</v>
      </c>
      <c r="S2911" s="167">
        <v>0</v>
      </c>
      <c r="T2911" s="168">
        <f>S2911*H2911</f>
        <v>0</v>
      </c>
      <c r="U2911" s="28"/>
      <c r="V2911" s="28"/>
      <c r="W2911" s="28"/>
      <c r="X2911" s="28"/>
      <c r="Y2911" s="28"/>
      <c r="Z2911" s="28"/>
      <c r="AA2911" s="28"/>
      <c r="AB2911" s="28"/>
      <c r="AC2911" s="28"/>
      <c r="AD2911" s="28"/>
      <c r="AE2911" s="28"/>
      <c r="AR2911" s="169" t="s">
        <v>156</v>
      </c>
      <c r="AT2911" s="169" t="s">
        <v>5147</v>
      </c>
      <c r="AU2911" s="169" t="s">
        <v>73</v>
      </c>
      <c r="AY2911" s="11" t="s">
        <v>126</v>
      </c>
      <c r="BE2911" s="170">
        <f>IF(N2911="základní",J2911,0)</f>
        <v>0</v>
      </c>
      <c r="BF2911" s="170">
        <f>IF(N2911="snížená",J2911,0)</f>
        <v>0</v>
      </c>
      <c r="BG2911" s="170">
        <f>IF(N2911="zákl. přenesená",J2911,0)</f>
        <v>0</v>
      </c>
      <c r="BH2911" s="170">
        <f>IF(N2911="sníž. přenesená",J2911,0)</f>
        <v>0</v>
      </c>
      <c r="BI2911" s="170">
        <f>IF(N2911="nulová",J2911,0)</f>
        <v>0</v>
      </c>
      <c r="BJ2911" s="11" t="s">
        <v>80</v>
      </c>
      <c r="BK2911" s="170">
        <f>ROUND(I2911*H2911,2)</f>
        <v>0</v>
      </c>
      <c r="BL2911" s="11" t="s">
        <v>125</v>
      </c>
      <c r="BM2911" s="169" t="s">
        <v>5718</v>
      </c>
    </row>
    <row r="2912" spans="1:65" s="2" customFormat="1" ht="11.25">
      <c r="A2912" s="28"/>
      <c r="B2912" s="29"/>
      <c r="C2912" s="30"/>
      <c r="D2912" s="171" t="s">
        <v>128</v>
      </c>
      <c r="E2912" s="30"/>
      <c r="F2912" s="172" t="s">
        <v>5717</v>
      </c>
      <c r="G2912" s="30"/>
      <c r="H2912" s="30"/>
      <c r="I2912" s="173"/>
      <c r="J2912" s="30"/>
      <c r="K2912" s="30"/>
      <c r="L2912" s="33"/>
      <c r="M2912" s="174"/>
      <c r="N2912" s="175"/>
      <c r="O2912" s="65"/>
      <c r="P2912" s="65"/>
      <c r="Q2912" s="65"/>
      <c r="R2912" s="65"/>
      <c r="S2912" s="65"/>
      <c r="T2912" s="66"/>
      <c r="U2912" s="28"/>
      <c r="V2912" s="28"/>
      <c r="W2912" s="28"/>
      <c r="X2912" s="28"/>
      <c r="Y2912" s="28"/>
      <c r="Z2912" s="28"/>
      <c r="AA2912" s="28"/>
      <c r="AB2912" s="28"/>
      <c r="AC2912" s="28"/>
      <c r="AD2912" s="28"/>
      <c r="AE2912" s="28"/>
      <c r="AT2912" s="11" t="s">
        <v>128</v>
      </c>
      <c r="AU2912" s="11" t="s">
        <v>73</v>
      </c>
    </row>
    <row r="2913" spans="1:65" s="2" customFormat="1" ht="21.75" customHeight="1">
      <c r="A2913" s="28"/>
      <c r="B2913" s="29"/>
      <c r="C2913" s="176" t="s">
        <v>5719</v>
      </c>
      <c r="D2913" s="176" t="s">
        <v>5147</v>
      </c>
      <c r="E2913" s="177" t="s">
        <v>5720</v>
      </c>
      <c r="F2913" s="178" t="s">
        <v>5721</v>
      </c>
      <c r="G2913" s="179" t="s">
        <v>136</v>
      </c>
      <c r="H2913" s="180">
        <v>200</v>
      </c>
      <c r="I2913" s="181"/>
      <c r="J2913" s="182">
        <f>ROUND(I2913*H2913,2)</f>
        <v>0</v>
      </c>
      <c r="K2913" s="178" t="s">
        <v>1</v>
      </c>
      <c r="L2913" s="183"/>
      <c r="M2913" s="184" t="s">
        <v>1</v>
      </c>
      <c r="N2913" s="185" t="s">
        <v>38</v>
      </c>
      <c r="O2913" s="65"/>
      <c r="P2913" s="167">
        <f>O2913*H2913</f>
        <v>0</v>
      </c>
      <c r="Q2913" s="167">
        <v>0</v>
      </c>
      <c r="R2913" s="167">
        <f>Q2913*H2913</f>
        <v>0</v>
      </c>
      <c r="S2913" s="167">
        <v>0</v>
      </c>
      <c r="T2913" s="168">
        <f>S2913*H2913</f>
        <v>0</v>
      </c>
      <c r="U2913" s="28"/>
      <c r="V2913" s="28"/>
      <c r="W2913" s="28"/>
      <c r="X2913" s="28"/>
      <c r="Y2913" s="28"/>
      <c r="Z2913" s="28"/>
      <c r="AA2913" s="28"/>
      <c r="AB2913" s="28"/>
      <c r="AC2913" s="28"/>
      <c r="AD2913" s="28"/>
      <c r="AE2913" s="28"/>
      <c r="AR2913" s="169" t="s">
        <v>156</v>
      </c>
      <c r="AT2913" s="169" t="s">
        <v>5147</v>
      </c>
      <c r="AU2913" s="169" t="s">
        <v>73</v>
      </c>
      <c r="AY2913" s="11" t="s">
        <v>126</v>
      </c>
      <c r="BE2913" s="170">
        <f>IF(N2913="základní",J2913,0)</f>
        <v>0</v>
      </c>
      <c r="BF2913" s="170">
        <f>IF(N2913="snížená",J2913,0)</f>
        <v>0</v>
      </c>
      <c r="BG2913" s="170">
        <f>IF(N2913="zákl. přenesená",J2913,0)</f>
        <v>0</v>
      </c>
      <c r="BH2913" s="170">
        <f>IF(N2913="sníž. přenesená",J2913,0)</f>
        <v>0</v>
      </c>
      <c r="BI2913" s="170">
        <f>IF(N2913="nulová",J2913,0)</f>
        <v>0</v>
      </c>
      <c r="BJ2913" s="11" t="s">
        <v>80</v>
      </c>
      <c r="BK2913" s="170">
        <f>ROUND(I2913*H2913,2)</f>
        <v>0</v>
      </c>
      <c r="BL2913" s="11" t="s">
        <v>125</v>
      </c>
      <c r="BM2913" s="169" t="s">
        <v>5722</v>
      </c>
    </row>
    <row r="2914" spans="1:65" s="2" customFormat="1" ht="11.25">
      <c r="A2914" s="28"/>
      <c r="B2914" s="29"/>
      <c r="C2914" s="30"/>
      <c r="D2914" s="171" t="s">
        <v>128</v>
      </c>
      <c r="E2914" s="30"/>
      <c r="F2914" s="172" t="s">
        <v>5721</v>
      </c>
      <c r="G2914" s="30"/>
      <c r="H2914" s="30"/>
      <c r="I2914" s="173"/>
      <c r="J2914" s="30"/>
      <c r="K2914" s="30"/>
      <c r="L2914" s="33"/>
      <c r="M2914" s="174"/>
      <c r="N2914" s="175"/>
      <c r="O2914" s="65"/>
      <c r="P2914" s="65"/>
      <c r="Q2914" s="65"/>
      <c r="R2914" s="65"/>
      <c r="S2914" s="65"/>
      <c r="T2914" s="66"/>
      <c r="U2914" s="28"/>
      <c r="V2914" s="28"/>
      <c r="W2914" s="28"/>
      <c r="X2914" s="28"/>
      <c r="Y2914" s="28"/>
      <c r="Z2914" s="28"/>
      <c r="AA2914" s="28"/>
      <c r="AB2914" s="28"/>
      <c r="AC2914" s="28"/>
      <c r="AD2914" s="28"/>
      <c r="AE2914" s="28"/>
      <c r="AT2914" s="11" t="s">
        <v>128</v>
      </c>
      <c r="AU2914" s="11" t="s">
        <v>73</v>
      </c>
    </row>
    <row r="2915" spans="1:65" s="2" customFormat="1" ht="16.5" customHeight="1">
      <c r="A2915" s="28"/>
      <c r="B2915" s="29"/>
      <c r="C2915" s="176" t="s">
        <v>5723</v>
      </c>
      <c r="D2915" s="176" t="s">
        <v>5147</v>
      </c>
      <c r="E2915" s="177" t="s">
        <v>5724</v>
      </c>
      <c r="F2915" s="178" t="s">
        <v>5725</v>
      </c>
      <c r="G2915" s="179" t="s">
        <v>136</v>
      </c>
      <c r="H2915" s="180">
        <v>200</v>
      </c>
      <c r="I2915" s="181"/>
      <c r="J2915" s="182">
        <f>ROUND(I2915*H2915,2)</f>
        <v>0</v>
      </c>
      <c r="K2915" s="178" t="s">
        <v>1</v>
      </c>
      <c r="L2915" s="183"/>
      <c r="M2915" s="184" t="s">
        <v>1</v>
      </c>
      <c r="N2915" s="185" t="s">
        <v>38</v>
      </c>
      <c r="O2915" s="65"/>
      <c r="P2915" s="167">
        <f>O2915*H2915</f>
        <v>0</v>
      </c>
      <c r="Q2915" s="167">
        <v>0</v>
      </c>
      <c r="R2915" s="167">
        <f>Q2915*H2915</f>
        <v>0</v>
      </c>
      <c r="S2915" s="167">
        <v>0</v>
      </c>
      <c r="T2915" s="168">
        <f>S2915*H2915</f>
        <v>0</v>
      </c>
      <c r="U2915" s="28"/>
      <c r="V2915" s="28"/>
      <c r="W2915" s="28"/>
      <c r="X2915" s="28"/>
      <c r="Y2915" s="28"/>
      <c r="Z2915" s="28"/>
      <c r="AA2915" s="28"/>
      <c r="AB2915" s="28"/>
      <c r="AC2915" s="28"/>
      <c r="AD2915" s="28"/>
      <c r="AE2915" s="28"/>
      <c r="AR2915" s="169" t="s">
        <v>156</v>
      </c>
      <c r="AT2915" s="169" t="s">
        <v>5147</v>
      </c>
      <c r="AU2915" s="169" t="s">
        <v>73</v>
      </c>
      <c r="AY2915" s="11" t="s">
        <v>126</v>
      </c>
      <c r="BE2915" s="170">
        <f>IF(N2915="základní",J2915,0)</f>
        <v>0</v>
      </c>
      <c r="BF2915" s="170">
        <f>IF(N2915="snížená",J2915,0)</f>
        <v>0</v>
      </c>
      <c r="BG2915" s="170">
        <f>IF(N2915="zákl. přenesená",J2915,0)</f>
        <v>0</v>
      </c>
      <c r="BH2915" s="170">
        <f>IF(N2915="sníž. přenesená",J2915,0)</f>
        <v>0</v>
      </c>
      <c r="BI2915" s="170">
        <f>IF(N2915="nulová",J2915,0)</f>
        <v>0</v>
      </c>
      <c r="BJ2915" s="11" t="s">
        <v>80</v>
      </c>
      <c r="BK2915" s="170">
        <f>ROUND(I2915*H2915,2)</f>
        <v>0</v>
      </c>
      <c r="BL2915" s="11" t="s">
        <v>125</v>
      </c>
      <c r="BM2915" s="169" t="s">
        <v>5726</v>
      </c>
    </row>
    <row r="2916" spans="1:65" s="2" customFormat="1" ht="11.25">
      <c r="A2916" s="28"/>
      <c r="B2916" s="29"/>
      <c r="C2916" s="30"/>
      <c r="D2916" s="171" t="s">
        <v>128</v>
      </c>
      <c r="E2916" s="30"/>
      <c r="F2916" s="172" t="s">
        <v>5725</v>
      </c>
      <c r="G2916" s="30"/>
      <c r="H2916" s="30"/>
      <c r="I2916" s="173"/>
      <c r="J2916" s="30"/>
      <c r="K2916" s="30"/>
      <c r="L2916" s="33"/>
      <c r="M2916" s="174"/>
      <c r="N2916" s="175"/>
      <c r="O2916" s="65"/>
      <c r="P2916" s="65"/>
      <c r="Q2916" s="65"/>
      <c r="R2916" s="65"/>
      <c r="S2916" s="65"/>
      <c r="T2916" s="66"/>
      <c r="U2916" s="28"/>
      <c r="V2916" s="28"/>
      <c r="W2916" s="28"/>
      <c r="X2916" s="28"/>
      <c r="Y2916" s="28"/>
      <c r="Z2916" s="28"/>
      <c r="AA2916" s="28"/>
      <c r="AB2916" s="28"/>
      <c r="AC2916" s="28"/>
      <c r="AD2916" s="28"/>
      <c r="AE2916" s="28"/>
      <c r="AT2916" s="11" t="s">
        <v>128</v>
      </c>
      <c r="AU2916" s="11" t="s">
        <v>73</v>
      </c>
    </row>
    <row r="2917" spans="1:65" s="2" customFormat="1" ht="16.5" customHeight="1">
      <c r="A2917" s="28"/>
      <c r="B2917" s="29"/>
      <c r="C2917" s="176" t="s">
        <v>5727</v>
      </c>
      <c r="D2917" s="176" t="s">
        <v>5147</v>
      </c>
      <c r="E2917" s="177" t="s">
        <v>5728</v>
      </c>
      <c r="F2917" s="178" t="s">
        <v>5729</v>
      </c>
      <c r="G2917" s="179" t="s">
        <v>136</v>
      </c>
      <c r="H2917" s="180">
        <v>200</v>
      </c>
      <c r="I2917" s="181"/>
      <c r="J2917" s="182">
        <f>ROUND(I2917*H2917,2)</f>
        <v>0</v>
      </c>
      <c r="K2917" s="178" t="s">
        <v>1</v>
      </c>
      <c r="L2917" s="183"/>
      <c r="M2917" s="184" t="s">
        <v>1</v>
      </c>
      <c r="N2917" s="185" t="s">
        <v>38</v>
      </c>
      <c r="O2917" s="65"/>
      <c r="P2917" s="167">
        <f>O2917*H2917</f>
        <v>0</v>
      </c>
      <c r="Q2917" s="167">
        <v>0</v>
      </c>
      <c r="R2917" s="167">
        <f>Q2917*H2917</f>
        <v>0</v>
      </c>
      <c r="S2917" s="167">
        <v>0</v>
      </c>
      <c r="T2917" s="168">
        <f>S2917*H2917</f>
        <v>0</v>
      </c>
      <c r="U2917" s="28"/>
      <c r="V2917" s="28"/>
      <c r="W2917" s="28"/>
      <c r="X2917" s="28"/>
      <c r="Y2917" s="28"/>
      <c r="Z2917" s="28"/>
      <c r="AA2917" s="28"/>
      <c r="AB2917" s="28"/>
      <c r="AC2917" s="28"/>
      <c r="AD2917" s="28"/>
      <c r="AE2917" s="28"/>
      <c r="AR2917" s="169" t="s">
        <v>156</v>
      </c>
      <c r="AT2917" s="169" t="s">
        <v>5147</v>
      </c>
      <c r="AU2917" s="169" t="s">
        <v>73</v>
      </c>
      <c r="AY2917" s="11" t="s">
        <v>126</v>
      </c>
      <c r="BE2917" s="170">
        <f>IF(N2917="základní",J2917,0)</f>
        <v>0</v>
      </c>
      <c r="BF2917" s="170">
        <f>IF(N2917="snížená",J2917,0)</f>
        <v>0</v>
      </c>
      <c r="BG2917" s="170">
        <f>IF(N2917="zákl. přenesená",J2917,0)</f>
        <v>0</v>
      </c>
      <c r="BH2917" s="170">
        <f>IF(N2917="sníž. přenesená",J2917,0)</f>
        <v>0</v>
      </c>
      <c r="BI2917" s="170">
        <f>IF(N2917="nulová",J2917,0)</f>
        <v>0</v>
      </c>
      <c r="BJ2917" s="11" t="s">
        <v>80</v>
      </c>
      <c r="BK2917" s="170">
        <f>ROUND(I2917*H2917,2)</f>
        <v>0</v>
      </c>
      <c r="BL2917" s="11" t="s">
        <v>125</v>
      </c>
      <c r="BM2917" s="169" t="s">
        <v>5730</v>
      </c>
    </row>
    <row r="2918" spans="1:65" s="2" customFormat="1" ht="11.25">
      <c r="A2918" s="28"/>
      <c r="B2918" s="29"/>
      <c r="C2918" s="30"/>
      <c r="D2918" s="171" t="s">
        <v>128</v>
      </c>
      <c r="E2918" s="30"/>
      <c r="F2918" s="172" t="s">
        <v>5729</v>
      </c>
      <c r="G2918" s="30"/>
      <c r="H2918" s="30"/>
      <c r="I2918" s="173"/>
      <c r="J2918" s="30"/>
      <c r="K2918" s="30"/>
      <c r="L2918" s="33"/>
      <c r="M2918" s="174"/>
      <c r="N2918" s="175"/>
      <c r="O2918" s="65"/>
      <c r="P2918" s="65"/>
      <c r="Q2918" s="65"/>
      <c r="R2918" s="65"/>
      <c r="S2918" s="65"/>
      <c r="T2918" s="66"/>
      <c r="U2918" s="28"/>
      <c r="V2918" s="28"/>
      <c r="W2918" s="28"/>
      <c r="X2918" s="28"/>
      <c r="Y2918" s="28"/>
      <c r="Z2918" s="28"/>
      <c r="AA2918" s="28"/>
      <c r="AB2918" s="28"/>
      <c r="AC2918" s="28"/>
      <c r="AD2918" s="28"/>
      <c r="AE2918" s="28"/>
      <c r="AT2918" s="11" t="s">
        <v>128</v>
      </c>
      <c r="AU2918" s="11" t="s">
        <v>73</v>
      </c>
    </row>
    <row r="2919" spans="1:65" s="2" customFormat="1" ht="16.5" customHeight="1">
      <c r="A2919" s="28"/>
      <c r="B2919" s="29"/>
      <c r="C2919" s="176" t="s">
        <v>5731</v>
      </c>
      <c r="D2919" s="176" t="s">
        <v>5147</v>
      </c>
      <c r="E2919" s="177" t="s">
        <v>5732</v>
      </c>
      <c r="F2919" s="178" t="s">
        <v>5733</v>
      </c>
      <c r="G2919" s="179" t="s">
        <v>136</v>
      </c>
      <c r="H2919" s="180">
        <v>200</v>
      </c>
      <c r="I2919" s="181"/>
      <c r="J2919" s="182">
        <f>ROUND(I2919*H2919,2)</f>
        <v>0</v>
      </c>
      <c r="K2919" s="178" t="s">
        <v>1</v>
      </c>
      <c r="L2919" s="183"/>
      <c r="M2919" s="184" t="s">
        <v>1</v>
      </c>
      <c r="N2919" s="185" t="s">
        <v>38</v>
      </c>
      <c r="O2919" s="65"/>
      <c r="P2919" s="167">
        <f>O2919*H2919</f>
        <v>0</v>
      </c>
      <c r="Q2919" s="167">
        <v>0</v>
      </c>
      <c r="R2919" s="167">
        <f>Q2919*H2919</f>
        <v>0</v>
      </c>
      <c r="S2919" s="167">
        <v>0</v>
      </c>
      <c r="T2919" s="168">
        <f>S2919*H2919</f>
        <v>0</v>
      </c>
      <c r="U2919" s="28"/>
      <c r="V2919" s="28"/>
      <c r="W2919" s="28"/>
      <c r="X2919" s="28"/>
      <c r="Y2919" s="28"/>
      <c r="Z2919" s="28"/>
      <c r="AA2919" s="28"/>
      <c r="AB2919" s="28"/>
      <c r="AC2919" s="28"/>
      <c r="AD2919" s="28"/>
      <c r="AE2919" s="28"/>
      <c r="AR2919" s="169" t="s">
        <v>156</v>
      </c>
      <c r="AT2919" s="169" t="s">
        <v>5147</v>
      </c>
      <c r="AU2919" s="169" t="s">
        <v>73</v>
      </c>
      <c r="AY2919" s="11" t="s">
        <v>126</v>
      </c>
      <c r="BE2919" s="170">
        <f>IF(N2919="základní",J2919,0)</f>
        <v>0</v>
      </c>
      <c r="BF2919" s="170">
        <f>IF(N2919="snížená",J2919,0)</f>
        <v>0</v>
      </c>
      <c r="BG2919" s="170">
        <f>IF(N2919="zákl. přenesená",J2919,0)</f>
        <v>0</v>
      </c>
      <c r="BH2919" s="170">
        <f>IF(N2919="sníž. přenesená",J2919,0)</f>
        <v>0</v>
      </c>
      <c r="BI2919" s="170">
        <f>IF(N2919="nulová",J2919,0)</f>
        <v>0</v>
      </c>
      <c r="BJ2919" s="11" t="s">
        <v>80</v>
      </c>
      <c r="BK2919" s="170">
        <f>ROUND(I2919*H2919,2)</f>
        <v>0</v>
      </c>
      <c r="BL2919" s="11" t="s">
        <v>125</v>
      </c>
      <c r="BM2919" s="169" t="s">
        <v>5734</v>
      </c>
    </row>
    <row r="2920" spans="1:65" s="2" customFormat="1" ht="11.25">
      <c r="A2920" s="28"/>
      <c r="B2920" s="29"/>
      <c r="C2920" s="30"/>
      <c r="D2920" s="171" t="s">
        <v>128</v>
      </c>
      <c r="E2920" s="30"/>
      <c r="F2920" s="172" t="s">
        <v>5733</v>
      </c>
      <c r="G2920" s="30"/>
      <c r="H2920" s="30"/>
      <c r="I2920" s="173"/>
      <c r="J2920" s="30"/>
      <c r="K2920" s="30"/>
      <c r="L2920" s="33"/>
      <c r="M2920" s="174"/>
      <c r="N2920" s="175"/>
      <c r="O2920" s="65"/>
      <c r="P2920" s="65"/>
      <c r="Q2920" s="65"/>
      <c r="R2920" s="65"/>
      <c r="S2920" s="65"/>
      <c r="T2920" s="66"/>
      <c r="U2920" s="28"/>
      <c r="V2920" s="28"/>
      <c r="W2920" s="28"/>
      <c r="X2920" s="28"/>
      <c r="Y2920" s="28"/>
      <c r="Z2920" s="28"/>
      <c r="AA2920" s="28"/>
      <c r="AB2920" s="28"/>
      <c r="AC2920" s="28"/>
      <c r="AD2920" s="28"/>
      <c r="AE2920" s="28"/>
      <c r="AT2920" s="11" t="s">
        <v>128</v>
      </c>
      <c r="AU2920" s="11" t="s">
        <v>73</v>
      </c>
    </row>
    <row r="2921" spans="1:65" s="2" customFormat="1" ht="16.5" customHeight="1">
      <c r="A2921" s="28"/>
      <c r="B2921" s="29"/>
      <c r="C2921" s="176" t="s">
        <v>5735</v>
      </c>
      <c r="D2921" s="176" t="s">
        <v>5147</v>
      </c>
      <c r="E2921" s="177" t="s">
        <v>5736</v>
      </c>
      <c r="F2921" s="178" t="s">
        <v>5737</v>
      </c>
      <c r="G2921" s="179" t="s">
        <v>136</v>
      </c>
      <c r="H2921" s="180">
        <v>200</v>
      </c>
      <c r="I2921" s="181"/>
      <c r="J2921" s="182">
        <f>ROUND(I2921*H2921,2)</f>
        <v>0</v>
      </c>
      <c r="K2921" s="178" t="s">
        <v>1</v>
      </c>
      <c r="L2921" s="183"/>
      <c r="M2921" s="184" t="s">
        <v>1</v>
      </c>
      <c r="N2921" s="185" t="s">
        <v>38</v>
      </c>
      <c r="O2921" s="65"/>
      <c r="P2921" s="167">
        <f>O2921*H2921</f>
        <v>0</v>
      </c>
      <c r="Q2921" s="167">
        <v>0</v>
      </c>
      <c r="R2921" s="167">
        <f>Q2921*H2921</f>
        <v>0</v>
      </c>
      <c r="S2921" s="167">
        <v>0</v>
      </c>
      <c r="T2921" s="168">
        <f>S2921*H2921</f>
        <v>0</v>
      </c>
      <c r="U2921" s="28"/>
      <c r="V2921" s="28"/>
      <c r="W2921" s="28"/>
      <c r="X2921" s="28"/>
      <c r="Y2921" s="28"/>
      <c r="Z2921" s="28"/>
      <c r="AA2921" s="28"/>
      <c r="AB2921" s="28"/>
      <c r="AC2921" s="28"/>
      <c r="AD2921" s="28"/>
      <c r="AE2921" s="28"/>
      <c r="AR2921" s="169" t="s">
        <v>156</v>
      </c>
      <c r="AT2921" s="169" t="s">
        <v>5147</v>
      </c>
      <c r="AU2921" s="169" t="s">
        <v>73</v>
      </c>
      <c r="AY2921" s="11" t="s">
        <v>126</v>
      </c>
      <c r="BE2921" s="170">
        <f>IF(N2921="základní",J2921,0)</f>
        <v>0</v>
      </c>
      <c r="BF2921" s="170">
        <f>IF(N2921="snížená",J2921,0)</f>
        <v>0</v>
      </c>
      <c r="BG2921" s="170">
        <f>IF(N2921="zákl. přenesená",J2921,0)</f>
        <v>0</v>
      </c>
      <c r="BH2921" s="170">
        <f>IF(N2921="sníž. přenesená",J2921,0)</f>
        <v>0</v>
      </c>
      <c r="BI2921" s="170">
        <f>IF(N2921="nulová",J2921,0)</f>
        <v>0</v>
      </c>
      <c r="BJ2921" s="11" t="s">
        <v>80</v>
      </c>
      <c r="BK2921" s="170">
        <f>ROUND(I2921*H2921,2)</f>
        <v>0</v>
      </c>
      <c r="BL2921" s="11" t="s">
        <v>125</v>
      </c>
      <c r="BM2921" s="169" t="s">
        <v>5738</v>
      </c>
    </row>
    <row r="2922" spans="1:65" s="2" customFormat="1" ht="11.25">
      <c r="A2922" s="28"/>
      <c r="B2922" s="29"/>
      <c r="C2922" s="30"/>
      <c r="D2922" s="171" t="s">
        <v>128</v>
      </c>
      <c r="E2922" s="30"/>
      <c r="F2922" s="172" t="s">
        <v>5737</v>
      </c>
      <c r="G2922" s="30"/>
      <c r="H2922" s="30"/>
      <c r="I2922" s="173"/>
      <c r="J2922" s="30"/>
      <c r="K2922" s="30"/>
      <c r="L2922" s="33"/>
      <c r="M2922" s="174"/>
      <c r="N2922" s="175"/>
      <c r="O2922" s="65"/>
      <c r="P2922" s="65"/>
      <c r="Q2922" s="65"/>
      <c r="R2922" s="65"/>
      <c r="S2922" s="65"/>
      <c r="T2922" s="66"/>
      <c r="U2922" s="28"/>
      <c r="V2922" s="28"/>
      <c r="W2922" s="28"/>
      <c r="X2922" s="28"/>
      <c r="Y2922" s="28"/>
      <c r="Z2922" s="28"/>
      <c r="AA2922" s="28"/>
      <c r="AB2922" s="28"/>
      <c r="AC2922" s="28"/>
      <c r="AD2922" s="28"/>
      <c r="AE2922" s="28"/>
      <c r="AT2922" s="11" t="s">
        <v>128</v>
      </c>
      <c r="AU2922" s="11" t="s">
        <v>73</v>
      </c>
    </row>
    <row r="2923" spans="1:65" s="2" customFormat="1" ht="16.5" customHeight="1">
      <c r="A2923" s="28"/>
      <c r="B2923" s="29"/>
      <c r="C2923" s="176" t="s">
        <v>5739</v>
      </c>
      <c r="D2923" s="176" t="s">
        <v>5147</v>
      </c>
      <c r="E2923" s="177" t="s">
        <v>5740</v>
      </c>
      <c r="F2923" s="178" t="s">
        <v>5741</v>
      </c>
      <c r="G2923" s="179" t="s">
        <v>136</v>
      </c>
      <c r="H2923" s="180">
        <v>200</v>
      </c>
      <c r="I2923" s="181"/>
      <c r="J2923" s="182">
        <f>ROUND(I2923*H2923,2)</f>
        <v>0</v>
      </c>
      <c r="K2923" s="178" t="s">
        <v>1</v>
      </c>
      <c r="L2923" s="183"/>
      <c r="M2923" s="184" t="s">
        <v>1</v>
      </c>
      <c r="N2923" s="185" t="s">
        <v>38</v>
      </c>
      <c r="O2923" s="65"/>
      <c r="P2923" s="167">
        <f>O2923*H2923</f>
        <v>0</v>
      </c>
      <c r="Q2923" s="167">
        <v>0</v>
      </c>
      <c r="R2923" s="167">
        <f>Q2923*H2923</f>
        <v>0</v>
      </c>
      <c r="S2923" s="167">
        <v>0</v>
      </c>
      <c r="T2923" s="168">
        <f>S2923*H2923</f>
        <v>0</v>
      </c>
      <c r="U2923" s="28"/>
      <c r="V2923" s="28"/>
      <c r="W2923" s="28"/>
      <c r="X2923" s="28"/>
      <c r="Y2923" s="28"/>
      <c r="Z2923" s="28"/>
      <c r="AA2923" s="28"/>
      <c r="AB2923" s="28"/>
      <c r="AC2923" s="28"/>
      <c r="AD2923" s="28"/>
      <c r="AE2923" s="28"/>
      <c r="AR2923" s="169" t="s">
        <v>156</v>
      </c>
      <c r="AT2923" s="169" t="s">
        <v>5147</v>
      </c>
      <c r="AU2923" s="169" t="s">
        <v>73</v>
      </c>
      <c r="AY2923" s="11" t="s">
        <v>126</v>
      </c>
      <c r="BE2923" s="170">
        <f>IF(N2923="základní",J2923,0)</f>
        <v>0</v>
      </c>
      <c r="BF2923" s="170">
        <f>IF(N2923="snížená",J2923,0)</f>
        <v>0</v>
      </c>
      <c r="BG2923" s="170">
        <f>IF(N2923="zákl. přenesená",J2923,0)</f>
        <v>0</v>
      </c>
      <c r="BH2923" s="170">
        <f>IF(N2923="sníž. přenesená",J2923,0)</f>
        <v>0</v>
      </c>
      <c r="BI2923" s="170">
        <f>IF(N2923="nulová",J2923,0)</f>
        <v>0</v>
      </c>
      <c r="BJ2923" s="11" t="s">
        <v>80</v>
      </c>
      <c r="BK2923" s="170">
        <f>ROUND(I2923*H2923,2)</f>
        <v>0</v>
      </c>
      <c r="BL2923" s="11" t="s">
        <v>125</v>
      </c>
      <c r="BM2923" s="169" t="s">
        <v>5742</v>
      </c>
    </row>
    <row r="2924" spans="1:65" s="2" customFormat="1" ht="11.25">
      <c r="A2924" s="28"/>
      <c r="B2924" s="29"/>
      <c r="C2924" s="30"/>
      <c r="D2924" s="171" t="s">
        <v>128</v>
      </c>
      <c r="E2924" s="30"/>
      <c r="F2924" s="172" t="s">
        <v>5741</v>
      </c>
      <c r="G2924" s="30"/>
      <c r="H2924" s="30"/>
      <c r="I2924" s="173"/>
      <c r="J2924" s="30"/>
      <c r="K2924" s="30"/>
      <c r="L2924" s="33"/>
      <c r="M2924" s="174"/>
      <c r="N2924" s="175"/>
      <c r="O2924" s="65"/>
      <c r="P2924" s="65"/>
      <c r="Q2924" s="65"/>
      <c r="R2924" s="65"/>
      <c r="S2924" s="65"/>
      <c r="T2924" s="66"/>
      <c r="U2924" s="28"/>
      <c r="V2924" s="28"/>
      <c r="W2924" s="28"/>
      <c r="X2924" s="28"/>
      <c r="Y2924" s="28"/>
      <c r="Z2924" s="28"/>
      <c r="AA2924" s="28"/>
      <c r="AB2924" s="28"/>
      <c r="AC2924" s="28"/>
      <c r="AD2924" s="28"/>
      <c r="AE2924" s="28"/>
      <c r="AT2924" s="11" t="s">
        <v>128</v>
      </c>
      <c r="AU2924" s="11" t="s">
        <v>73</v>
      </c>
    </row>
    <row r="2925" spans="1:65" s="2" customFormat="1" ht="16.5" customHeight="1">
      <c r="A2925" s="28"/>
      <c r="B2925" s="29"/>
      <c r="C2925" s="176" t="s">
        <v>5743</v>
      </c>
      <c r="D2925" s="176" t="s">
        <v>5147</v>
      </c>
      <c r="E2925" s="177" t="s">
        <v>5744</v>
      </c>
      <c r="F2925" s="178" t="s">
        <v>5745</v>
      </c>
      <c r="G2925" s="179" t="s">
        <v>136</v>
      </c>
      <c r="H2925" s="180">
        <v>200</v>
      </c>
      <c r="I2925" s="181"/>
      <c r="J2925" s="182">
        <f>ROUND(I2925*H2925,2)</f>
        <v>0</v>
      </c>
      <c r="K2925" s="178" t="s">
        <v>1</v>
      </c>
      <c r="L2925" s="183"/>
      <c r="M2925" s="184" t="s">
        <v>1</v>
      </c>
      <c r="N2925" s="185" t="s">
        <v>38</v>
      </c>
      <c r="O2925" s="65"/>
      <c r="P2925" s="167">
        <f>O2925*H2925</f>
        <v>0</v>
      </c>
      <c r="Q2925" s="167">
        <v>0</v>
      </c>
      <c r="R2925" s="167">
        <f>Q2925*H2925</f>
        <v>0</v>
      </c>
      <c r="S2925" s="167">
        <v>0</v>
      </c>
      <c r="T2925" s="168">
        <f>S2925*H2925</f>
        <v>0</v>
      </c>
      <c r="U2925" s="28"/>
      <c r="V2925" s="28"/>
      <c r="W2925" s="28"/>
      <c r="X2925" s="28"/>
      <c r="Y2925" s="28"/>
      <c r="Z2925" s="28"/>
      <c r="AA2925" s="28"/>
      <c r="AB2925" s="28"/>
      <c r="AC2925" s="28"/>
      <c r="AD2925" s="28"/>
      <c r="AE2925" s="28"/>
      <c r="AR2925" s="169" t="s">
        <v>156</v>
      </c>
      <c r="AT2925" s="169" t="s">
        <v>5147</v>
      </c>
      <c r="AU2925" s="169" t="s">
        <v>73</v>
      </c>
      <c r="AY2925" s="11" t="s">
        <v>126</v>
      </c>
      <c r="BE2925" s="170">
        <f>IF(N2925="základní",J2925,0)</f>
        <v>0</v>
      </c>
      <c r="BF2925" s="170">
        <f>IF(N2925="snížená",J2925,0)</f>
        <v>0</v>
      </c>
      <c r="BG2925" s="170">
        <f>IF(N2925="zákl. přenesená",J2925,0)</f>
        <v>0</v>
      </c>
      <c r="BH2925" s="170">
        <f>IF(N2925="sníž. přenesená",J2925,0)</f>
        <v>0</v>
      </c>
      <c r="BI2925" s="170">
        <f>IF(N2925="nulová",J2925,0)</f>
        <v>0</v>
      </c>
      <c r="BJ2925" s="11" t="s">
        <v>80</v>
      </c>
      <c r="BK2925" s="170">
        <f>ROUND(I2925*H2925,2)</f>
        <v>0</v>
      </c>
      <c r="BL2925" s="11" t="s">
        <v>125</v>
      </c>
      <c r="BM2925" s="169" t="s">
        <v>5746</v>
      </c>
    </row>
    <row r="2926" spans="1:65" s="2" customFormat="1" ht="11.25">
      <c r="A2926" s="28"/>
      <c r="B2926" s="29"/>
      <c r="C2926" s="30"/>
      <c r="D2926" s="171" t="s">
        <v>128</v>
      </c>
      <c r="E2926" s="30"/>
      <c r="F2926" s="172" t="s">
        <v>5745</v>
      </c>
      <c r="G2926" s="30"/>
      <c r="H2926" s="30"/>
      <c r="I2926" s="173"/>
      <c r="J2926" s="30"/>
      <c r="K2926" s="30"/>
      <c r="L2926" s="33"/>
      <c r="M2926" s="174"/>
      <c r="N2926" s="175"/>
      <c r="O2926" s="65"/>
      <c r="P2926" s="65"/>
      <c r="Q2926" s="65"/>
      <c r="R2926" s="65"/>
      <c r="S2926" s="65"/>
      <c r="T2926" s="66"/>
      <c r="U2926" s="28"/>
      <c r="V2926" s="28"/>
      <c r="W2926" s="28"/>
      <c r="X2926" s="28"/>
      <c r="Y2926" s="28"/>
      <c r="Z2926" s="28"/>
      <c r="AA2926" s="28"/>
      <c r="AB2926" s="28"/>
      <c r="AC2926" s="28"/>
      <c r="AD2926" s="28"/>
      <c r="AE2926" s="28"/>
      <c r="AT2926" s="11" t="s">
        <v>128</v>
      </c>
      <c r="AU2926" s="11" t="s">
        <v>73</v>
      </c>
    </row>
    <row r="2927" spans="1:65" s="2" customFormat="1" ht="16.5" customHeight="1">
      <c r="A2927" s="28"/>
      <c r="B2927" s="29"/>
      <c r="C2927" s="176" t="s">
        <v>5747</v>
      </c>
      <c r="D2927" s="176" t="s">
        <v>5147</v>
      </c>
      <c r="E2927" s="177" t="s">
        <v>5748</v>
      </c>
      <c r="F2927" s="178" t="s">
        <v>5749</v>
      </c>
      <c r="G2927" s="179" t="s">
        <v>136</v>
      </c>
      <c r="H2927" s="180">
        <v>2</v>
      </c>
      <c r="I2927" s="181"/>
      <c r="J2927" s="182">
        <f>ROUND(I2927*H2927,2)</f>
        <v>0</v>
      </c>
      <c r="K2927" s="178" t="s">
        <v>1</v>
      </c>
      <c r="L2927" s="183"/>
      <c r="M2927" s="184" t="s">
        <v>1</v>
      </c>
      <c r="N2927" s="185" t="s">
        <v>38</v>
      </c>
      <c r="O2927" s="65"/>
      <c r="P2927" s="167">
        <f>O2927*H2927</f>
        <v>0</v>
      </c>
      <c r="Q2927" s="167">
        <v>0</v>
      </c>
      <c r="R2927" s="167">
        <f>Q2927*H2927</f>
        <v>0</v>
      </c>
      <c r="S2927" s="167">
        <v>0</v>
      </c>
      <c r="T2927" s="168">
        <f>S2927*H2927</f>
        <v>0</v>
      </c>
      <c r="U2927" s="28"/>
      <c r="V2927" s="28"/>
      <c r="W2927" s="28"/>
      <c r="X2927" s="28"/>
      <c r="Y2927" s="28"/>
      <c r="Z2927" s="28"/>
      <c r="AA2927" s="28"/>
      <c r="AB2927" s="28"/>
      <c r="AC2927" s="28"/>
      <c r="AD2927" s="28"/>
      <c r="AE2927" s="28"/>
      <c r="AR2927" s="169" t="s">
        <v>156</v>
      </c>
      <c r="AT2927" s="169" t="s">
        <v>5147</v>
      </c>
      <c r="AU2927" s="169" t="s">
        <v>73</v>
      </c>
      <c r="AY2927" s="11" t="s">
        <v>126</v>
      </c>
      <c r="BE2927" s="170">
        <f>IF(N2927="základní",J2927,0)</f>
        <v>0</v>
      </c>
      <c r="BF2927" s="170">
        <f>IF(N2927="snížená",J2927,0)</f>
        <v>0</v>
      </c>
      <c r="BG2927" s="170">
        <f>IF(N2927="zákl. přenesená",J2927,0)</f>
        <v>0</v>
      </c>
      <c r="BH2927" s="170">
        <f>IF(N2927="sníž. přenesená",J2927,0)</f>
        <v>0</v>
      </c>
      <c r="BI2927" s="170">
        <f>IF(N2927="nulová",J2927,0)</f>
        <v>0</v>
      </c>
      <c r="BJ2927" s="11" t="s">
        <v>80</v>
      </c>
      <c r="BK2927" s="170">
        <f>ROUND(I2927*H2927,2)</f>
        <v>0</v>
      </c>
      <c r="BL2927" s="11" t="s">
        <v>125</v>
      </c>
      <c r="BM2927" s="169" t="s">
        <v>5750</v>
      </c>
    </row>
    <row r="2928" spans="1:65" s="2" customFormat="1" ht="11.25">
      <c r="A2928" s="28"/>
      <c r="B2928" s="29"/>
      <c r="C2928" s="30"/>
      <c r="D2928" s="171" t="s">
        <v>128</v>
      </c>
      <c r="E2928" s="30"/>
      <c r="F2928" s="172" t="s">
        <v>5749</v>
      </c>
      <c r="G2928" s="30"/>
      <c r="H2928" s="30"/>
      <c r="I2928" s="173"/>
      <c r="J2928" s="30"/>
      <c r="K2928" s="30"/>
      <c r="L2928" s="33"/>
      <c r="M2928" s="174"/>
      <c r="N2928" s="175"/>
      <c r="O2928" s="65"/>
      <c r="P2928" s="65"/>
      <c r="Q2928" s="65"/>
      <c r="R2928" s="65"/>
      <c r="S2928" s="65"/>
      <c r="T2928" s="66"/>
      <c r="U2928" s="28"/>
      <c r="V2928" s="28"/>
      <c r="W2928" s="28"/>
      <c r="X2928" s="28"/>
      <c r="Y2928" s="28"/>
      <c r="Z2928" s="28"/>
      <c r="AA2928" s="28"/>
      <c r="AB2928" s="28"/>
      <c r="AC2928" s="28"/>
      <c r="AD2928" s="28"/>
      <c r="AE2928" s="28"/>
      <c r="AT2928" s="11" t="s">
        <v>128</v>
      </c>
      <c r="AU2928" s="11" t="s">
        <v>73</v>
      </c>
    </row>
    <row r="2929" spans="1:65" s="2" customFormat="1" ht="16.5" customHeight="1">
      <c r="A2929" s="28"/>
      <c r="B2929" s="29"/>
      <c r="C2929" s="176" t="s">
        <v>5751</v>
      </c>
      <c r="D2929" s="176" t="s">
        <v>5147</v>
      </c>
      <c r="E2929" s="177" t="s">
        <v>5752</v>
      </c>
      <c r="F2929" s="178" t="s">
        <v>5753</v>
      </c>
      <c r="G2929" s="179" t="s">
        <v>136</v>
      </c>
      <c r="H2929" s="180">
        <v>200</v>
      </c>
      <c r="I2929" s="181"/>
      <c r="J2929" s="182">
        <f>ROUND(I2929*H2929,2)</f>
        <v>0</v>
      </c>
      <c r="K2929" s="178" t="s">
        <v>1</v>
      </c>
      <c r="L2929" s="183"/>
      <c r="M2929" s="184" t="s">
        <v>1</v>
      </c>
      <c r="N2929" s="185" t="s">
        <v>38</v>
      </c>
      <c r="O2929" s="65"/>
      <c r="P2929" s="167">
        <f>O2929*H2929</f>
        <v>0</v>
      </c>
      <c r="Q2929" s="167">
        <v>0</v>
      </c>
      <c r="R2929" s="167">
        <f>Q2929*H2929</f>
        <v>0</v>
      </c>
      <c r="S2929" s="167">
        <v>0</v>
      </c>
      <c r="T2929" s="168">
        <f>S2929*H2929</f>
        <v>0</v>
      </c>
      <c r="U2929" s="28"/>
      <c r="V2929" s="28"/>
      <c r="W2929" s="28"/>
      <c r="X2929" s="28"/>
      <c r="Y2929" s="28"/>
      <c r="Z2929" s="28"/>
      <c r="AA2929" s="28"/>
      <c r="AB2929" s="28"/>
      <c r="AC2929" s="28"/>
      <c r="AD2929" s="28"/>
      <c r="AE2929" s="28"/>
      <c r="AR2929" s="169" t="s">
        <v>156</v>
      </c>
      <c r="AT2929" s="169" t="s">
        <v>5147</v>
      </c>
      <c r="AU2929" s="169" t="s">
        <v>73</v>
      </c>
      <c r="AY2929" s="11" t="s">
        <v>126</v>
      </c>
      <c r="BE2929" s="170">
        <f>IF(N2929="základní",J2929,0)</f>
        <v>0</v>
      </c>
      <c r="BF2929" s="170">
        <f>IF(N2929="snížená",J2929,0)</f>
        <v>0</v>
      </c>
      <c r="BG2929" s="170">
        <f>IF(N2929="zákl. přenesená",J2929,0)</f>
        <v>0</v>
      </c>
      <c r="BH2929" s="170">
        <f>IF(N2929="sníž. přenesená",J2929,0)</f>
        <v>0</v>
      </c>
      <c r="BI2929" s="170">
        <f>IF(N2929="nulová",J2929,0)</f>
        <v>0</v>
      </c>
      <c r="BJ2929" s="11" t="s">
        <v>80</v>
      </c>
      <c r="BK2929" s="170">
        <f>ROUND(I2929*H2929,2)</f>
        <v>0</v>
      </c>
      <c r="BL2929" s="11" t="s">
        <v>125</v>
      </c>
      <c r="BM2929" s="169" t="s">
        <v>5754</v>
      </c>
    </row>
    <row r="2930" spans="1:65" s="2" customFormat="1" ht="11.25">
      <c r="A2930" s="28"/>
      <c r="B2930" s="29"/>
      <c r="C2930" s="30"/>
      <c r="D2930" s="171" t="s">
        <v>128</v>
      </c>
      <c r="E2930" s="30"/>
      <c r="F2930" s="172" t="s">
        <v>5753</v>
      </c>
      <c r="G2930" s="30"/>
      <c r="H2930" s="30"/>
      <c r="I2930" s="173"/>
      <c r="J2930" s="30"/>
      <c r="K2930" s="30"/>
      <c r="L2930" s="33"/>
      <c r="M2930" s="174"/>
      <c r="N2930" s="175"/>
      <c r="O2930" s="65"/>
      <c r="P2930" s="65"/>
      <c r="Q2930" s="65"/>
      <c r="R2930" s="65"/>
      <c r="S2930" s="65"/>
      <c r="T2930" s="66"/>
      <c r="U2930" s="28"/>
      <c r="V2930" s="28"/>
      <c r="W2930" s="28"/>
      <c r="X2930" s="28"/>
      <c r="Y2930" s="28"/>
      <c r="Z2930" s="28"/>
      <c r="AA2930" s="28"/>
      <c r="AB2930" s="28"/>
      <c r="AC2930" s="28"/>
      <c r="AD2930" s="28"/>
      <c r="AE2930" s="28"/>
      <c r="AT2930" s="11" t="s">
        <v>128</v>
      </c>
      <c r="AU2930" s="11" t="s">
        <v>73</v>
      </c>
    </row>
    <row r="2931" spans="1:65" s="2" customFormat="1" ht="16.5" customHeight="1">
      <c r="A2931" s="28"/>
      <c r="B2931" s="29"/>
      <c r="C2931" s="176" t="s">
        <v>5755</v>
      </c>
      <c r="D2931" s="176" t="s">
        <v>5147</v>
      </c>
      <c r="E2931" s="177" t="s">
        <v>5756</v>
      </c>
      <c r="F2931" s="178" t="s">
        <v>5757</v>
      </c>
      <c r="G2931" s="179" t="s">
        <v>136</v>
      </c>
      <c r="H2931" s="180">
        <v>200</v>
      </c>
      <c r="I2931" s="181"/>
      <c r="J2931" s="182">
        <f>ROUND(I2931*H2931,2)</f>
        <v>0</v>
      </c>
      <c r="K2931" s="178" t="s">
        <v>1</v>
      </c>
      <c r="L2931" s="183"/>
      <c r="M2931" s="184" t="s">
        <v>1</v>
      </c>
      <c r="N2931" s="185" t="s">
        <v>38</v>
      </c>
      <c r="O2931" s="65"/>
      <c r="P2931" s="167">
        <f>O2931*H2931</f>
        <v>0</v>
      </c>
      <c r="Q2931" s="167">
        <v>0</v>
      </c>
      <c r="R2931" s="167">
        <f>Q2931*H2931</f>
        <v>0</v>
      </c>
      <c r="S2931" s="167">
        <v>0</v>
      </c>
      <c r="T2931" s="168">
        <f>S2931*H2931</f>
        <v>0</v>
      </c>
      <c r="U2931" s="28"/>
      <c r="V2931" s="28"/>
      <c r="W2931" s="28"/>
      <c r="X2931" s="28"/>
      <c r="Y2931" s="28"/>
      <c r="Z2931" s="28"/>
      <c r="AA2931" s="28"/>
      <c r="AB2931" s="28"/>
      <c r="AC2931" s="28"/>
      <c r="AD2931" s="28"/>
      <c r="AE2931" s="28"/>
      <c r="AR2931" s="169" t="s">
        <v>156</v>
      </c>
      <c r="AT2931" s="169" t="s">
        <v>5147</v>
      </c>
      <c r="AU2931" s="169" t="s">
        <v>73</v>
      </c>
      <c r="AY2931" s="11" t="s">
        <v>126</v>
      </c>
      <c r="BE2931" s="170">
        <f>IF(N2931="základní",J2931,0)</f>
        <v>0</v>
      </c>
      <c r="BF2931" s="170">
        <f>IF(N2931="snížená",J2931,0)</f>
        <v>0</v>
      </c>
      <c r="BG2931" s="170">
        <f>IF(N2931="zákl. přenesená",J2931,0)</f>
        <v>0</v>
      </c>
      <c r="BH2931" s="170">
        <f>IF(N2931="sníž. přenesená",J2931,0)</f>
        <v>0</v>
      </c>
      <c r="BI2931" s="170">
        <f>IF(N2931="nulová",J2931,0)</f>
        <v>0</v>
      </c>
      <c r="BJ2931" s="11" t="s">
        <v>80</v>
      </c>
      <c r="BK2931" s="170">
        <f>ROUND(I2931*H2931,2)</f>
        <v>0</v>
      </c>
      <c r="BL2931" s="11" t="s">
        <v>125</v>
      </c>
      <c r="BM2931" s="169" t="s">
        <v>5758</v>
      </c>
    </row>
    <row r="2932" spans="1:65" s="2" customFormat="1" ht="11.25">
      <c r="A2932" s="28"/>
      <c r="B2932" s="29"/>
      <c r="C2932" s="30"/>
      <c r="D2932" s="171" t="s">
        <v>128</v>
      </c>
      <c r="E2932" s="30"/>
      <c r="F2932" s="172" t="s">
        <v>5757</v>
      </c>
      <c r="G2932" s="30"/>
      <c r="H2932" s="30"/>
      <c r="I2932" s="173"/>
      <c r="J2932" s="30"/>
      <c r="K2932" s="30"/>
      <c r="L2932" s="33"/>
      <c r="M2932" s="174"/>
      <c r="N2932" s="175"/>
      <c r="O2932" s="65"/>
      <c r="P2932" s="65"/>
      <c r="Q2932" s="65"/>
      <c r="R2932" s="65"/>
      <c r="S2932" s="65"/>
      <c r="T2932" s="66"/>
      <c r="U2932" s="28"/>
      <c r="V2932" s="28"/>
      <c r="W2932" s="28"/>
      <c r="X2932" s="28"/>
      <c r="Y2932" s="28"/>
      <c r="Z2932" s="28"/>
      <c r="AA2932" s="28"/>
      <c r="AB2932" s="28"/>
      <c r="AC2932" s="28"/>
      <c r="AD2932" s="28"/>
      <c r="AE2932" s="28"/>
      <c r="AT2932" s="11" t="s">
        <v>128</v>
      </c>
      <c r="AU2932" s="11" t="s">
        <v>73</v>
      </c>
    </row>
    <row r="2933" spans="1:65" s="2" customFormat="1" ht="16.5" customHeight="1">
      <c r="A2933" s="28"/>
      <c r="B2933" s="29"/>
      <c r="C2933" s="176" t="s">
        <v>5759</v>
      </c>
      <c r="D2933" s="176" t="s">
        <v>5147</v>
      </c>
      <c r="E2933" s="177" t="s">
        <v>5760</v>
      </c>
      <c r="F2933" s="178" t="s">
        <v>5761</v>
      </c>
      <c r="G2933" s="179" t="s">
        <v>136</v>
      </c>
      <c r="H2933" s="180">
        <v>2</v>
      </c>
      <c r="I2933" s="181"/>
      <c r="J2933" s="182">
        <f>ROUND(I2933*H2933,2)</f>
        <v>0</v>
      </c>
      <c r="K2933" s="178" t="s">
        <v>1</v>
      </c>
      <c r="L2933" s="183"/>
      <c r="M2933" s="184" t="s">
        <v>1</v>
      </c>
      <c r="N2933" s="185" t="s">
        <v>38</v>
      </c>
      <c r="O2933" s="65"/>
      <c r="P2933" s="167">
        <f>O2933*H2933</f>
        <v>0</v>
      </c>
      <c r="Q2933" s="167">
        <v>0</v>
      </c>
      <c r="R2933" s="167">
        <f>Q2933*H2933</f>
        <v>0</v>
      </c>
      <c r="S2933" s="167">
        <v>0</v>
      </c>
      <c r="T2933" s="168">
        <f>S2933*H2933</f>
        <v>0</v>
      </c>
      <c r="U2933" s="28"/>
      <c r="V2933" s="28"/>
      <c r="W2933" s="28"/>
      <c r="X2933" s="28"/>
      <c r="Y2933" s="28"/>
      <c r="Z2933" s="28"/>
      <c r="AA2933" s="28"/>
      <c r="AB2933" s="28"/>
      <c r="AC2933" s="28"/>
      <c r="AD2933" s="28"/>
      <c r="AE2933" s="28"/>
      <c r="AR2933" s="169" t="s">
        <v>156</v>
      </c>
      <c r="AT2933" s="169" t="s">
        <v>5147</v>
      </c>
      <c r="AU2933" s="169" t="s">
        <v>73</v>
      </c>
      <c r="AY2933" s="11" t="s">
        <v>126</v>
      </c>
      <c r="BE2933" s="170">
        <f>IF(N2933="základní",J2933,0)</f>
        <v>0</v>
      </c>
      <c r="BF2933" s="170">
        <f>IF(N2933="snížená",J2933,0)</f>
        <v>0</v>
      </c>
      <c r="BG2933" s="170">
        <f>IF(N2933="zákl. přenesená",J2933,0)</f>
        <v>0</v>
      </c>
      <c r="BH2933" s="170">
        <f>IF(N2933="sníž. přenesená",J2933,0)</f>
        <v>0</v>
      </c>
      <c r="BI2933" s="170">
        <f>IF(N2933="nulová",J2933,0)</f>
        <v>0</v>
      </c>
      <c r="BJ2933" s="11" t="s">
        <v>80</v>
      </c>
      <c r="BK2933" s="170">
        <f>ROUND(I2933*H2933,2)</f>
        <v>0</v>
      </c>
      <c r="BL2933" s="11" t="s">
        <v>125</v>
      </c>
      <c r="BM2933" s="169" t="s">
        <v>5762</v>
      </c>
    </row>
    <row r="2934" spans="1:65" s="2" customFormat="1" ht="11.25">
      <c r="A2934" s="28"/>
      <c r="B2934" s="29"/>
      <c r="C2934" s="30"/>
      <c r="D2934" s="171" t="s">
        <v>128</v>
      </c>
      <c r="E2934" s="30"/>
      <c r="F2934" s="172" t="s">
        <v>5761</v>
      </c>
      <c r="G2934" s="30"/>
      <c r="H2934" s="30"/>
      <c r="I2934" s="173"/>
      <c r="J2934" s="30"/>
      <c r="K2934" s="30"/>
      <c r="L2934" s="33"/>
      <c r="M2934" s="174"/>
      <c r="N2934" s="175"/>
      <c r="O2934" s="65"/>
      <c r="P2934" s="65"/>
      <c r="Q2934" s="65"/>
      <c r="R2934" s="65"/>
      <c r="S2934" s="65"/>
      <c r="T2934" s="66"/>
      <c r="U2934" s="28"/>
      <c r="V2934" s="28"/>
      <c r="W2934" s="28"/>
      <c r="X2934" s="28"/>
      <c r="Y2934" s="28"/>
      <c r="Z2934" s="28"/>
      <c r="AA2934" s="28"/>
      <c r="AB2934" s="28"/>
      <c r="AC2934" s="28"/>
      <c r="AD2934" s="28"/>
      <c r="AE2934" s="28"/>
      <c r="AT2934" s="11" t="s">
        <v>128</v>
      </c>
      <c r="AU2934" s="11" t="s">
        <v>73</v>
      </c>
    </row>
    <row r="2935" spans="1:65" s="2" customFormat="1" ht="21.75" customHeight="1">
      <c r="A2935" s="28"/>
      <c r="B2935" s="29"/>
      <c r="C2935" s="176" t="s">
        <v>5763</v>
      </c>
      <c r="D2935" s="176" t="s">
        <v>5147</v>
      </c>
      <c r="E2935" s="177" t="s">
        <v>5764</v>
      </c>
      <c r="F2935" s="178" t="s">
        <v>5765</v>
      </c>
      <c r="G2935" s="179" t="s">
        <v>136</v>
      </c>
      <c r="H2935" s="180">
        <v>200</v>
      </c>
      <c r="I2935" s="181"/>
      <c r="J2935" s="182">
        <f>ROUND(I2935*H2935,2)</f>
        <v>0</v>
      </c>
      <c r="K2935" s="178" t="s">
        <v>1</v>
      </c>
      <c r="L2935" s="183"/>
      <c r="M2935" s="184" t="s">
        <v>1</v>
      </c>
      <c r="N2935" s="185" t="s">
        <v>38</v>
      </c>
      <c r="O2935" s="65"/>
      <c r="P2935" s="167">
        <f>O2935*H2935</f>
        <v>0</v>
      </c>
      <c r="Q2935" s="167">
        <v>0</v>
      </c>
      <c r="R2935" s="167">
        <f>Q2935*H2935</f>
        <v>0</v>
      </c>
      <c r="S2935" s="167">
        <v>0</v>
      </c>
      <c r="T2935" s="168">
        <f>S2935*H2935</f>
        <v>0</v>
      </c>
      <c r="U2935" s="28"/>
      <c r="V2935" s="28"/>
      <c r="W2935" s="28"/>
      <c r="X2935" s="28"/>
      <c r="Y2935" s="28"/>
      <c r="Z2935" s="28"/>
      <c r="AA2935" s="28"/>
      <c r="AB2935" s="28"/>
      <c r="AC2935" s="28"/>
      <c r="AD2935" s="28"/>
      <c r="AE2935" s="28"/>
      <c r="AR2935" s="169" t="s">
        <v>156</v>
      </c>
      <c r="AT2935" s="169" t="s">
        <v>5147</v>
      </c>
      <c r="AU2935" s="169" t="s">
        <v>73</v>
      </c>
      <c r="AY2935" s="11" t="s">
        <v>126</v>
      </c>
      <c r="BE2935" s="170">
        <f>IF(N2935="základní",J2935,0)</f>
        <v>0</v>
      </c>
      <c r="BF2935" s="170">
        <f>IF(N2935="snížená",J2935,0)</f>
        <v>0</v>
      </c>
      <c r="BG2935" s="170">
        <f>IF(N2935="zákl. přenesená",J2935,0)</f>
        <v>0</v>
      </c>
      <c r="BH2935" s="170">
        <f>IF(N2935="sníž. přenesená",J2935,0)</f>
        <v>0</v>
      </c>
      <c r="BI2935" s="170">
        <f>IF(N2935="nulová",J2935,0)</f>
        <v>0</v>
      </c>
      <c r="BJ2935" s="11" t="s">
        <v>80</v>
      </c>
      <c r="BK2935" s="170">
        <f>ROUND(I2935*H2935,2)</f>
        <v>0</v>
      </c>
      <c r="BL2935" s="11" t="s">
        <v>125</v>
      </c>
      <c r="BM2935" s="169" t="s">
        <v>5766</v>
      </c>
    </row>
    <row r="2936" spans="1:65" s="2" customFormat="1" ht="11.25">
      <c r="A2936" s="28"/>
      <c r="B2936" s="29"/>
      <c r="C2936" s="30"/>
      <c r="D2936" s="171" t="s">
        <v>128</v>
      </c>
      <c r="E2936" s="30"/>
      <c r="F2936" s="172" t="s">
        <v>5765</v>
      </c>
      <c r="G2936" s="30"/>
      <c r="H2936" s="30"/>
      <c r="I2936" s="173"/>
      <c r="J2936" s="30"/>
      <c r="K2936" s="30"/>
      <c r="L2936" s="33"/>
      <c r="M2936" s="174"/>
      <c r="N2936" s="175"/>
      <c r="O2936" s="65"/>
      <c r="P2936" s="65"/>
      <c r="Q2936" s="65"/>
      <c r="R2936" s="65"/>
      <c r="S2936" s="65"/>
      <c r="T2936" s="66"/>
      <c r="U2936" s="28"/>
      <c r="V2936" s="28"/>
      <c r="W2936" s="28"/>
      <c r="X2936" s="28"/>
      <c r="Y2936" s="28"/>
      <c r="Z2936" s="28"/>
      <c r="AA2936" s="28"/>
      <c r="AB2936" s="28"/>
      <c r="AC2936" s="28"/>
      <c r="AD2936" s="28"/>
      <c r="AE2936" s="28"/>
      <c r="AT2936" s="11" t="s">
        <v>128</v>
      </c>
      <c r="AU2936" s="11" t="s">
        <v>73</v>
      </c>
    </row>
    <row r="2937" spans="1:65" s="2" customFormat="1" ht="21.75" customHeight="1">
      <c r="A2937" s="28"/>
      <c r="B2937" s="29"/>
      <c r="C2937" s="176" t="s">
        <v>5767</v>
      </c>
      <c r="D2937" s="176" t="s">
        <v>5147</v>
      </c>
      <c r="E2937" s="177" t="s">
        <v>5768</v>
      </c>
      <c r="F2937" s="178" t="s">
        <v>5769</v>
      </c>
      <c r="G2937" s="179" t="s">
        <v>136</v>
      </c>
      <c r="H2937" s="180">
        <v>200</v>
      </c>
      <c r="I2937" s="181"/>
      <c r="J2937" s="182">
        <f>ROUND(I2937*H2937,2)</f>
        <v>0</v>
      </c>
      <c r="K2937" s="178" t="s">
        <v>1</v>
      </c>
      <c r="L2937" s="183"/>
      <c r="M2937" s="184" t="s">
        <v>1</v>
      </c>
      <c r="N2937" s="185" t="s">
        <v>38</v>
      </c>
      <c r="O2937" s="65"/>
      <c r="P2937" s="167">
        <f>O2937*H2937</f>
        <v>0</v>
      </c>
      <c r="Q2937" s="167">
        <v>0</v>
      </c>
      <c r="R2937" s="167">
        <f>Q2937*H2937</f>
        <v>0</v>
      </c>
      <c r="S2937" s="167">
        <v>0</v>
      </c>
      <c r="T2937" s="168">
        <f>S2937*H2937</f>
        <v>0</v>
      </c>
      <c r="U2937" s="28"/>
      <c r="V2937" s="28"/>
      <c r="W2937" s="28"/>
      <c r="X2937" s="28"/>
      <c r="Y2937" s="28"/>
      <c r="Z2937" s="28"/>
      <c r="AA2937" s="28"/>
      <c r="AB2937" s="28"/>
      <c r="AC2937" s="28"/>
      <c r="AD2937" s="28"/>
      <c r="AE2937" s="28"/>
      <c r="AR2937" s="169" t="s">
        <v>156</v>
      </c>
      <c r="AT2937" s="169" t="s">
        <v>5147</v>
      </c>
      <c r="AU2937" s="169" t="s">
        <v>73</v>
      </c>
      <c r="AY2937" s="11" t="s">
        <v>126</v>
      </c>
      <c r="BE2937" s="170">
        <f>IF(N2937="základní",J2937,0)</f>
        <v>0</v>
      </c>
      <c r="BF2937" s="170">
        <f>IF(N2937="snížená",J2937,0)</f>
        <v>0</v>
      </c>
      <c r="BG2937" s="170">
        <f>IF(N2937="zákl. přenesená",J2937,0)</f>
        <v>0</v>
      </c>
      <c r="BH2937" s="170">
        <f>IF(N2937="sníž. přenesená",J2937,0)</f>
        <v>0</v>
      </c>
      <c r="BI2937" s="170">
        <f>IF(N2937="nulová",J2937,0)</f>
        <v>0</v>
      </c>
      <c r="BJ2937" s="11" t="s">
        <v>80</v>
      </c>
      <c r="BK2937" s="170">
        <f>ROUND(I2937*H2937,2)</f>
        <v>0</v>
      </c>
      <c r="BL2937" s="11" t="s">
        <v>125</v>
      </c>
      <c r="BM2937" s="169" t="s">
        <v>5770</v>
      </c>
    </row>
    <row r="2938" spans="1:65" s="2" customFormat="1" ht="11.25">
      <c r="A2938" s="28"/>
      <c r="B2938" s="29"/>
      <c r="C2938" s="30"/>
      <c r="D2938" s="171" t="s">
        <v>128</v>
      </c>
      <c r="E2938" s="30"/>
      <c r="F2938" s="172" t="s">
        <v>5769</v>
      </c>
      <c r="G2938" s="30"/>
      <c r="H2938" s="30"/>
      <c r="I2938" s="173"/>
      <c r="J2938" s="30"/>
      <c r="K2938" s="30"/>
      <c r="L2938" s="33"/>
      <c r="M2938" s="174"/>
      <c r="N2938" s="175"/>
      <c r="O2938" s="65"/>
      <c r="P2938" s="65"/>
      <c r="Q2938" s="65"/>
      <c r="R2938" s="65"/>
      <c r="S2938" s="65"/>
      <c r="T2938" s="66"/>
      <c r="U2938" s="28"/>
      <c r="V2938" s="28"/>
      <c r="W2938" s="28"/>
      <c r="X2938" s="28"/>
      <c r="Y2938" s="28"/>
      <c r="Z2938" s="28"/>
      <c r="AA2938" s="28"/>
      <c r="AB2938" s="28"/>
      <c r="AC2938" s="28"/>
      <c r="AD2938" s="28"/>
      <c r="AE2938" s="28"/>
      <c r="AT2938" s="11" t="s">
        <v>128</v>
      </c>
      <c r="AU2938" s="11" t="s">
        <v>73</v>
      </c>
    </row>
    <row r="2939" spans="1:65" s="2" customFormat="1" ht="24.2" customHeight="1">
      <c r="A2939" s="28"/>
      <c r="B2939" s="29"/>
      <c r="C2939" s="176" t="s">
        <v>5771</v>
      </c>
      <c r="D2939" s="176" t="s">
        <v>5147</v>
      </c>
      <c r="E2939" s="177" t="s">
        <v>5772</v>
      </c>
      <c r="F2939" s="178" t="s">
        <v>5773</v>
      </c>
      <c r="G2939" s="179" t="s">
        <v>136</v>
      </c>
      <c r="H2939" s="180">
        <v>2</v>
      </c>
      <c r="I2939" s="181"/>
      <c r="J2939" s="182">
        <f>ROUND(I2939*H2939,2)</f>
        <v>0</v>
      </c>
      <c r="K2939" s="178" t="s">
        <v>1</v>
      </c>
      <c r="L2939" s="183"/>
      <c r="M2939" s="184" t="s">
        <v>1</v>
      </c>
      <c r="N2939" s="185" t="s">
        <v>38</v>
      </c>
      <c r="O2939" s="65"/>
      <c r="P2939" s="167">
        <f>O2939*H2939</f>
        <v>0</v>
      </c>
      <c r="Q2939" s="167">
        <v>0</v>
      </c>
      <c r="R2939" s="167">
        <f>Q2939*H2939</f>
        <v>0</v>
      </c>
      <c r="S2939" s="167">
        <v>0</v>
      </c>
      <c r="T2939" s="168">
        <f>S2939*H2939</f>
        <v>0</v>
      </c>
      <c r="U2939" s="28"/>
      <c r="V2939" s="28"/>
      <c r="W2939" s="28"/>
      <c r="X2939" s="28"/>
      <c r="Y2939" s="28"/>
      <c r="Z2939" s="28"/>
      <c r="AA2939" s="28"/>
      <c r="AB2939" s="28"/>
      <c r="AC2939" s="28"/>
      <c r="AD2939" s="28"/>
      <c r="AE2939" s="28"/>
      <c r="AR2939" s="169" t="s">
        <v>156</v>
      </c>
      <c r="AT2939" s="169" t="s">
        <v>5147</v>
      </c>
      <c r="AU2939" s="169" t="s">
        <v>73</v>
      </c>
      <c r="AY2939" s="11" t="s">
        <v>126</v>
      </c>
      <c r="BE2939" s="170">
        <f>IF(N2939="základní",J2939,0)</f>
        <v>0</v>
      </c>
      <c r="BF2939" s="170">
        <f>IF(N2939="snížená",J2939,0)</f>
        <v>0</v>
      </c>
      <c r="BG2939" s="170">
        <f>IF(N2939="zákl. přenesená",J2939,0)</f>
        <v>0</v>
      </c>
      <c r="BH2939" s="170">
        <f>IF(N2939="sníž. přenesená",J2939,0)</f>
        <v>0</v>
      </c>
      <c r="BI2939" s="170">
        <f>IF(N2939="nulová",J2939,0)</f>
        <v>0</v>
      </c>
      <c r="BJ2939" s="11" t="s">
        <v>80</v>
      </c>
      <c r="BK2939" s="170">
        <f>ROUND(I2939*H2939,2)</f>
        <v>0</v>
      </c>
      <c r="BL2939" s="11" t="s">
        <v>125</v>
      </c>
      <c r="BM2939" s="169" t="s">
        <v>5774</v>
      </c>
    </row>
    <row r="2940" spans="1:65" s="2" customFormat="1" ht="11.25">
      <c r="A2940" s="28"/>
      <c r="B2940" s="29"/>
      <c r="C2940" s="30"/>
      <c r="D2940" s="171" t="s">
        <v>128</v>
      </c>
      <c r="E2940" s="30"/>
      <c r="F2940" s="172" t="s">
        <v>5773</v>
      </c>
      <c r="G2940" s="30"/>
      <c r="H2940" s="30"/>
      <c r="I2940" s="173"/>
      <c r="J2940" s="30"/>
      <c r="K2940" s="30"/>
      <c r="L2940" s="33"/>
      <c r="M2940" s="174"/>
      <c r="N2940" s="175"/>
      <c r="O2940" s="65"/>
      <c r="P2940" s="65"/>
      <c r="Q2940" s="65"/>
      <c r="R2940" s="65"/>
      <c r="S2940" s="65"/>
      <c r="T2940" s="66"/>
      <c r="U2940" s="28"/>
      <c r="V2940" s="28"/>
      <c r="W2940" s="28"/>
      <c r="X2940" s="28"/>
      <c r="Y2940" s="28"/>
      <c r="Z2940" s="28"/>
      <c r="AA2940" s="28"/>
      <c r="AB2940" s="28"/>
      <c r="AC2940" s="28"/>
      <c r="AD2940" s="28"/>
      <c r="AE2940" s="28"/>
      <c r="AT2940" s="11" t="s">
        <v>128</v>
      </c>
      <c r="AU2940" s="11" t="s">
        <v>73</v>
      </c>
    </row>
    <row r="2941" spans="1:65" s="2" customFormat="1" ht="24.2" customHeight="1">
      <c r="A2941" s="28"/>
      <c r="B2941" s="29"/>
      <c r="C2941" s="176" t="s">
        <v>5775</v>
      </c>
      <c r="D2941" s="176" t="s">
        <v>5147</v>
      </c>
      <c r="E2941" s="177" t="s">
        <v>5776</v>
      </c>
      <c r="F2941" s="178" t="s">
        <v>5777</v>
      </c>
      <c r="G2941" s="179" t="s">
        <v>136</v>
      </c>
      <c r="H2941" s="180">
        <v>2</v>
      </c>
      <c r="I2941" s="181"/>
      <c r="J2941" s="182">
        <f>ROUND(I2941*H2941,2)</f>
        <v>0</v>
      </c>
      <c r="K2941" s="178" t="s">
        <v>1</v>
      </c>
      <c r="L2941" s="183"/>
      <c r="M2941" s="184" t="s">
        <v>1</v>
      </c>
      <c r="N2941" s="185" t="s">
        <v>38</v>
      </c>
      <c r="O2941" s="65"/>
      <c r="P2941" s="167">
        <f>O2941*H2941</f>
        <v>0</v>
      </c>
      <c r="Q2941" s="167">
        <v>0</v>
      </c>
      <c r="R2941" s="167">
        <f>Q2941*H2941</f>
        <v>0</v>
      </c>
      <c r="S2941" s="167">
        <v>0</v>
      </c>
      <c r="T2941" s="168">
        <f>S2941*H2941</f>
        <v>0</v>
      </c>
      <c r="U2941" s="28"/>
      <c r="V2941" s="28"/>
      <c r="W2941" s="28"/>
      <c r="X2941" s="28"/>
      <c r="Y2941" s="28"/>
      <c r="Z2941" s="28"/>
      <c r="AA2941" s="28"/>
      <c r="AB2941" s="28"/>
      <c r="AC2941" s="28"/>
      <c r="AD2941" s="28"/>
      <c r="AE2941" s="28"/>
      <c r="AR2941" s="169" t="s">
        <v>156</v>
      </c>
      <c r="AT2941" s="169" t="s">
        <v>5147</v>
      </c>
      <c r="AU2941" s="169" t="s">
        <v>73</v>
      </c>
      <c r="AY2941" s="11" t="s">
        <v>126</v>
      </c>
      <c r="BE2941" s="170">
        <f>IF(N2941="základní",J2941,0)</f>
        <v>0</v>
      </c>
      <c r="BF2941" s="170">
        <f>IF(N2941="snížená",J2941,0)</f>
        <v>0</v>
      </c>
      <c r="BG2941" s="170">
        <f>IF(N2941="zákl. přenesená",J2941,0)</f>
        <v>0</v>
      </c>
      <c r="BH2941" s="170">
        <f>IF(N2941="sníž. přenesená",J2941,0)</f>
        <v>0</v>
      </c>
      <c r="BI2941" s="170">
        <f>IF(N2941="nulová",J2941,0)</f>
        <v>0</v>
      </c>
      <c r="BJ2941" s="11" t="s">
        <v>80</v>
      </c>
      <c r="BK2941" s="170">
        <f>ROUND(I2941*H2941,2)</f>
        <v>0</v>
      </c>
      <c r="BL2941" s="11" t="s">
        <v>125</v>
      </c>
      <c r="BM2941" s="169" t="s">
        <v>5778</v>
      </c>
    </row>
    <row r="2942" spans="1:65" s="2" customFormat="1" ht="11.25">
      <c r="A2942" s="28"/>
      <c r="B2942" s="29"/>
      <c r="C2942" s="30"/>
      <c r="D2942" s="171" t="s">
        <v>128</v>
      </c>
      <c r="E2942" s="30"/>
      <c r="F2942" s="172" t="s">
        <v>5777</v>
      </c>
      <c r="G2942" s="30"/>
      <c r="H2942" s="30"/>
      <c r="I2942" s="173"/>
      <c r="J2942" s="30"/>
      <c r="K2942" s="30"/>
      <c r="L2942" s="33"/>
      <c r="M2942" s="174"/>
      <c r="N2942" s="175"/>
      <c r="O2942" s="65"/>
      <c r="P2942" s="65"/>
      <c r="Q2942" s="65"/>
      <c r="R2942" s="65"/>
      <c r="S2942" s="65"/>
      <c r="T2942" s="66"/>
      <c r="U2942" s="28"/>
      <c r="V2942" s="28"/>
      <c r="W2942" s="28"/>
      <c r="X2942" s="28"/>
      <c r="Y2942" s="28"/>
      <c r="Z2942" s="28"/>
      <c r="AA2942" s="28"/>
      <c r="AB2942" s="28"/>
      <c r="AC2942" s="28"/>
      <c r="AD2942" s="28"/>
      <c r="AE2942" s="28"/>
      <c r="AT2942" s="11" t="s">
        <v>128</v>
      </c>
      <c r="AU2942" s="11" t="s">
        <v>73</v>
      </c>
    </row>
    <row r="2943" spans="1:65" s="2" customFormat="1" ht="24.2" customHeight="1">
      <c r="A2943" s="28"/>
      <c r="B2943" s="29"/>
      <c r="C2943" s="176" t="s">
        <v>5779</v>
      </c>
      <c r="D2943" s="176" t="s">
        <v>5147</v>
      </c>
      <c r="E2943" s="177" t="s">
        <v>5780</v>
      </c>
      <c r="F2943" s="178" t="s">
        <v>5781</v>
      </c>
      <c r="G2943" s="179" t="s">
        <v>136</v>
      </c>
      <c r="H2943" s="180">
        <v>2</v>
      </c>
      <c r="I2943" s="181"/>
      <c r="J2943" s="182">
        <f>ROUND(I2943*H2943,2)</f>
        <v>0</v>
      </c>
      <c r="K2943" s="178" t="s">
        <v>1</v>
      </c>
      <c r="L2943" s="183"/>
      <c r="M2943" s="184" t="s">
        <v>1</v>
      </c>
      <c r="N2943" s="185" t="s">
        <v>38</v>
      </c>
      <c r="O2943" s="65"/>
      <c r="P2943" s="167">
        <f>O2943*H2943</f>
        <v>0</v>
      </c>
      <c r="Q2943" s="167">
        <v>0</v>
      </c>
      <c r="R2943" s="167">
        <f>Q2943*H2943</f>
        <v>0</v>
      </c>
      <c r="S2943" s="167">
        <v>0</v>
      </c>
      <c r="T2943" s="168">
        <f>S2943*H2943</f>
        <v>0</v>
      </c>
      <c r="U2943" s="28"/>
      <c r="V2943" s="28"/>
      <c r="W2943" s="28"/>
      <c r="X2943" s="28"/>
      <c r="Y2943" s="28"/>
      <c r="Z2943" s="28"/>
      <c r="AA2943" s="28"/>
      <c r="AB2943" s="28"/>
      <c r="AC2943" s="28"/>
      <c r="AD2943" s="28"/>
      <c r="AE2943" s="28"/>
      <c r="AR2943" s="169" t="s">
        <v>156</v>
      </c>
      <c r="AT2943" s="169" t="s">
        <v>5147</v>
      </c>
      <c r="AU2943" s="169" t="s">
        <v>73</v>
      </c>
      <c r="AY2943" s="11" t="s">
        <v>126</v>
      </c>
      <c r="BE2943" s="170">
        <f>IF(N2943="základní",J2943,0)</f>
        <v>0</v>
      </c>
      <c r="BF2943" s="170">
        <f>IF(N2943="snížená",J2943,0)</f>
        <v>0</v>
      </c>
      <c r="BG2943" s="170">
        <f>IF(N2943="zákl. přenesená",J2943,0)</f>
        <v>0</v>
      </c>
      <c r="BH2943" s="170">
        <f>IF(N2943="sníž. přenesená",J2943,0)</f>
        <v>0</v>
      </c>
      <c r="BI2943" s="170">
        <f>IF(N2943="nulová",J2943,0)</f>
        <v>0</v>
      </c>
      <c r="BJ2943" s="11" t="s">
        <v>80</v>
      </c>
      <c r="BK2943" s="170">
        <f>ROUND(I2943*H2943,2)</f>
        <v>0</v>
      </c>
      <c r="BL2943" s="11" t="s">
        <v>125</v>
      </c>
      <c r="BM2943" s="169" t="s">
        <v>5782</v>
      </c>
    </row>
    <row r="2944" spans="1:65" s="2" customFormat="1" ht="11.25">
      <c r="A2944" s="28"/>
      <c r="B2944" s="29"/>
      <c r="C2944" s="30"/>
      <c r="D2944" s="171" t="s">
        <v>128</v>
      </c>
      <c r="E2944" s="30"/>
      <c r="F2944" s="172" t="s">
        <v>5781</v>
      </c>
      <c r="G2944" s="30"/>
      <c r="H2944" s="30"/>
      <c r="I2944" s="173"/>
      <c r="J2944" s="30"/>
      <c r="K2944" s="30"/>
      <c r="L2944" s="33"/>
      <c r="M2944" s="174"/>
      <c r="N2944" s="175"/>
      <c r="O2944" s="65"/>
      <c r="P2944" s="65"/>
      <c r="Q2944" s="65"/>
      <c r="R2944" s="65"/>
      <c r="S2944" s="65"/>
      <c r="T2944" s="66"/>
      <c r="U2944" s="28"/>
      <c r="V2944" s="28"/>
      <c r="W2944" s="28"/>
      <c r="X2944" s="28"/>
      <c r="Y2944" s="28"/>
      <c r="Z2944" s="28"/>
      <c r="AA2944" s="28"/>
      <c r="AB2944" s="28"/>
      <c r="AC2944" s="28"/>
      <c r="AD2944" s="28"/>
      <c r="AE2944" s="28"/>
      <c r="AT2944" s="11" t="s">
        <v>128</v>
      </c>
      <c r="AU2944" s="11" t="s">
        <v>73</v>
      </c>
    </row>
    <row r="2945" spans="1:65" s="2" customFormat="1" ht="21.75" customHeight="1">
      <c r="A2945" s="28"/>
      <c r="B2945" s="29"/>
      <c r="C2945" s="176" t="s">
        <v>5783</v>
      </c>
      <c r="D2945" s="176" t="s">
        <v>5147</v>
      </c>
      <c r="E2945" s="177" t="s">
        <v>5784</v>
      </c>
      <c r="F2945" s="178" t="s">
        <v>5785</v>
      </c>
      <c r="G2945" s="179" t="s">
        <v>136</v>
      </c>
      <c r="H2945" s="180">
        <v>2</v>
      </c>
      <c r="I2945" s="181"/>
      <c r="J2945" s="182">
        <f>ROUND(I2945*H2945,2)</f>
        <v>0</v>
      </c>
      <c r="K2945" s="178" t="s">
        <v>1</v>
      </c>
      <c r="L2945" s="183"/>
      <c r="M2945" s="184" t="s">
        <v>1</v>
      </c>
      <c r="N2945" s="185" t="s">
        <v>38</v>
      </c>
      <c r="O2945" s="65"/>
      <c r="P2945" s="167">
        <f>O2945*H2945</f>
        <v>0</v>
      </c>
      <c r="Q2945" s="167">
        <v>0</v>
      </c>
      <c r="R2945" s="167">
        <f>Q2945*H2945</f>
        <v>0</v>
      </c>
      <c r="S2945" s="167">
        <v>0</v>
      </c>
      <c r="T2945" s="168">
        <f>S2945*H2945</f>
        <v>0</v>
      </c>
      <c r="U2945" s="28"/>
      <c r="V2945" s="28"/>
      <c r="W2945" s="28"/>
      <c r="X2945" s="28"/>
      <c r="Y2945" s="28"/>
      <c r="Z2945" s="28"/>
      <c r="AA2945" s="28"/>
      <c r="AB2945" s="28"/>
      <c r="AC2945" s="28"/>
      <c r="AD2945" s="28"/>
      <c r="AE2945" s="28"/>
      <c r="AR2945" s="169" t="s">
        <v>156</v>
      </c>
      <c r="AT2945" s="169" t="s">
        <v>5147</v>
      </c>
      <c r="AU2945" s="169" t="s">
        <v>73</v>
      </c>
      <c r="AY2945" s="11" t="s">
        <v>126</v>
      </c>
      <c r="BE2945" s="170">
        <f>IF(N2945="základní",J2945,0)</f>
        <v>0</v>
      </c>
      <c r="BF2945" s="170">
        <f>IF(N2945="snížená",J2945,0)</f>
        <v>0</v>
      </c>
      <c r="BG2945" s="170">
        <f>IF(N2945="zákl. přenesená",J2945,0)</f>
        <v>0</v>
      </c>
      <c r="BH2945" s="170">
        <f>IF(N2945="sníž. přenesená",J2945,0)</f>
        <v>0</v>
      </c>
      <c r="BI2945" s="170">
        <f>IF(N2945="nulová",J2945,0)</f>
        <v>0</v>
      </c>
      <c r="BJ2945" s="11" t="s">
        <v>80</v>
      </c>
      <c r="BK2945" s="170">
        <f>ROUND(I2945*H2945,2)</f>
        <v>0</v>
      </c>
      <c r="BL2945" s="11" t="s">
        <v>125</v>
      </c>
      <c r="BM2945" s="169" t="s">
        <v>5786</v>
      </c>
    </row>
    <row r="2946" spans="1:65" s="2" customFormat="1" ht="11.25">
      <c r="A2946" s="28"/>
      <c r="B2946" s="29"/>
      <c r="C2946" s="30"/>
      <c r="D2946" s="171" t="s">
        <v>128</v>
      </c>
      <c r="E2946" s="30"/>
      <c r="F2946" s="172" t="s">
        <v>5785</v>
      </c>
      <c r="G2946" s="30"/>
      <c r="H2946" s="30"/>
      <c r="I2946" s="173"/>
      <c r="J2946" s="30"/>
      <c r="K2946" s="30"/>
      <c r="L2946" s="33"/>
      <c r="M2946" s="174"/>
      <c r="N2946" s="175"/>
      <c r="O2946" s="65"/>
      <c r="P2946" s="65"/>
      <c r="Q2946" s="65"/>
      <c r="R2946" s="65"/>
      <c r="S2946" s="65"/>
      <c r="T2946" s="66"/>
      <c r="U2946" s="28"/>
      <c r="V2946" s="28"/>
      <c r="W2946" s="28"/>
      <c r="X2946" s="28"/>
      <c r="Y2946" s="28"/>
      <c r="Z2946" s="28"/>
      <c r="AA2946" s="28"/>
      <c r="AB2946" s="28"/>
      <c r="AC2946" s="28"/>
      <c r="AD2946" s="28"/>
      <c r="AE2946" s="28"/>
      <c r="AT2946" s="11" t="s">
        <v>128</v>
      </c>
      <c r="AU2946" s="11" t="s">
        <v>73</v>
      </c>
    </row>
    <row r="2947" spans="1:65" s="2" customFormat="1" ht="16.5" customHeight="1">
      <c r="A2947" s="28"/>
      <c r="B2947" s="29"/>
      <c r="C2947" s="176" t="s">
        <v>5787</v>
      </c>
      <c r="D2947" s="176" t="s">
        <v>5147</v>
      </c>
      <c r="E2947" s="177" t="s">
        <v>5788</v>
      </c>
      <c r="F2947" s="178" t="s">
        <v>5789</v>
      </c>
      <c r="G2947" s="179" t="s">
        <v>145</v>
      </c>
      <c r="H2947" s="180">
        <v>2</v>
      </c>
      <c r="I2947" s="181"/>
      <c r="J2947" s="182">
        <f>ROUND(I2947*H2947,2)</f>
        <v>0</v>
      </c>
      <c r="K2947" s="178" t="s">
        <v>1</v>
      </c>
      <c r="L2947" s="183"/>
      <c r="M2947" s="184" t="s">
        <v>1</v>
      </c>
      <c r="N2947" s="185" t="s">
        <v>38</v>
      </c>
      <c r="O2947" s="65"/>
      <c r="P2947" s="167">
        <f>O2947*H2947</f>
        <v>0</v>
      </c>
      <c r="Q2947" s="167">
        <v>0</v>
      </c>
      <c r="R2947" s="167">
        <f>Q2947*H2947</f>
        <v>0</v>
      </c>
      <c r="S2947" s="167">
        <v>0</v>
      </c>
      <c r="T2947" s="168">
        <f>S2947*H2947</f>
        <v>0</v>
      </c>
      <c r="U2947" s="28"/>
      <c r="V2947" s="28"/>
      <c r="W2947" s="28"/>
      <c r="X2947" s="28"/>
      <c r="Y2947" s="28"/>
      <c r="Z2947" s="28"/>
      <c r="AA2947" s="28"/>
      <c r="AB2947" s="28"/>
      <c r="AC2947" s="28"/>
      <c r="AD2947" s="28"/>
      <c r="AE2947" s="28"/>
      <c r="AR2947" s="169" t="s">
        <v>156</v>
      </c>
      <c r="AT2947" s="169" t="s">
        <v>5147</v>
      </c>
      <c r="AU2947" s="169" t="s">
        <v>73</v>
      </c>
      <c r="AY2947" s="11" t="s">
        <v>126</v>
      </c>
      <c r="BE2947" s="170">
        <f>IF(N2947="základní",J2947,0)</f>
        <v>0</v>
      </c>
      <c r="BF2947" s="170">
        <f>IF(N2947="snížená",J2947,0)</f>
        <v>0</v>
      </c>
      <c r="BG2947" s="170">
        <f>IF(N2947="zákl. přenesená",J2947,0)</f>
        <v>0</v>
      </c>
      <c r="BH2947" s="170">
        <f>IF(N2947="sníž. přenesená",J2947,0)</f>
        <v>0</v>
      </c>
      <c r="BI2947" s="170">
        <f>IF(N2947="nulová",J2947,0)</f>
        <v>0</v>
      </c>
      <c r="BJ2947" s="11" t="s">
        <v>80</v>
      </c>
      <c r="BK2947" s="170">
        <f>ROUND(I2947*H2947,2)</f>
        <v>0</v>
      </c>
      <c r="BL2947" s="11" t="s">
        <v>125</v>
      </c>
      <c r="BM2947" s="169" t="s">
        <v>5790</v>
      </c>
    </row>
    <row r="2948" spans="1:65" s="2" customFormat="1" ht="11.25">
      <c r="A2948" s="28"/>
      <c r="B2948" s="29"/>
      <c r="C2948" s="30"/>
      <c r="D2948" s="171" t="s">
        <v>128</v>
      </c>
      <c r="E2948" s="30"/>
      <c r="F2948" s="172" t="s">
        <v>5789</v>
      </c>
      <c r="G2948" s="30"/>
      <c r="H2948" s="30"/>
      <c r="I2948" s="173"/>
      <c r="J2948" s="30"/>
      <c r="K2948" s="30"/>
      <c r="L2948" s="33"/>
      <c r="M2948" s="174"/>
      <c r="N2948" s="175"/>
      <c r="O2948" s="65"/>
      <c r="P2948" s="65"/>
      <c r="Q2948" s="65"/>
      <c r="R2948" s="65"/>
      <c r="S2948" s="65"/>
      <c r="T2948" s="66"/>
      <c r="U2948" s="28"/>
      <c r="V2948" s="28"/>
      <c r="W2948" s="28"/>
      <c r="X2948" s="28"/>
      <c r="Y2948" s="28"/>
      <c r="Z2948" s="28"/>
      <c r="AA2948" s="28"/>
      <c r="AB2948" s="28"/>
      <c r="AC2948" s="28"/>
      <c r="AD2948" s="28"/>
      <c r="AE2948" s="28"/>
      <c r="AT2948" s="11" t="s">
        <v>128</v>
      </c>
      <c r="AU2948" s="11" t="s">
        <v>73</v>
      </c>
    </row>
    <row r="2949" spans="1:65" s="2" customFormat="1" ht="24.2" customHeight="1">
      <c r="A2949" s="28"/>
      <c r="B2949" s="29"/>
      <c r="C2949" s="176" t="s">
        <v>5791</v>
      </c>
      <c r="D2949" s="176" t="s">
        <v>5147</v>
      </c>
      <c r="E2949" s="177" t="s">
        <v>5792</v>
      </c>
      <c r="F2949" s="178" t="s">
        <v>5793</v>
      </c>
      <c r="G2949" s="179" t="s">
        <v>136</v>
      </c>
      <c r="H2949" s="180">
        <v>2</v>
      </c>
      <c r="I2949" s="181"/>
      <c r="J2949" s="182">
        <f>ROUND(I2949*H2949,2)</f>
        <v>0</v>
      </c>
      <c r="K2949" s="178" t="s">
        <v>1</v>
      </c>
      <c r="L2949" s="183"/>
      <c r="M2949" s="184" t="s">
        <v>1</v>
      </c>
      <c r="N2949" s="185" t="s">
        <v>38</v>
      </c>
      <c r="O2949" s="65"/>
      <c r="P2949" s="167">
        <f>O2949*H2949</f>
        <v>0</v>
      </c>
      <c r="Q2949" s="167">
        <v>0</v>
      </c>
      <c r="R2949" s="167">
        <f>Q2949*H2949</f>
        <v>0</v>
      </c>
      <c r="S2949" s="167">
        <v>0</v>
      </c>
      <c r="T2949" s="168">
        <f>S2949*H2949</f>
        <v>0</v>
      </c>
      <c r="U2949" s="28"/>
      <c r="V2949" s="28"/>
      <c r="W2949" s="28"/>
      <c r="X2949" s="28"/>
      <c r="Y2949" s="28"/>
      <c r="Z2949" s="28"/>
      <c r="AA2949" s="28"/>
      <c r="AB2949" s="28"/>
      <c r="AC2949" s="28"/>
      <c r="AD2949" s="28"/>
      <c r="AE2949" s="28"/>
      <c r="AR2949" s="169" t="s">
        <v>156</v>
      </c>
      <c r="AT2949" s="169" t="s">
        <v>5147</v>
      </c>
      <c r="AU2949" s="169" t="s">
        <v>73</v>
      </c>
      <c r="AY2949" s="11" t="s">
        <v>126</v>
      </c>
      <c r="BE2949" s="170">
        <f>IF(N2949="základní",J2949,0)</f>
        <v>0</v>
      </c>
      <c r="BF2949" s="170">
        <f>IF(N2949="snížená",J2949,0)</f>
        <v>0</v>
      </c>
      <c r="BG2949" s="170">
        <f>IF(N2949="zákl. přenesená",J2949,0)</f>
        <v>0</v>
      </c>
      <c r="BH2949" s="170">
        <f>IF(N2949="sníž. přenesená",J2949,0)</f>
        <v>0</v>
      </c>
      <c r="BI2949" s="170">
        <f>IF(N2949="nulová",J2949,0)</f>
        <v>0</v>
      </c>
      <c r="BJ2949" s="11" t="s">
        <v>80</v>
      </c>
      <c r="BK2949" s="170">
        <f>ROUND(I2949*H2949,2)</f>
        <v>0</v>
      </c>
      <c r="BL2949" s="11" t="s">
        <v>125</v>
      </c>
      <c r="BM2949" s="169" t="s">
        <v>5794</v>
      </c>
    </row>
    <row r="2950" spans="1:65" s="2" customFormat="1" ht="11.25">
      <c r="A2950" s="28"/>
      <c r="B2950" s="29"/>
      <c r="C2950" s="30"/>
      <c r="D2950" s="171" t="s">
        <v>128</v>
      </c>
      <c r="E2950" s="30"/>
      <c r="F2950" s="172" t="s">
        <v>5793</v>
      </c>
      <c r="G2950" s="30"/>
      <c r="H2950" s="30"/>
      <c r="I2950" s="173"/>
      <c r="J2950" s="30"/>
      <c r="K2950" s="30"/>
      <c r="L2950" s="33"/>
      <c r="M2950" s="174"/>
      <c r="N2950" s="175"/>
      <c r="O2950" s="65"/>
      <c r="P2950" s="65"/>
      <c r="Q2950" s="65"/>
      <c r="R2950" s="65"/>
      <c r="S2950" s="65"/>
      <c r="T2950" s="66"/>
      <c r="U2950" s="28"/>
      <c r="V2950" s="28"/>
      <c r="W2950" s="28"/>
      <c r="X2950" s="28"/>
      <c r="Y2950" s="28"/>
      <c r="Z2950" s="28"/>
      <c r="AA2950" s="28"/>
      <c r="AB2950" s="28"/>
      <c r="AC2950" s="28"/>
      <c r="AD2950" s="28"/>
      <c r="AE2950" s="28"/>
      <c r="AT2950" s="11" t="s">
        <v>128</v>
      </c>
      <c r="AU2950" s="11" t="s">
        <v>73</v>
      </c>
    </row>
    <row r="2951" spans="1:65" s="2" customFormat="1" ht="16.5" customHeight="1">
      <c r="A2951" s="28"/>
      <c r="B2951" s="29"/>
      <c r="C2951" s="176" t="s">
        <v>5795</v>
      </c>
      <c r="D2951" s="176" t="s">
        <v>5147</v>
      </c>
      <c r="E2951" s="177" t="s">
        <v>5796</v>
      </c>
      <c r="F2951" s="178" t="s">
        <v>5797</v>
      </c>
      <c r="G2951" s="179" t="s">
        <v>136</v>
      </c>
      <c r="H2951" s="180">
        <v>20</v>
      </c>
      <c r="I2951" s="181"/>
      <c r="J2951" s="182">
        <f>ROUND(I2951*H2951,2)</f>
        <v>0</v>
      </c>
      <c r="K2951" s="178" t="s">
        <v>1</v>
      </c>
      <c r="L2951" s="183"/>
      <c r="M2951" s="184" t="s">
        <v>1</v>
      </c>
      <c r="N2951" s="185" t="s">
        <v>38</v>
      </c>
      <c r="O2951" s="65"/>
      <c r="P2951" s="167">
        <f>O2951*H2951</f>
        <v>0</v>
      </c>
      <c r="Q2951" s="167">
        <v>0</v>
      </c>
      <c r="R2951" s="167">
        <f>Q2951*H2951</f>
        <v>0</v>
      </c>
      <c r="S2951" s="167">
        <v>0</v>
      </c>
      <c r="T2951" s="168">
        <f>S2951*H2951</f>
        <v>0</v>
      </c>
      <c r="U2951" s="28"/>
      <c r="V2951" s="28"/>
      <c r="W2951" s="28"/>
      <c r="X2951" s="28"/>
      <c r="Y2951" s="28"/>
      <c r="Z2951" s="28"/>
      <c r="AA2951" s="28"/>
      <c r="AB2951" s="28"/>
      <c r="AC2951" s="28"/>
      <c r="AD2951" s="28"/>
      <c r="AE2951" s="28"/>
      <c r="AR2951" s="169" t="s">
        <v>156</v>
      </c>
      <c r="AT2951" s="169" t="s">
        <v>5147</v>
      </c>
      <c r="AU2951" s="169" t="s">
        <v>73</v>
      </c>
      <c r="AY2951" s="11" t="s">
        <v>126</v>
      </c>
      <c r="BE2951" s="170">
        <f>IF(N2951="základní",J2951,0)</f>
        <v>0</v>
      </c>
      <c r="BF2951" s="170">
        <f>IF(N2951="snížená",J2951,0)</f>
        <v>0</v>
      </c>
      <c r="BG2951" s="170">
        <f>IF(N2951="zákl. přenesená",J2951,0)</f>
        <v>0</v>
      </c>
      <c r="BH2951" s="170">
        <f>IF(N2951="sníž. přenesená",J2951,0)</f>
        <v>0</v>
      </c>
      <c r="BI2951" s="170">
        <f>IF(N2951="nulová",J2951,0)</f>
        <v>0</v>
      </c>
      <c r="BJ2951" s="11" t="s">
        <v>80</v>
      </c>
      <c r="BK2951" s="170">
        <f>ROUND(I2951*H2951,2)</f>
        <v>0</v>
      </c>
      <c r="BL2951" s="11" t="s">
        <v>125</v>
      </c>
      <c r="BM2951" s="169" t="s">
        <v>5798</v>
      </c>
    </row>
    <row r="2952" spans="1:65" s="2" customFormat="1" ht="11.25">
      <c r="A2952" s="28"/>
      <c r="B2952" s="29"/>
      <c r="C2952" s="30"/>
      <c r="D2952" s="171" t="s">
        <v>128</v>
      </c>
      <c r="E2952" s="30"/>
      <c r="F2952" s="172" t="s">
        <v>5797</v>
      </c>
      <c r="G2952" s="30"/>
      <c r="H2952" s="30"/>
      <c r="I2952" s="173"/>
      <c r="J2952" s="30"/>
      <c r="K2952" s="30"/>
      <c r="L2952" s="33"/>
      <c r="M2952" s="174"/>
      <c r="N2952" s="175"/>
      <c r="O2952" s="65"/>
      <c r="P2952" s="65"/>
      <c r="Q2952" s="65"/>
      <c r="R2952" s="65"/>
      <c r="S2952" s="65"/>
      <c r="T2952" s="66"/>
      <c r="U2952" s="28"/>
      <c r="V2952" s="28"/>
      <c r="W2952" s="28"/>
      <c r="X2952" s="28"/>
      <c r="Y2952" s="28"/>
      <c r="Z2952" s="28"/>
      <c r="AA2952" s="28"/>
      <c r="AB2952" s="28"/>
      <c r="AC2952" s="28"/>
      <c r="AD2952" s="28"/>
      <c r="AE2952" s="28"/>
      <c r="AT2952" s="11" t="s">
        <v>128</v>
      </c>
      <c r="AU2952" s="11" t="s">
        <v>73</v>
      </c>
    </row>
    <row r="2953" spans="1:65" s="2" customFormat="1" ht="16.5" customHeight="1">
      <c r="A2953" s="28"/>
      <c r="B2953" s="29"/>
      <c r="C2953" s="176" t="s">
        <v>5799</v>
      </c>
      <c r="D2953" s="176" t="s">
        <v>5147</v>
      </c>
      <c r="E2953" s="177" t="s">
        <v>5800</v>
      </c>
      <c r="F2953" s="178" t="s">
        <v>5801</v>
      </c>
      <c r="G2953" s="179" t="s">
        <v>136</v>
      </c>
      <c r="H2953" s="180">
        <v>20</v>
      </c>
      <c r="I2953" s="181"/>
      <c r="J2953" s="182">
        <f>ROUND(I2953*H2953,2)</f>
        <v>0</v>
      </c>
      <c r="K2953" s="178" t="s">
        <v>1</v>
      </c>
      <c r="L2953" s="183"/>
      <c r="M2953" s="184" t="s">
        <v>1</v>
      </c>
      <c r="N2953" s="185" t="s">
        <v>38</v>
      </c>
      <c r="O2953" s="65"/>
      <c r="P2953" s="167">
        <f>O2953*H2953</f>
        <v>0</v>
      </c>
      <c r="Q2953" s="167">
        <v>0</v>
      </c>
      <c r="R2953" s="167">
        <f>Q2953*H2953</f>
        <v>0</v>
      </c>
      <c r="S2953" s="167">
        <v>0</v>
      </c>
      <c r="T2953" s="168">
        <f>S2953*H2953</f>
        <v>0</v>
      </c>
      <c r="U2953" s="28"/>
      <c r="V2953" s="28"/>
      <c r="W2953" s="28"/>
      <c r="X2953" s="28"/>
      <c r="Y2953" s="28"/>
      <c r="Z2953" s="28"/>
      <c r="AA2953" s="28"/>
      <c r="AB2953" s="28"/>
      <c r="AC2953" s="28"/>
      <c r="AD2953" s="28"/>
      <c r="AE2953" s="28"/>
      <c r="AR2953" s="169" t="s">
        <v>156</v>
      </c>
      <c r="AT2953" s="169" t="s">
        <v>5147</v>
      </c>
      <c r="AU2953" s="169" t="s">
        <v>73</v>
      </c>
      <c r="AY2953" s="11" t="s">
        <v>126</v>
      </c>
      <c r="BE2953" s="170">
        <f>IF(N2953="základní",J2953,0)</f>
        <v>0</v>
      </c>
      <c r="BF2953" s="170">
        <f>IF(N2953="snížená",J2953,0)</f>
        <v>0</v>
      </c>
      <c r="BG2953" s="170">
        <f>IF(N2953="zákl. přenesená",J2953,0)</f>
        <v>0</v>
      </c>
      <c r="BH2953" s="170">
        <f>IF(N2953="sníž. přenesená",J2953,0)</f>
        <v>0</v>
      </c>
      <c r="BI2953" s="170">
        <f>IF(N2953="nulová",J2953,0)</f>
        <v>0</v>
      </c>
      <c r="BJ2953" s="11" t="s">
        <v>80</v>
      </c>
      <c r="BK2953" s="170">
        <f>ROUND(I2953*H2953,2)</f>
        <v>0</v>
      </c>
      <c r="BL2953" s="11" t="s">
        <v>125</v>
      </c>
      <c r="BM2953" s="169" t="s">
        <v>5802</v>
      </c>
    </row>
    <row r="2954" spans="1:65" s="2" customFormat="1" ht="11.25">
      <c r="A2954" s="28"/>
      <c r="B2954" s="29"/>
      <c r="C2954" s="30"/>
      <c r="D2954" s="171" t="s">
        <v>128</v>
      </c>
      <c r="E2954" s="30"/>
      <c r="F2954" s="172" t="s">
        <v>5801</v>
      </c>
      <c r="G2954" s="30"/>
      <c r="H2954" s="30"/>
      <c r="I2954" s="173"/>
      <c r="J2954" s="30"/>
      <c r="K2954" s="30"/>
      <c r="L2954" s="33"/>
      <c r="M2954" s="174"/>
      <c r="N2954" s="175"/>
      <c r="O2954" s="65"/>
      <c r="P2954" s="65"/>
      <c r="Q2954" s="65"/>
      <c r="R2954" s="65"/>
      <c r="S2954" s="65"/>
      <c r="T2954" s="66"/>
      <c r="U2954" s="28"/>
      <c r="V2954" s="28"/>
      <c r="W2954" s="28"/>
      <c r="X2954" s="28"/>
      <c r="Y2954" s="28"/>
      <c r="Z2954" s="28"/>
      <c r="AA2954" s="28"/>
      <c r="AB2954" s="28"/>
      <c r="AC2954" s="28"/>
      <c r="AD2954" s="28"/>
      <c r="AE2954" s="28"/>
      <c r="AT2954" s="11" t="s">
        <v>128</v>
      </c>
      <c r="AU2954" s="11" t="s">
        <v>73</v>
      </c>
    </row>
    <row r="2955" spans="1:65" s="2" customFormat="1" ht="16.5" customHeight="1">
      <c r="A2955" s="28"/>
      <c r="B2955" s="29"/>
      <c r="C2955" s="176" t="s">
        <v>5803</v>
      </c>
      <c r="D2955" s="176" t="s">
        <v>5147</v>
      </c>
      <c r="E2955" s="177" t="s">
        <v>5804</v>
      </c>
      <c r="F2955" s="178" t="s">
        <v>5805</v>
      </c>
      <c r="G2955" s="179" t="s">
        <v>136</v>
      </c>
      <c r="H2955" s="180">
        <v>20</v>
      </c>
      <c r="I2955" s="181"/>
      <c r="J2955" s="182">
        <f>ROUND(I2955*H2955,2)</f>
        <v>0</v>
      </c>
      <c r="K2955" s="178" t="s">
        <v>1</v>
      </c>
      <c r="L2955" s="183"/>
      <c r="M2955" s="184" t="s">
        <v>1</v>
      </c>
      <c r="N2955" s="185" t="s">
        <v>38</v>
      </c>
      <c r="O2955" s="65"/>
      <c r="P2955" s="167">
        <f>O2955*H2955</f>
        <v>0</v>
      </c>
      <c r="Q2955" s="167">
        <v>0</v>
      </c>
      <c r="R2955" s="167">
        <f>Q2955*H2955</f>
        <v>0</v>
      </c>
      <c r="S2955" s="167">
        <v>0</v>
      </c>
      <c r="T2955" s="168">
        <f>S2955*H2955</f>
        <v>0</v>
      </c>
      <c r="U2955" s="28"/>
      <c r="V2955" s="28"/>
      <c r="W2955" s="28"/>
      <c r="X2955" s="28"/>
      <c r="Y2955" s="28"/>
      <c r="Z2955" s="28"/>
      <c r="AA2955" s="28"/>
      <c r="AB2955" s="28"/>
      <c r="AC2955" s="28"/>
      <c r="AD2955" s="28"/>
      <c r="AE2955" s="28"/>
      <c r="AR2955" s="169" t="s">
        <v>156</v>
      </c>
      <c r="AT2955" s="169" t="s">
        <v>5147</v>
      </c>
      <c r="AU2955" s="169" t="s">
        <v>73</v>
      </c>
      <c r="AY2955" s="11" t="s">
        <v>126</v>
      </c>
      <c r="BE2955" s="170">
        <f>IF(N2955="základní",J2955,0)</f>
        <v>0</v>
      </c>
      <c r="BF2955" s="170">
        <f>IF(N2955="snížená",J2955,0)</f>
        <v>0</v>
      </c>
      <c r="BG2955" s="170">
        <f>IF(N2955="zákl. přenesená",J2955,0)</f>
        <v>0</v>
      </c>
      <c r="BH2955" s="170">
        <f>IF(N2955="sníž. přenesená",J2955,0)</f>
        <v>0</v>
      </c>
      <c r="BI2955" s="170">
        <f>IF(N2955="nulová",J2955,0)</f>
        <v>0</v>
      </c>
      <c r="BJ2955" s="11" t="s">
        <v>80</v>
      </c>
      <c r="BK2955" s="170">
        <f>ROUND(I2955*H2955,2)</f>
        <v>0</v>
      </c>
      <c r="BL2955" s="11" t="s">
        <v>125</v>
      </c>
      <c r="BM2955" s="169" t="s">
        <v>5806</v>
      </c>
    </row>
    <row r="2956" spans="1:65" s="2" customFormat="1" ht="11.25">
      <c r="A2956" s="28"/>
      <c r="B2956" s="29"/>
      <c r="C2956" s="30"/>
      <c r="D2956" s="171" t="s">
        <v>128</v>
      </c>
      <c r="E2956" s="30"/>
      <c r="F2956" s="172" t="s">
        <v>5805</v>
      </c>
      <c r="G2956" s="30"/>
      <c r="H2956" s="30"/>
      <c r="I2956" s="173"/>
      <c r="J2956" s="30"/>
      <c r="K2956" s="30"/>
      <c r="L2956" s="33"/>
      <c r="M2956" s="174"/>
      <c r="N2956" s="175"/>
      <c r="O2956" s="65"/>
      <c r="P2956" s="65"/>
      <c r="Q2956" s="65"/>
      <c r="R2956" s="65"/>
      <c r="S2956" s="65"/>
      <c r="T2956" s="66"/>
      <c r="U2956" s="28"/>
      <c r="V2956" s="28"/>
      <c r="W2956" s="28"/>
      <c r="X2956" s="28"/>
      <c r="Y2956" s="28"/>
      <c r="Z2956" s="28"/>
      <c r="AA2956" s="28"/>
      <c r="AB2956" s="28"/>
      <c r="AC2956" s="28"/>
      <c r="AD2956" s="28"/>
      <c r="AE2956" s="28"/>
      <c r="AT2956" s="11" t="s">
        <v>128</v>
      </c>
      <c r="AU2956" s="11" t="s">
        <v>73</v>
      </c>
    </row>
    <row r="2957" spans="1:65" s="2" customFormat="1" ht="16.5" customHeight="1">
      <c r="A2957" s="28"/>
      <c r="B2957" s="29"/>
      <c r="C2957" s="176" t="s">
        <v>5807</v>
      </c>
      <c r="D2957" s="176" t="s">
        <v>5147</v>
      </c>
      <c r="E2957" s="177" t="s">
        <v>5808</v>
      </c>
      <c r="F2957" s="178" t="s">
        <v>5809</v>
      </c>
      <c r="G2957" s="179" t="s">
        <v>136</v>
      </c>
      <c r="H2957" s="180">
        <v>20</v>
      </c>
      <c r="I2957" s="181"/>
      <c r="J2957" s="182">
        <f>ROUND(I2957*H2957,2)</f>
        <v>0</v>
      </c>
      <c r="K2957" s="178" t="s">
        <v>1</v>
      </c>
      <c r="L2957" s="183"/>
      <c r="M2957" s="184" t="s">
        <v>1</v>
      </c>
      <c r="N2957" s="185" t="s">
        <v>38</v>
      </c>
      <c r="O2957" s="65"/>
      <c r="P2957" s="167">
        <f>O2957*H2957</f>
        <v>0</v>
      </c>
      <c r="Q2957" s="167">
        <v>0</v>
      </c>
      <c r="R2957" s="167">
        <f>Q2957*H2957</f>
        <v>0</v>
      </c>
      <c r="S2957" s="167">
        <v>0</v>
      </c>
      <c r="T2957" s="168">
        <f>S2957*H2957</f>
        <v>0</v>
      </c>
      <c r="U2957" s="28"/>
      <c r="V2957" s="28"/>
      <c r="W2957" s="28"/>
      <c r="X2957" s="28"/>
      <c r="Y2957" s="28"/>
      <c r="Z2957" s="28"/>
      <c r="AA2957" s="28"/>
      <c r="AB2957" s="28"/>
      <c r="AC2957" s="28"/>
      <c r="AD2957" s="28"/>
      <c r="AE2957" s="28"/>
      <c r="AR2957" s="169" t="s">
        <v>156</v>
      </c>
      <c r="AT2957" s="169" t="s">
        <v>5147</v>
      </c>
      <c r="AU2957" s="169" t="s">
        <v>73</v>
      </c>
      <c r="AY2957" s="11" t="s">
        <v>126</v>
      </c>
      <c r="BE2957" s="170">
        <f>IF(N2957="základní",J2957,0)</f>
        <v>0</v>
      </c>
      <c r="BF2957" s="170">
        <f>IF(N2957="snížená",J2957,0)</f>
        <v>0</v>
      </c>
      <c r="BG2957" s="170">
        <f>IF(N2957="zákl. přenesená",J2957,0)</f>
        <v>0</v>
      </c>
      <c r="BH2957" s="170">
        <f>IF(N2957="sníž. přenesená",J2957,0)</f>
        <v>0</v>
      </c>
      <c r="BI2957" s="170">
        <f>IF(N2957="nulová",J2957,0)</f>
        <v>0</v>
      </c>
      <c r="BJ2957" s="11" t="s">
        <v>80</v>
      </c>
      <c r="BK2957" s="170">
        <f>ROUND(I2957*H2957,2)</f>
        <v>0</v>
      </c>
      <c r="BL2957" s="11" t="s">
        <v>125</v>
      </c>
      <c r="BM2957" s="169" t="s">
        <v>5810</v>
      </c>
    </row>
    <row r="2958" spans="1:65" s="2" customFormat="1" ht="11.25">
      <c r="A2958" s="28"/>
      <c r="B2958" s="29"/>
      <c r="C2958" s="30"/>
      <c r="D2958" s="171" t="s">
        <v>128</v>
      </c>
      <c r="E2958" s="30"/>
      <c r="F2958" s="172" t="s">
        <v>5809</v>
      </c>
      <c r="G2958" s="30"/>
      <c r="H2958" s="30"/>
      <c r="I2958" s="173"/>
      <c r="J2958" s="30"/>
      <c r="K2958" s="30"/>
      <c r="L2958" s="33"/>
      <c r="M2958" s="174"/>
      <c r="N2958" s="175"/>
      <c r="O2958" s="65"/>
      <c r="P2958" s="65"/>
      <c r="Q2958" s="65"/>
      <c r="R2958" s="65"/>
      <c r="S2958" s="65"/>
      <c r="T2958" s="66"/>
      <c r="U2958" s="28"/>
      <c r="V2958" s="28"/>
      <c r="W2958" s="28"/>
      <c r="X2958" s="28"/>
      <c r="Y2958" s="28"/>
      <c r="Z2958" s="28"/>
      <c r="AA2958" s="28"/>
      <c r="AB2958" s="28"/>
      <c r="AC2958" s="28"/>
      <c r="AD2958" s="28"/>
      <c r="AE2958" s="28"/>
      <c r="AT2958" s="11" t="s">
        <v>128</v>
      </c>
      <c r="AU2958" s="11" t="s">
        <v>73</v>
      </c>
    </row>
    <row r="2959" spans="1:65" s="2" customFormat="1" ht="16.5" customHeight="1">
      <c r="A2959" s="28"/>
      <c r="B2959" s="29"/>
      <c r="C2959" s="176" t="s">
        <v>5811</v>
      </c>
      <c r="D2959" s="176" t="s">
        <v>5147</v>
      </c>
      <c r="E2959" s="177" t="s">
        <v>5812</v>
      </c>
      <c r="F2959" s="178" t="s">
        <v>5813</v>
      </c>
      <c r="G2959" s="179" t="s">
        <v>136</v>
      </c>
      <c r="H2959" s="180">
        <v>20</v>
      </c>
      <c r="I2959" s="181"/>
      <c r="J2959" s="182">
        <f>ROUND(I2959*H2959,2)</f>
        <v>0</v>
      </c>
      <c r="K2959" s="178" t="s">
        <v>1</v>
      </c>
      <c r="L2959" s="183"/>
      <c r="M2959" s="184" t="s">
        <v>1</v>
      </c>
      <c r="N2959" s="185" t="s">
        <v>38</v>
      </c>
      <c r="O2959" s="65"/>
      <c r="P2959" s="167">
        <f>O2959*H2959</f>
        <v>0</v>
      </c>
      <c r="Q2959" s="167">
        <v>0</v>
      </c>
      <c r="R2959" s="167">
        <f>Q2959*H2959</f>
        <v>0</v>
      </c>
      <c r="S2959" s="167">
        <v>0</v>
      </c>
      <c r="T2959" s="168">
        <f>S2959*H2959</f>
        <v>0</v>
      </c>
      <c r="U2959" s="28"/>
      <c r="V2959" s="28"/>
      <c r="W2959" s="28"/>
      <c r="X2959" s="28"/>
      <c r="Y2959" s="28"/>
      <c r="Z2959" s="28"/>
      <c r="AA2959" s="28"/>
      <c r="AB2959" s="28"/>
      <c r="AC2959" s="28"/>
      <c r="AD2959" s="28"/>
      <c r="AE2959" s="28"/>
      <c r="AR2959" s="169" t="s">
        <v>156</v>
      </c>
      <c r="AT2959" s="169" t="s">
        <v>5147</v>
      </c>
      <c r="AU2959" s="169" t="s">
        <v>73</v>
      </c>
      <c r="AY2959" s="11" t="s">
        <v>126</v>
      </c>
      <c r="BE2959" s="170">
        <f>IF(N2959="základní",J2959,0)</f>
        <v>0</v>
      </c>
      <c r="BF2959" s="170">
        <f>IF(N2959="snížená",J2959,0)</f>
        <v>0</v>
      </c>
      <c r="BG2959" s="170">
        <f>IF(N2959="zákl. přenesená",J2959,0)</f>
        <v>0</v>
      </c>
      <c r="BH2959" s="170">
        <f>IF(N2959="sníž. přenesená",J2959,0)</f>
        <v>0</v>
      </c>
      <c r="BI2959" s="170">
        <f>IF(N2959="nulová",J2959,0)</f>
        <v>0</v>
      </c>
      <c r="BJ2959" s="11" t="s">
        <v>80</v>
      </c>
      <c r="BK2959" s="170">
        <f>ROUND(I2959*H2959,2)</f>
        <v>0</v>
      </c>
      <c r="BL2959" s="11" t="s">
        <v>125</v>
      </c>
      <c r="BM2959" s="169" t="s">
        <v>5814</v>
      </c>
    </row>
    <row r="2960" spans="1:65" s="2" customFormat="1" ht="11.25">
      <c r="A2960" s="28"/>
      <c r="B2960" s="29"/>
      <c r="C2960" s="30"/>
      <c r="D2960" s="171" t="s">
        <v>128</v>
      </c>
      <c r="E2960" s="30"/>
      <c r="F2960" s="172" t="s">
        <v>5813</v>
      </c>
      <c r="G2960" s="30"/>
      <c r="H2960" s="30"/>
      <c r="I2960" s="173"/>
      <c r="J2960" s="30"/>
      <c r="K2960" s="30"/>
      <c r="L2960" s="33"/>
      <c r="M2960" s="174"/>
      <c r="N2960" s="175"/>
      <c r="O2960" s="65"/>
      <c r="P2960" s="65"/>
      <c r="Q2960" s="65"/>
      <c r="R2960" s="65"/>
      <c r="S2960" s="65"/>
      <c r="T2960" s="66"/>
      <c r="U2960" s="28"/>
      <c r="V2960" s="28"/>
      <c r="W2960" s="28"/>
      <c r="X2960" s="28"/>
      <c r="Y2960" s="28"/>
      <c r="Z2960" s="28"/>
      <c r="AA2960" s="28"/>
      <c r="AB2960" s="28"/>
      <c r="AC2960" s="28"/>
      <c r="AD2960" s="28"/>
      <c r="AE2960" s="28"/>
      <c r="AT2960" s="11" t="s">
        <v>128</v>
      </c>
      <c r="AU2960" s="11" t="s">
        <v>73</v>
      </c>
    </row>
    <row r="2961" spans="1:65" s="2" customFormat="1" ht="21.75" customHeight="1">
      <c r="A2961" s="28"/>
      <c r="B2961" s="29"/>
      <c r="C2961" s="176" t="s">
        <v>5815</v>
      </c>
      <c r="D2961" s="176" t="s">
        <v>5147</v>
      </c>
      <c r="E2961" s="177" t="s">
        <v>5816</v>
      </c>
      <c r="F2961" s="178" t="s">
        <v>5817</v>
      </c>
      <c r="G2961" s="179" t="s">
        <v>136</v>
      </c>
      <c r="H2961" s="180">
        <v>20</v>
      </c>
      <c r="I2961" s="181"/>
      <c r="J2961" s="182">
        <f>ROUND(I2961*H2961,2)</f>
        <v>0</v>
      </c>
      <c r="K2961" s="178" t="s">
        <v>1</v>
      </c>
      <c r="L2961" s="183"/>
      <c r="M2961" s="184" t="s">
        <v>1</v>
      </c>
      <c r="N2961" s="185" t="s">
        <v>38</v>
      </c>
      <c r="O2961" s="65"/>
      <c r="P2961" s="167">
        <f>O2961*H2961</f>
        <v>0</v>
      </c>
      <c r="Q2961" s="167">
        <v>0</v>
      </c>
      <c r="R2961" s="167">
        <f>Q2961*H2961</f>
        <v>0</v>
      </c>
      <c r="S2961" s="167">
        <v>0</v>
      </c>
      <c r="T2961" s="168">
        <f>S2961*H2961</f>
        <v>0</v>
      </c>
      <c r="U2961" s="28"/>
      <c r="V2961" s="28"/>
      <c r="W2961" s="28"/>
      <c r="X2961" s="28"/>
      <c r="Y2961" s="28"/>
      <c r="Z2961" s="28"/>
      <c r="AA2961" s="28"/>
      <c r="AB2961" s="28"/>
      <c r="AC2961" s="28"/>
      <c r="AD2961" s="28"/>
      <c r="AE2961" s="28"/>
      <c r="AR2961" s="169" t="s">
        <v>156</v>
      </c>
      <c r="AT2961" s="169" t="s">
        <v>5147</v>
      </c>
      <c r="AU2961" s="169" t="s">
        <v>73</v>
      </c>
      <c r="AY2961" s="11" t="s">
        <v>126</v>
      </c>
      <c r="BE2961" s="170">
        <f>IF(N2961="základní",J2961,0)</f>
        <v>0</v>
      </c>
      <c r="BF2961" s="170">
        <f>IF(N2961="snížená",J2961,0)</f>
        <v>0</v>
      </c>
      <c r="BG2961" s="170">
        <f>IF(N2961="zákl. přenesená",J2961,0)</f>
        <v>0</v>
      </c>
      <c r="BH2961" s="170">
        <f>IF(N2961="sníž. přenesená",J2961,0)</f>
        <v>0</v>
      </c>
      <c r="BI2961" s="170">
        <f>IF(N2961="nulová",J2961,0)</f>
        <v>0</v>
      </c>
      <c r="BJ2961" s="11" t="s">
        <v>80</v>
      </c>
      <c r="BK2961" s="170">
        <f>ROUND(I2961*H2961,2)</f>
        <v>0</v>
      </c>
      <c r="BL2961" s="11" t="s">
        <v>125</v>
      </c>
      <c r="BM2961" s="169" t="s">
        <v>5818</v>
      </c>
    </row>
    <row r="2962" spans="1:65" s="2" customFormat="1" ht="11.25">
      <c r="A2962" s="28"/>
      <c r="B2962" s="29"/>
      <c r="C2962" s="30"/>
      <c r="D2962" s="171" t="s">
        <v>128</v>
      </c>
      <c r="E2962" s="30"/>
      <c r="F2962" s="172" t="s">
        <v>5817</v>
      </c>
      <c r="G2962" s="30"/>
      <c r="H2962" s="30"/>
      <c r="I2962" s="173"/>
      <c r="J2962" s="30"/>
      <c r="K2962" s="30"/>
      <c r="L2962" s="33"/>
      <c r="M2962" s="174"/>
      <c r="N2962" s="175"/>
      <c r="O2962" s="65"/>
      <c r="P2962" s="65"/>
      <c r="Q2962" s="65"/>
      <c r="R2962" s="65"/>
      <c r="S2962" s="65"/>
      <c r="T2962" s="66"/>
      <c r="U2962" s="28"/>
      <c r="V2962" s="28"/>
      <c r="W2962" s="28"/>
      <c r="X2962" s="28"/>
      <c r="Y2962" s="28"/>
      <c r="Z2962" s="28"/>
      <c r="AA2962" s="28"/>
      <c r="AB2962" s="28"/>
      <c r="AC2962" s="28"/>
      <c r="AD2962" s="28"/>
      <c r="AE2962" s="28"/>
      <c r="AT2962" s="11" t="s">
        <v>128</v>
      </c>
      <c r="AU2962" s="11" t="s">
        <v>73</v>
      </c>
    </row>
    <row r="2963" spans="1:65" s="2" customFormat="1" ht="16.5" customHeight="1">
      <c r="A2963" s="28"/>
      <c r="B2963" s="29"/>
      <c r="C2963" s="176" t="s">
        <v>5819</v>
      </c>
      <c r="D2963" s="176" t="s">
        <v>5147</v>
      </c>
      <c r="E2963" s="177" t="s">
        <v>5820</v>
      </c>
      <c r="F2963" s="178" t="s">
        <v>5821</v>
      </c>
      <c r="G2963" s="179" t="s">
        <v>136</v>
      </c>
      <c r="H2963" s="180">
        <v>20</v>
      </c>
      <c r="I2963" s="181"/>
      <c r="J2963" s="182">
        <f>ROUND(I2963*H2963,2)</f>
        <v>0</v>
      </c>
      <c r="K2963" s="178" t="s">
        <v>1</v>
      </c>
      <c r="L2963" s="183"/>
      <c r="M2963" s="184" t="s">
        <v>1</v>
      </c>
      <c r="N2963" s="185" t="s">
        <v>38</v>
      </c>
      <c r="O2963" s="65"/>
      <c r="P2963" s="167">
        <f>O2963*H2963</f>
        <v>0</v>
      </c>
      <c r="Q2963" s="167">
        <v>0</v>
      </c>
      <c r="R2963" s="167">
        <f>Q2963*H2963</f>
        <v>0</v>
      </c>
      <c r="S2963" s="167">
        <v>0</v>
      </c>
      <c r="T2963" s="168">
        <f>S2963*H2963</f>
        <v>0</v>
      </c>
      <c r="U2963" s="28"/>
      <c r="V2963" s="28"/>
      <c r="W2963" s="28"/>
      <c r="X2963" s="28"/>
      <c r="Y2963" s="28"/>
      <c r="Z2963" s="28"/>
      <c r="AA2963" s="28"/>
      <c r="AB2963" s="28"/>
      <c r="AC2963" s="28"/>
      <c r="AD2963" s="28"/>
      <c r="AE2963" s="28"/>
      <c r="AR2963" s="169" t="s">
        <v>156</v>
      </c>
      <c r="AT2963" s="169" t="s">
        <v>5147</v>
      </c>
      <c r="AU2963" s="169" t="s">
        <v>73</v>
      </c>
      <c r="AY2963" s="11" t="s">
        <v>126</v>
      </c>
      <c r="BE2963" s="170">
        <f>IF(N2963="základní",J2963,0)</f>
        <v>0</v>
      </c>
      <c r="BF2963" s="170">
        <f>IF(N2963="snížená",J2963,0)</f>
        <v>0</v>
      </c>
      <c r="BG2963" s="170">
        <f>IF(N2963="zákl. přenesená",J2963,0)</f>
        <v>0</v>
      </c>
      <c r="BH2963" s="170">
        <f>IF(N2963="sníž. přenesená",J2963,0)</f>
        <v>0</v>
      </c>
      <c r="BI2963" s="170">
        <f>IF(N2963="nulová",J2963,0)</f>
        <v>0</v>
      </c>
      <c r="BJ2963" s="11" t="s">
        <v>80</v>
      </c>
      <c r="BK2963" s="170">
        <f>ROUND(I2963*H2963,2)</f>
        <v>0</v>
      </c>
      <c r="BL2963" s="11" t="s">
        <v>125</v>
      </c>
      <c r="BM2963" s="169" t="s">
        <v>5822</v>
      </c>
    </row>
    <row r="2964" spans="1:65" s="2" customFormat="1" ht="11.25">
      <c r="A2964" s="28"/>
      <c r="B2964" s="29"/>
      <c r="C2964" s="30"/>
      <c r="D2964" s="171" t="s">
        <v>128</v>
      </c>
      <c r="E2964" s="30"/>
      <c r="F2964" s="172" t="s">
        <v>5821</v>
      </c>
      <c r="G2964" s="30"/>
      <c r="H2964" s="30"/>
      <c r="I2964" s="173"/>
      <c r="J2964" s="30"/>
      <c r="K2964" s="30"/>
      <c r="L2964" s="33"/>
      <c r="M2964" s="174"/>
      <c r="N2964" s="175"/>
      <c r="O2964" s="65"/>
      <c r="P2964" s="65"/>
      <c r="Q2964" s="65"/>
      <c r="R2964" s="65"/>
      <c r="S2964" s="65"/>
      <c r="T2964" s="66"/>
      <c r="U2964" s="28"/>
      <c r="V2964" s="28"/>
      <c r="W2964" s="28"/>
      <c r="X2964" s="28"/>
      <c r="Y2964" s="28"/>
      <c r="Z2964" s="28"/>
      <c r="AA2964" s="28"/>
      <c r="AB2964" s="28"/>
      <c r="AC2964" s="28"/>
      <c r="AD2964" s="28"/>
      <c r="AE2964" s="28"/>
      <c r="AT2964" s="11" t="s">
        <v>128</v>
      </c>
      <c r="AU2964" s="11" t="s">
        <v>73</v>
      </c>
    </row>
    <row r="2965" spans="1:65" s="2" customFormat="1" ht="33" customHeight="1">
      <c r="A2965" s="28"/>
      <c r="B2965" s="29"/>
      <c r="C2965" s="176" t="s">
        <v>5823</v>
      </c>
      <c r="D2965" s="176" t="s">
        <v>5147</v>
      </c>
      <c r="E2965" s="177" t="s">
        <v>5824</v>
      </c>
      <c r="F2965" s="178" t="s">
        <v>5825</v>
      </c>
      <c r="G2965" s="179" t="s">
        <v>136</v>
      </c>
      <c r="H2965" s="180">
        <v>2</v>
      </c>
      <c r="I2965" s="181"/>
      <c r="J2965" s="182">
        <f>ROUND(I2965*H2965,2)</f>
        <v>0</v>
      </c>
      <c r="K2965" s="178" t="s">
        <v>1</v>
      </c>
      <c r="L2965" s="183"/>
      <c r="M2965" s="184" t="s">
        <v>1</v>
      </c>
      <c r="N2965" s="185" t="s">
        <v>38</v>
      </c>
      <c r="O2965" s="65"/>
      <c r="P2965" s="167">
        <f>O2965*H2965</f>
        <v>0</v>
      </c>
      <c r="Q2965" s="167">
        <v>0</v>
      </c>
      <c r="R2965" s="167">
        <f>Q2965*H2965</f>
        <v>0</v>
      </c>
      <c r="S2965" s="167">
        <v>0</v>
      </c>
      <c r="T2965" s="168">
        <f>S2965*H2965</f>
        <v>0</v>
      </c>
      <c r="U2965" s="28"/>
      <c r="V2965" s="28"/>
      <c r="W2965" s="28"/>
      <c r="X2965" s="28"/>
      <c r="Y2965" s="28"/>
      <c r="Z2965" s="28"/>
      <c r="AA2965" s="28"/>
      <c r="AB2965" s="28"/>
      <c r="AC2965" s="28"/>
      <c r="AD2965" s="28"/>
      <c r="AE2965" s="28"/>
      <c r="AR2965" s="169" t="s">
        <v>156</v>
      </c>
      <c r="AT2965" s="169" t="s">
        <v>5147</v>
      </c>
      <c r="AU2965" s="169" t="s">
        <v>73</v>
      </c>
      <c r="AY2965" s="11" t="s">
        <v>126</v>
      </c>
      <c r="BE2965" s="170">
        <f>IF(N2965="základní",J2965,0)</f>
        <v>0</v>
      </c>
      <c r="BF2965" s="170">
        <f>IF(N2965="snížená",J2965,0)</f>
        <v>0</v>
      </c>
      <c r="BG2965" s="170">
        <f>IF(N2965="zákl. přenesená",J2965,0)</f>
        <v>0</v>
      </c>
      <c r="BH2965" s="170">
        <f>IF(N2965="sníž. přenesená",J2965,0)</f>
        <v>0</v>
      </c>
      <c r="BI2965" s="170">
        <f>IF(N2965="nulová",J2965,0)</f>
        <v>0</v>
      </c>
      <c r="BJ2965" s="11" t="s">
        <v>80</v>
      </c>
      <c r="BK2965" s="170">
        <f>ROUND(I2965*H2965,2)</f>
        <v>0</v>
      </c>
      <c r="BL2965" s="11" t="s">
        <v>125</v>
      </c>
      <c r="BM2965" s="169" t="s">
        <v>5826</v>
      </c>
    </row>
    <row r="2966" spans="1:65" s="2" customFormat="1" ht="19.5">
      <c r="A2966" s="28"/>
      <c r="B2966" s="29"/>
      <c r="C2966" s="30"/>
      <c r="D2966" s="171" t="s">
        <v>128</v>
      </c>
      <c r="E2966" s="30"/>
      <c r="F2966" s="172" t="s">
        <v>5825</v>
      </c>
      <c r="G2966" s="30"/>
      <c r="H2966" s="30"/>
      <c r="I2966" s="173"/>
      <c r="J2966" s="30"/>
      <c r="K2966" s="30"/>
      <c r="L2966" s="33"/>
      <c r="M2966" s="174"/>
      <c r="N2966" s="175"/>
      <c r="O2966" s="65"/>
      <c r="P2966" s="65"/>
      <c r="Q2966" s="65"/>
      <c r="R2966" s="65"/>
      <c r="S2966" s="65"/>
      <c r="T2966" s="66"/>
      <c r="U2966" s="28"/>
      <c r="V2966" s="28"/>
      <c r="W2966" s="28"/>
      <c r="X2966" s="28"/>
      <c r="Y2966" s="28"/>
      <c r="Z2966" s="28"/>
      <c r="AA2966" s="28"/>
      <c r="AB2966" s="28"/>
      <c r="AC2966" s="28"/>
      <c r="AD2966" s="28"/>
      <c r="AE2966" s="28"/>
      <c r="AT2966" s="11" t="s">
        <v>128</v>
      </c>
      <c r="AU2966" s="11" t="s">
        <v>73</v>
      </c>
    </row>
    <row r="2967" spans="1:65" s="2" customFormat="1" ht="33" customHeight="1">
      <c r="A2967" s="28"/>
      <c r="B2967" s="29"/>
      <c r="C2967" s="176" t="s">
        <v>5827</v>
      </c>
      <c r="D2967" s="176" t="s">
        <v>5147</v>
      </c>
      <c r="E2967" s="177" t="s">
        <v>5828</v>
      </c>
      <c r="F2967" s="178" t="s">
        <v>5829</v>
      </c>
      <c r="G2967" s="179" t="s">
        <v>136</v>
      </c>
      <c r="H2967" s="180">
        <v>2</v>
      </c>
      <c r="I2967" s="181"/>
      <c r="J2967" s="182">
        <f>ROUND(I2967*H2967,2)</f>
        <v>0</v>
      </c>
      <c r="K2967" s="178" t="s">
        <v>1</v>
      </c>
      <c r="L2967" s="183"/>
      <c r="M2967" s="184" t="s">
        <v>1</v>
      </c>
      <c r="N2967" s="185" t="s">
        <v>38</v>
      </c>
      <c r="O2967" s="65"/>
      <c r="P2967" s="167">
        <f>O2967*H2967</f>
        <v>0</v>
      </c>
      <c r="Q2967" s="167">
        <v>0</v>
      </c>
      <c r="R2967" s="167">
        <f>Q2967*H2967</f>
        <v>0</v>
      </c>
      <c r="S2967" s="167">
        <v>0</v>
      </c>
      <c r="T2967" s="168">
        <f>S2967*H2967</f>
        <v>0</v>
      </c>
      <c r="U2967" s="28"/>
      <c r="V2967" s="28"/>
      <c r="W2967" s="28"/>
      <c r="X2967" s="28"/>
      <c r="Y2967" s="28"/>
      <c r="Z2967" s="28"/>
      <c r="AA2967" s="28"/>
      <c r="AB2967" s="28"/>
      <c r="AC2967" s="28"/>
      <c r="AD2967" s="28"/>
      <c r="AE2967" s="28"/>
      <c r="AR2967" s="169" t="s">
        <v>156</v>
      </c>
      <c r="AT2967" s="169" t="s">
        <v>5147</v>
      </c>
      <c r="AU2967" s="169" t="s">
        <v>73</v>
      </c>
      <c r="AY2967" s="11" t="s">
        <v>126</v>
      </c>
      <c r="BE2967" s="170">
        <f>IF(N2967="základní",J2967,0)</f>
        <v>0</v>
      </c>
      <c r="BF2967" s="170">
        <f>IF(N2967="snížená",J2967,0)</f>
        <v>0</v>
      </c>
      <c r="BG2967" s="170">
        <f>IF(N2967="zákl. přenesená",J2967,0)</f>
        <v>0</v>
      </c>
      <c r="BH2967" s="170">
        <f>IF(N2967="sníž. přenesená",J2967,0)</f>
        <v>0</v>
      </c>
      <c r="BI2967" s="170">
        <f>IF(N2967="nulová",J2967,0)</f>
        <v>0</v>
      </c>
      <c r="BJ2967" s="11" t="s">
        <v>80</v>
      </c>
      <c r="BK2967" s="170">
        <f>ROUND(I2967*H2967,2)</f>
        <v>0</v>
      </c>
      <c r="BL2967" s="11" t="s">
        <v>125</v>
      </c>
      <c r="BM2967" s="169" t="s">
        <v>5830</v>
      </c>
    </row>
    <row r="2968" spans="1:65" s="2" customFormat="1" ht="19.5">
      <c r="A2968" s="28"/>
      <c r="B2968" s="29"/>
      <c r="C2968" s="30"/>
      <c r="D2968" s="171" t="s">
        <v>128</v>
      </c>
      <c r="E2968" s="30"/>
      <c r="F2968" s="172" t="s">
        <v>5829</v>
      </c>
      <c r="G2968" s="30"/>
      <c r="H2968" s="30"/>
      <c r="I2968" s="173"/>
      <c r="J2968" s="30"/>
      <c r="K2968" s="30"/>
      <c r="L2968" s="33"/>
      <c r="M2968" s="174"/>
      <c r="N2968" s="175"/>
      <c r="O2968" s="65"/>
      <c r="P2968" s="65"/>
      <c r="Q2968" s="65"/>
      <c r="R2968" s="65"/>
      <c r="S2968" s="65"/>
      <c r="T2968" s="66"/>
      <c r="U2968" s="28"/>
      <c r="V2968" s="28"/>
      <c r="W2968" s="28"/>
      <c r="X2968" s="28"/>
      <c r="Y2968" s="28"/>
      <c r="Z2968" s="28"/>
      <c r="AA2968" s="28"/>
      <c r="AB2968" s="28"/>
      <c r="AC2968" s="28"/>
      <c r="AD2968" s="28"/>
      <c r="AE2968" s="28"/>
      <c r="AT2968" s="11" t="s">
        <v>128</v>
      </c>
      <c r="AU2968" s="11" t="s">
        <v>73</v>
      </c>
    </row>
    <row r="2969" spans="1:65" s="2" customFormat="1" ht="24.2" customHeight="1">
      <c r="A2969" s="28"/>
      <c r="B2969" s="29"/>
      <c r="C2969" s="176" t="s">
        <v>5831</v>
      </c>
      <c r="D2969" s="176" t="s">
        <v>5147</v>
      </c>
      <c r="E2969" s="177" t="s">
        <v>5832</v>
      </c>
      <c r="F2969" s="178" t="s">
        <v>5833</v>
      </c>
      <c r="G2969" s="179" t="s">
        <v>136</v>
      </c>
      <c r="H2969" s="180">
        <v>2</v>
      </c>
      <c r="I2969" s="181"/>
      <c r="J2969" s="182">
        <f>ROUND(I2969*H2969,2)</f>
        <v>0</v>
      </c>
      <c r="K2969" s="178" t="s">
        <v>1</v>
      </c>
      <c r="L2969" s="183"/>
      <c r="M2969" s="184" t="s">
        <v>1</v>
      </c>
      <c r="N2969" s="185" t="s">
        <v>38</v>
      </c>
      <c r="O2969" s="65"/>
      <c r="P2969" s="167">
        <f>O2969*H2969</f>
        <v>0</v>
      </c>
      <c r="Q2969" s="167">
        <v>0</v>
      </c>
      <c r="R2969" s="167">
        <f>Q2969*H2969</f>
        <v>0</v>
      </c>
      <c r="S2969" s="167">
        <v>0</v>
      </c>
      <c r="T2969" s="168">
        <f>S2969*H2969</f>
        <v>0</v>
      </c>
      <c r="U2969" s="28"/>
      <c r="V2969" s="28"/>
      <c r="W2969" s="28"/>
      <c r="X2969" s="28"/>
      <c r="Y2969" s="28"/>
      <c r="Z2969" s="28"/>
      <c r="AA2969" s="28"/>
      <c r="AB2969" s="28"/>
      <c r="AC2969" s="28"/>
      <c r="AD2969" s="28"/>
      <c r="AE2969" s="28"/>
      <c r="AR2969" s="169" t="s">
        <v>156</v>
      </c>
      <c r="AT2969" s="169" t="s">
        <v>5147</v>
      </c>
      <c r="AU2969" s="169" t="s">
        <v>73</v>
      </c>
      <c r="AY2969" s="11" t="s">
        <v>126</v>
      </c>
      <c r="BE2969" s="170">
        <f>IF(N2969="základní",J2969,0)</f>
        <v>0</v>
      </c>
      <c r="BF2969" s="170">
        <f>IF(N2969="snížená",J2969,0)</f>
        <v>0</v>
      </c>
      <c r="BG2969" s="170">
        <f>IF(N2969="zákl. přenesená",J2969,0)</f>
        <v>0</v>
      </c>
      <c r="BH2969" s="170">
        <f>IF(N2969="sníž. přenesená",J2969,0)</f>
        <v>0</v>
      </c>
      <c r="BI2969" s="170">
        <f>IF(N2969="nulová",J2969,0)</f>
        <v>0</v>
      </c>
      <c r="BJ2969" s="11" t="s">
        <v>80</v>
      </c>
      <c r="BK2969" s="170">
        <f>ROUND(I2969*H2969,2)</f>
        <v>0</v>
      </c>
      <c r="BL2969" s="11" t="s">
        <v>125</v>
      </c>
      <c r="BM2969" s="169" t="s">
        <v>5834</v>
      </c>
    </row>
    <row r="2970" spans="1:65" s="2" customFormat="1" ht="19.5">
      <c r="A2970" s="28"/>
      <c r="B2970" s="29"/>
      <c r="C2970" s="30"/>
      <c r="D2970" s="171" t="s">
        <v>128</v>
      </c>
      <c r="E2970" s="30"/>
      <c r="F2970" s="172" t="s">
        <v>5833</v>
      </c>
      <c r="G2970" s="30"/>
      <c r="H2970" s="30"/>
      <c r="I2970" s="173"/>
      <c r="J2970" s="30"/>
      <c r="K2970" s="30"/>
      <c r="L2970" s="33"/>
      <c r="M2970" s="174"/>
      <c r="N2970" s="175"/>
      <c r="O2970" s="65"/>
      <c r="P2970" s="65"/>
      <c r="Q2970" s="65"/>
      <c r="R2970" s="65"/>
      <c r="S2970" s="65"/>
      <c r="T2970" s="66"/>
      <c r="U2970" s="28"/>
      <c r="V2970" s="28"/>
      <c r="W2970" s="28"/>
      <c r="X2970" s="28"/>
      <c r="Y2970" s="28"/>
      <c r="Z2970" s="28"/>
      <c r="AA2970" s="28"/>
      <c r="AB2970" s="28"/>
      <c r="AC2970" s="28"/>
      <c r="AD2970" s="28"/>
      <c r="AE2970" s="28"/>
      <c r="AT2970" s="11" t="s">
        <v>128</v>
      </c>
      <c r="AU2970" s="11" t="s">
        <v>73</v>
      </c>
    </row>
    <row r="2971" spans="1:65" s="2" customFormat="1" ht="24.2" customHeight="1">
      <c r="A2971" s="28"/>
      <c r="B2971" s="29"/>
      <c r="C2971" s="176" t="s">
        <v>5835</v>
      </c>
      <c r="D2971" s="176" t="s">
        <v>5147</v>
      </c>
      <c r="E2971" s="177" t="s">
        <v>5836</v>
      </c>
      <c r="F2971" s="178" t="s">
        <v>5837</v>
      </c>
      <c r="G2971" s="179" t="s">
        <v>136</v>
      </c>
      <c r="H2971" s="180">
        <v>2</v>
      </c>
      <c r="I2971" s="181"/>
      <c r="J2971" s="182">
        <f>ROUND(I2971*H2971,2)</f>
        <v>0</v>
      </c>
      <c r="K2971" s="178" t="s">
        <v>1</v>
      </c>
      <c r="L2971" s="183"/>
      <c r="M2971" s="184" t="s">
        <v>1</v>
      </c>
      <c r="N2971" s="185" t="s">
        <v>38</v>
      </c>
      <c r="O2971" s="65"/>
      <c r="P2971" s="167">
        <f>O2971*H2971</f>
        <v>0</v>
      </c>
      <c r="Q2971" s="167">
        <v>0</v>
      </c>
      <c r="R2971" s="167">
        <f>Q2971*H2971</f>
        <v>0</v>
      </c>
      <c r="S2971" s="167">
        <v>0</v>
      </c>
      <c r="T2971" s="168">
        <f>S2971*H2971</f>
        <v>0</v>
      </c>
      <c r="U2971" s="28"/>
      <c r="V2971" s="28"/>
      <c r="W2971" s="28"/>
      <c r="X2971" s="28"/>
      <c r="Y2971" s="28"/>
      <c r="Z2971" s="28"/>
      <c r="AA2971" s="28"/>
      <c r="AB2971" s="28"/>
      <c r="AC2971" s="28"/>
      <c r="AD2971" s="28"/>
      <c r="AE2971" s="28"/>
      <c r="AR2971" s="169" t="s">
        <v>156</v>
      </c>
      <c r="AT2971" s="169" t="s">
        <v>5147</v>
      </c>
      <c r="AU2971" s="169" t="s">
        <v>73</v>
      </c>
      <c r="AY2971" s="11" t="s">
        <v>126</v>
      </c>
      <c r="BE2971" s="170">
        <f>IF(N2971="základní",J2971,0)</f>
        <v>0</v>
      </c>
      <c r="BF2971" s="170">
        <f>IF(N2971="snížená",J2971,0)</f>
        <v>0</v>
      </c>
      <c r="BG2971" s="170">
        <f>IF(N2971="zákl. přenesená",J2971,0)</f>
        <v>0</v>
      </c>
      <c r="BH2971" s="170">
        <f>IF(N2971="sníž. přenesená",J2971,0)</f>
        <v>0</v>
      </c>
      <c r="BI2971" s="170">
        <f>IF(N2971="nulová",J2971,0)</f>
        <v>0</v>
      </c>
      <c r="BJ2971" s="11" t="s">
        <v>80</v>
      </c>
      <c r="BK2971" s="170">
        <f>ROUND(I2971*H2971,2)</f>
        <v>0</v>
      </c>
      <c r="BL2971" s="11" t="s">
        <v>125</v>
      </c>
      <c r="BM2971" s="169" t="s">
        <v>5838</v>
      </c>
    </row>
    <row r="2972" spans="1:65" s="2" customFormat="1" ht="19.5">
      <c r="A2972" s="28"/>
      <c r="B2972" s="29"/>
      <c r="C2972" s="30"/>
      <c r="D2972" s="171" t="s">
        <v>128</v>
      </c>
      <c r="E2972" s="30"/>
      <c r="F2972" s="172" t="s">
        <v>5837</v>
      </c>
      <c r="G2972" s="30"/>
      <c r="H2972" s="30"/>
      <c r="I2972" s="173"/>
      <c r="J2972" s="30"/>
      <c r="K2972" s="30"/>
      <c r="L2972" s="33"/>
      <c r="M2972" s="174"/>
      <c r="N2972" s="175"/>
      <c r="O2972" s="65"/>
      <c r="P2972" s="65"/>
      <c r="Q2972" s="65"/>
      <c r="R2972" s="65"/>
      <c r="S2972" s="65"/>
      <c r="T2972" s="66"/>
      <c r="U2972" s="28"/>
      <c r="V2972" s="28"/>
      <c r="W2972" s="28"/>
      <c r="X2972" s="28"/>
      <c r="Y2972" s="28"/>
      <c r="Z2972" s="28"/>
      <c r="AA2972" s="28"/>
      <c r="AB2972" s="28"/>
      <c r="AC2972" s="28"/>
      <c r="AD2972" s="28"/>
      <c r="AE2972" s="28"/>
      <c r="AT2972" s="11" t="s">
        <v>128</v>
      </c>
      <c r="AU2972" s="11" t="s">
        <v>73</v>
      </c>
    </row>
    <row r="2973" spans="1:65" s="2" customFormat="1" ht="24.2" customHeight="1">
      <c r="A2973" s="28"/>
      <c r="B2973" s="29"/>
      <c r="C2973" s="176" t="s">
        <v>5839</v>
      </c>
      <c r="D2973" s="176" t="s">
        <v>5147</v>
      </c>
      <c r="E2973" s="177" t="s">
        <v>5840</v>
      </c>
      <c r="F2973" s="178" t="s">
        <v>5841</v>
      </c>
      <c r="G2973" s="179" t="s">
        <v>136</v>
      </c>
      <c r="H2973" s="180">
        <v>2</v>
      </c>
      <c r="I2973" s="181"/>
      <c r="J2973" s="182">
        <f>ROUND(I2973*H2973,2)</f>
        <v>0</v>
      </c>
      <c r="K2973" s="178" t="s">
        <v>1</v>
      </c>
      <c r="L2973" s="183"/>
      <c r="M2973" s="184" t="s">
        <v>1</v>
      </c>
      <c r="N2973" s="185" t="s">
        <v>38</v>
      </c>
      <c r="O2973" s="65"/>
      <c r="P2973" s="167">
        <f>O2973*H2973</f>
        <v>0</v>
      </c>
      <c r="Q2973" s="167">
        <v>0</v>
      </c>
      <c r="R2973" s="167">
        <f>Q2973*H2973</f>
        <v>0</v>
      </c>
      <c r="S2973" s="167">
        <v>0</v>
      </c>
      <c r="T2973" s="168">
        <f>S2973*H2973</f>
        <v>0</v>
      </c>
      <c r="U2973" s="28"/>
      <c r="V2973" s="28"/>
      <c r="W2973" s="28"/>
      <c r="X2973" s="28"/>
      <c r="Y2973" s="28"/>
      <c r="Z2973" s="28"/>
      <c r="AA2973" s="28"/>
      <c r="AB2973" s="28"/>
      <c r="AC2973" s="28"/>
      <c r="AD2973" s="28"/>
      <c r="AE2973" s="28"/>
      <c r="AR2973" s="169" t="s">
        <v>156</v>
      </c>
      <c r="AT2973" s="169" t="s">
        <v>5147</v>
      </c>
      <c r="AU2973" s="169" t="s">
        <v>73</v>
      </c>
      <c r="AY2973" s="11" t="s">
        <v>126</v>
      </c>
      <c r="BE2973" s="170">
        <f>IF(N2973="základní",J2973,0)</f>
        <v>0</v>
      </c>
      <c r="BF2973" s="170">
        <f>IF(N2973="snížená",J2973,0)</f>
        <v>0</v>
      </c>
      <c r="BG2973" s="170">
        <f>IF(N2973="zákl. přenesená",J2973,0)</f>
        <v>0</v>
      </c>
      <c r="BH2973" s="170">
        <f>IF(N2973="sníž. přenesená",J2973,0)</f>
        <v>0</v>
      </c>
      <c r="BI2973" s="170">
        <f>IF(N2973="nulová",J2973,0)</f>
        <v>0</v>
      </c>
      <c r="BJ2973" s="11" t="s">
        <v>80</v>
      </c>
      <c r="BK2973" s="170">
        <f>ROUND(I2973*H2973,2)</f>
        <v>0</v>
      </c>
      <c r="BL2973" s="11" t="s">
        <v>125</v>
      </c>
      <c r="BM2973" s="169" t="s">
        <v>5842</v>
      </c>
    </row>
    <row r="2974" spans="1:65" s="2" customFormat="1" ht="19.5">
      <c r="A2974" s="28"/>
      <c r="B2974" s="29"/>
      <c r="C2974" s="30"/>
      <c r="D2974" s="171" t="s">
        <v>128</v>
      </c>
      <c r="E2974" s="30"/>
      <c r="F2974" s="172" t="s">
        <v>5841</v>
      </c>
      <c r="G2974" s="30"/>
      <c r="H2974" s="30"/>
      <c r="I2974" s="173"/>
      <c r="J2974" s="30"/>
      <c r="K2974" s="30"/>
      <c r="L2974" s="33"/>
      <c r="M2974" s="174"/>
      <c r="N2974" s="175"/>
      <c r="O2974" s="65"/>
      <c r="P2974" s="65"/>
      <c r="Q2974" s="65"/>
      <c r="R2974" s="65"/>
      <c r="S2974" s="65"/>
      <c r="T2974" s="66"/>
      <c r="U2974" s="28"/>
      <c r="V2974" s="28"/>
      <c r="W2974" s="28"/>
      <c r="X2974" s="28"/>
      <c r="Y2974" s="28"/>
      <c r="Z2974" s="28"/>
      <c r="AA2974" s="28"/>
      <c r="AB2974" s="28"/>
      <c r="AC2974" s="28"/>
      <c r="AD2974" s="28"/>
      <c r="AE2974" s="28"/>
      <c r="AT2974" s="11" t="s">
        <v>128</v>
      </c>
      <c r="AU2974" s="11" t="s">
        <v>73</v>
      </c>
    </row>
    <row r="2975" spans="1:65" s="2" customFormat="1" ht="24.2" customHeight="1">
      <c r="A2975" s="28"/>
      <c r="B2975" s="29"/>
      <c r="C2975" s="176" t="s">
        <v>5843</v>
      </c>
      <c r="D2975" s="176" t="s">
        <v>5147</v>
      </c>
      <c r="E2975" s="177" t="s">
        <v>5844</v>
      </c>
      <c r="F2975" s="178" t="s">
        <v>5845</v>
      </c>
      <c r="G2975" s="179" t="s">
        <v>136</v>
      </c>
      <c r="H2975" s="180">
        <v>2</v>
      </c>
      <c r="I2975" s="181"/>
      <c r="J2975" s="182">
        <f>ROUND(I2975*H2975,2)</f>
        <v>0</v>
      </c>
      <c r="K2975" s="178" t="s">
        <v>1</v>
      </c>
      <c r="L2975" s="183"/>
      <c r="M2975" s="184" t="s">
        <v>1</v>
      </c>
      <c r="N2975" s="185" t="s">
        <v>38</v>
      </c>
      <c r="O2975" s="65"/>
      <c r="P2975" s="167">
        <f>O2975*H2975</f>
        <v>0</v>
      </c>
      <c r="Q2975" s="167">
        <v>0</v>
      </c>
      <c r="R2975" s="167">
        <f>Q2975*H2975</f>
        <v>0</v>
      </c>
      <c r="S2975" s="167">
        <v>0</v>
      </c>
      <c r="T2975" s="168">
        <f>S2975*H2975</f>
        <v>0</v>
      </c>
      <c r="U2975" s="28"/>
      <c r="V2975" s="28"/>
      <c r="W2975" s="28"/>
      <c r="X2975" s="28"/>
      <c r="Y2975" s="28"/>
      <c r="Z2975" s="28"/>
      <c r="AA2975" s="28"/>
      <c r="AB2975" s="28"/>
      <c r="AC2975" s="28"/>
      <c r="AD2975" s="28"/>
      <c r="AE2975" s="28"/>
      <c r="AR2975" s="169" t="s">
        <v>156</v>
      </c>
      <c r="AT2975" s="169" t="s">
        <v>5147</v>
      </c>
      <c r="AU2975" s="169" t="s">
        <v>73</v>
      </c>
      <c r="AY2975" s="11" t="s">
        <v>126</v>
      </c>
      <c r="BE2975" s="170">
        <f>IF(N2975="základní",J2975,0)</f>
        <v>0</v>
      </c>
      <c r="BF2975" s="170">
        <f>IF(N2975="snížená",J2975,0)</f>
        <v>0</v>
      </c>
      <c r="BG2975" s="170">
        <f>IF(N2975="zákl. přenesená",J2975,0)</f>
        <v>0</v>
      </c>
      <c r="BH2975" s="170">
        <f>IF(N2975="sníž. přenesená",J2975,0)</f>
        <v>0</v>
      </c>
      <c r="BI2975" s="170">
        <f>IF(N2975="nulová",J2975,0)</f>
        <v>0</v>
      </c>
      <c r="BJ2975" s="11" t="s">
        <v>80</v>
      </c>
      <c r="BK2975" s="170">
        <f>ROUND(I2975*H2975,2)</f>
        <v>0</v>
      </c>
      <c r="BL2975" s="11" t="s">
        <v>125</v>
      </c>
      <c r="BM2975" s="169" t="s">
        <v>5846</v>
      </c>
    </row>
    <row r="2976" spans="1:65" s="2" customFormat="1" ht="19.5">
      <c r="A2976" s="28"/>
      <c r="B2976" s="29"/>
      <c r="C2976" s="30"/>
      <c r="D2976" s="171" t="s">
        <v>128</v>
      </c>
      <c r="E2976" s="30"/>
      <c r="F2976" s="172" t="s">
        <v>5845</v>
      </c>
      <c r="G2976" s="30"/>
      <c r="H2976" s="30"/>
      <c r="I2976" s="173"/>
      <c r="J2976" s="30"/>
      <c r="K2976" s="30"/>
      <c r="L2976" s="33"/>
      <c r="M2976" s="174"/>
      <c r="N2976" s="175"/>
      <c r="O2976" s="65"/>
      <c r="P2976" s="65"/>
      <c r="Q2976" s="65"/>
      <c r="R2976" s="65"/>
      <c r="S2976" s="65"/>
      <c r="T2976" s="66"/>
      <c r="U2976" s="28"/>
      <c r="V2976" s="28"/>
      <c r="W2976" s="28"/>
      <c r="X2976" s="28"/>
      <c r="Y2976" s="28"/>
      <c r="Z2976" s="28"/>
      <c r="AA2976" s="28"/>
      <c r="AB2976" s="28"/>
      <c r="AC2976" s="28"/>
      <c r="AD2976" s="28"/>
      <c r="AE2976" s="28"/>
      <c r="AT2976" s="11" t="s">
        <v>128</v>
      </c>
      <c r="AU2976" s="11" t="s">
        <v>73</v>
      </c>
    </row>
    <row r="2977" spans="1:65" s="2" customFormat="1" ht="24.2" customHeight="1">
      <c r="A2977" s="28"/>
      <c r="B2977" s="29"/>
      <c r="C2977" s="176" t="s">
        <v>5847</v>
      </c>
      <c r="D2977" s="176" t="s">
        <v>5147</v>
      </c>
      <c r="E2977" s="177" t="s">
        <v>5848</v>
      </c>
      <c r="F2977" s="178" t="s">
        <v>5849</v>
      </c>
      <c r="G2977" s="179" t="s">
        <v>136</v>
      </c>
      <c r="H2977" s="180">
        <v>2</v>
      </c>
      <c r="I2977" s="181"/>
      <c r="J2977" s="182">
        <f>ROUND(I2977*H2977,2)</f>
        <v>0</v>
      </c>
      <c r="K2977" s="178" t="s">
        <v>1</v>
      </c>
      <c r="L2977" s="183"/>
      <c r="M2977" s="184" t="s">
        <v>1</v>
      </c>
      <c r="N2977" s="185" t="s">
        <v>38</v>
      </c>
      <c r="O2977" s="65"/>
      <c r="P2977" s="167">
        <f>O2977*H2977</f>
        <v>0</v>
      </c>
      <c r="Q2977" s="167">
        <v>0</v>
      </c>
      <c r="R2977" s="167">
        <f>Q2977*H2977</f>
        <v>0</v>
      </c>
      <c r="S2977" s="167">
        <v>0</v>
      </c>
      <c r="T2977" s="168">
        <f>S2977*H2977</f>
        <v>0</v>
      </c>
      <c r="U2977" s="28"/>
      <c r="V2977" s="28"/>
      <c r="W2977" s="28"/>
      <c r="X2977" s="28"/>
      <c r="Y2977" s="28"/>
      <c r="Z2977" s="28"/>
      <c r="AA2977" s="28"/>
      <c r="AB2977" s="28"/>
      <c r="AC2977" s="28"/>
      <c r="AD2977" s="28"/>
      <c r="AE2977" s="28"/>
      <c r="AR2977" s="169" t="s">
        <v>156</v>
      </c>
      <c r="AT2977" s="169" t="s">
        <v>5147</v>
      </c>
      <c r="AU2977" s="169" t="s">
        <v>73</v>
      </c>
      <c r="AY2977" s="11" t="s">
        <v>126</v>
      </c>
      <c r="BE2977" s="170">
        <f>IF(N2977="základní",J2977,0)</f>
        <v>0</v>
      </c>
      <c r="BF2977" s="170">
        <f>IF(N2977="snížená",J2977,0)</f>
        <v>0</v>
      </c>
      <c r="BG2977" s="170">
        <f>IF(N2977="zákl. přenesená",J2977,0)</f>
        <v>0</v>
      </c>
      <c r="BH2977" s="170">
        <f>IF(N2977="sníž. přenesená",J2977,0)</f>
        <v>0</v>
      </c>
      <c r="BI2977" s="170">
        <f>IF(N2977="nulová",J2977,0)</f>
        <v>0</v>
      </c>
      <c r="BJ2977" s="11" t="s">
        <v>80</v>
      </c>
      <c r="BK2977" s="170">
        <f>ROUND(I2977*H2977,2)</f>
        <v>0</v>
      </c>
      <c r="BL2977" s="11" t="s">
        <v>125</v>
      </c>
      <c r="BM2977" s="169" t="s">
        <v>5850</v>
      </c>
    </row>
    <row r="2978" spans="1:65" s="2" customFormat="1" ht="19.5">
      <c r="A2978" s="28"/>
      <c r="B2978" s="29"/>
      <c r="C2978" s="30"/>
      <c r="D2978" s="171" t="s">
        <v>128</v>
      </c>
      <c r="E2978" s="30"/>
      <c r="F2978" s="172" t="s">
        <v>5849</v>
      </c>
      <c r="G2978" s="30"/>
      <c r="H2978" s="30"/>
      <c r="I2978" s="173"/>
      <c r="J2978" s="30"/>
      <c r="K2978" s="30"/>
      <c r="L2978" s="33"/>
      <c r="M2978" s="174"/>
      <c r="N2978" s="175"/>
      <c r="O2978" s="65"/>
      <c r="P2978" s="65"/>
      <c r="Q2978" s="65"/>
      <c r="R2978" s="65"/>
      <c r="S2978" s="65"/>
      <c r="T2978" s="66"/>
      <c r="U2978" s="28"/>
      <c r="V2978" s="28"/>
      <c r="W2978" s="28"/>
      <c r="X2978" s="28"/>
      <c r="Y2978" s="28"/>
      <c r="Z2978" s="28"/>
      <c r="AA2978" s="28"/>
      <c r="AB2978" s="28"/>
      <c r="AC2978" s="28"/>
      <c r="AD2978" s="28"/>
      <c r="AE2978" s="28"/>
      <c r="AT2978" s="11" t="s">
        <v>128</v>
      </c>
      <c r="AU2978" s="11" t="s">
        <v>73</v>
      </c>
    </row>
    <row r="2979" spans="1:65" s="2" customFormat="1" ht="24.2" customHeight="1">
      <c r="A2979" s="28"/>
      <c r="B2979" s="29"/>
      <c r="C2979" s="176" t="s">
        <v>5851</v>
      </c>
      <c r="D2979" s="176" t="s">
        <v>5147</v>
      </c>
      <c r="E2979" s="177" t="s">
        <v>5852</v>
      </c>
      <c r="F2979" s="178" t="s">
        <v>5853</v>
      </c>
      <c r="G2979" s="179" t="s">
        <v>136</v>
      </c>
      <c r="H2979" s="180">
        <v>2</v>
      </c>
      <c r="I2979" s="181"/>
      <c r="J2979" s="182">
        <f>ROUND(I2979*H2979,2)</f>
        <v>0</v>
      </c>
      <c r="K2979" s="178" t="s">
        <v>1</v>
      </c>
      <c r="L2979" s="183"/>
      <c r="M2979" s="184" t="s">
        <v>1</v>
      </c>
      <c r="N2979" s="185" t="s">
        <v>38</v>
      </c>
      <c r="O2979" s="65"/>
      <c r="P2979" s="167">
        <f>O2979*H2979</f>
        <v>0</v>
      </c>
      <c r="Q2979" s="167">
        <v>0</v>
      </c>
      <c r="R2979" s="167">
        <f>Q2979*H2979</f>
        <v>0</v>
      </c>
      <c r="S2979" s="167">
        <v>0</v>
      </c>
      <c r="T2979" s="168">
        <f>S2979*H2979</f>
        <v>0</v>
      </c>
      <c r="U2979" s="28"/>
      <c r="V2979" s="28"/>
      <c r="W2979" s="28"/>
      <c r="X2979" s="28"/>
      <c r="Y2979" s="28"/>
      <c r="Z2979" s="28"/>
      <c r="AA2979" s="28"/>
      <c r="AB2979" s="28"/>
      <c r="AC2979" s="28"/>
      <c r="AD2979" s="28"/>
      <c r="AE2979" s="28"/>
      <c r="AR2979" s="169" t="s">
        <v>156</v>
      </c>
      <c r="AT2979" s="169" t="s">
        <v>5147</v>
      </c>
      <c r="AU2979" s="169" t="s">
        <v>73</v>
      </c>
      <c r="AY2979" s="11" t="s">
        <v>126</v>
      </c>
      <c r="BE2979" s="170">
        <f>IF(N2979="základní",J2979,0)</f>
        <v>0</v>
      </c>
      <c r="BF2979" s="170">
        <f>IF(N2979="snížená",J2979,0)</f>
        <v>0</v>
      </c>
      <c r="BG2979" s="170">
        <f>IF(N2979="zákl. přenesená",J2979,0)</f>
        <v>0</v>
      </c>
      <c r="BH2979" s="170">
        <f>IF(N2979="sníž. přenesená",J2979,0)</f>
        <v>0</v>
      </c>
      <c r="BI2979" s="170">
        <f>IF(N2979="nulová",J2979,0)</f>
        <v>0</v>
      </c>
      <c r="BJ2979" s="11" t="s">
        <v>80</v>
      </c>
      <c r="BK2979" s="170">
        <f>ROUND(I2979*H2979,2)</f>
        <v>0</v>
      </c>
      <c r="BL2979" s="11" t="s">
        <v>125</v>
      </c>
      <c r="BM2979" s="169" t="s">
        <v>5854</v>
      </c>
    </row>
    <row r="2980" spans="1:65" s="2" customFormat="1" ht="19.5">
      <c r="A2980" s="28"/>
      <c r="B2980" s="29"/>
      <c r="C2980" s="30"/>
      <c r="D2980" s="171" t="s">
        <v>128</v>
      </c>
      <c r="E2980" s="30"/>
      <c r="F2980" s="172" t="s">
        <v>5853</v>
      </c>
      <c r="G2980" s="30"/>
      <c r="H2980" s="30"/>
      <c r="I2980" s="173"/>
      <c r="J2980" s="30"/>
      <c r="K2980" s="30"/>
      <c r="L2980" s="33"/>
      <c r="M2980" s="174"/>
      <c r="N2980" s="175"/>
      <c r="O2980" s="65"/>
      <c r="P2980" s="65"/>
      <c r="Q2980" s="65"/>
      <c r="R2980" s="65"/>
      <c r="S2980" s="65"/>
      <c r="T2980" s="66"/>
      <c r="U2980" s="28"/>
      <c r="V2980" s="28"/>
      <c r="W2980" s="28"/>
      <c r="X2980" s="28"/>
      <c r="Y2980" s="28"/>
      <c r="Z2980" s="28"/>
      <c r="AA2980" s="28"/>
      <c r="AB2980" s="28"/>
      <c r="AC2980" s="28"/>
      <c r="AD2980" s="28"/>
      <c r="AE2980" s="28"/>
      <c r="AT2980" s="11" t="s">
        <v>128</v>
      </c>
      <c r="AU2980" s="11" t="s">
        <v>73</v>
      </c>
    </row>
    <row r="2981" spans="1:65" s="2" customFormat="1" ht="24.2" customHeight="1">
      <c r="A2981" s="28"/>
      <c r="B2981" s="29"/>
      <c r="C2981" s="176" t="s">
        <v>5855</v>
      </c>
      <c r="D2981" s="176" t="s">
        <v>5147</v>
      </c>
      <c r="E2981" s="177" t="s">
        <v>5856</v>
      </c>
      <c r="F2981" s="178" t="s">
        <v>5857</v>
      </c>
      <c r="G2981" s="179" t="s">
        <v>136</v>
      </c>
      <c r="H2981" s="180">
        <v>2</v>
      </c>
      <c r="I2981" s="181"/>
      <c r="J2981" s="182">
        <f>ROUND(I2981*H2981,2)</f>
        <v>0</v>
      </c>
      <c r="K2981" s="178" t="s">
        <v>1</v>
      </c>
      <c r="L2981" s="183"/>
      <c r="M2981" s="184" t="s">
        <v>1</v>
      </c>
      <c r="N2981" s="185" t="s">
        <v>38</v>
      </c>
      <c r="O2981" s="65"/>
      <c r="P2981" s="167">
        <f>O2981*H2981</f>
        <v>0</v>
      </c>
      <c r="Q2981" s="167">
        <v>0</v>
      </c>
      <c r="R2981" s="167">
        <f>Q2981*H2981</f>
        <v>0</v>
      </c>
      <c r="S2981" s="167">
        <v>0</v>
      </c>
      <c r="T2981" s="168">
        <f>S2981*H2981</f>
        <v>0</v>
      </c>
      <c r="U2981" s="28"/>
      <c r="V2981" s="28"/>
      <c r="W2981" s="28"/>
      <c r="X2981" s="28"/>
      <c r="Y2981" s="28"/>
      <c r="Z2981" s="28"/>
      <c r="AA2981" s="28"/>
      <c r="AB2981" s="28"/>
      <c r="AC2981" s="28"/>
      <c r="AD2981" s="28"/>
      <c r="AE2981" s="28"/>
      <c r="AR2981" s="169" t="s">
        <v>156</v>
      </c>
      <c r="AT2981" s="169" t="s">
        <v>5147</v>
      </c>
      <c r="AU2981" s="169" t="s">
        <v>73</v>
      </c>
      <c r="AY2981" s="11" t="s">
        <v>126</v>
      </c>
      <c r="BE2981" s="170">
        <f>IF(N2981="základní",J2981,0)</f>
        <v>0</v>
      </c>
      <c r="BF2981" s="170">
        <f>IF(N2981="snížená",J2981,0)</f>
        <v>0</v>
      </c>
      <c r="BG2981" s="170">
        <f>IF(N2981="zákl. přenesená",J2981,0)</f>
        <v>0</v>
      </c>
      <c r="BH2981" s="170">
        <f>IF(N2981="sníž. přenesená",J2981,0)</f>
        <v>0</v>
      </c>
      <c r="BI2981" s="170">
        <f>IF(N2981="nulová",J2981,0)</f>
        <v>0</v>
      </c>
      <c r="BJ2981" s="11" t="s">
        <v>80</v>
      </c>
      <c r="BK2981" s="170">
        <f>ROUND(I2981*H2981,2)</f>
        <v>0</v>
      </c>
      <c r="BL2981" s="11" t="s">
        <v>125</v>
      </c>
      <c r="BM2981" s="169" t="s">
        <v>5858</v>
      </c>
    </row>
    <row r="2982" spans="1:65" s="2" customFormat="1" ht="19.5">
      <c r="A2982" s="28"/>
      <c r="B2982" s="29"/>
      <c r="C2982" s="30"/>
      <c r="D2982" s="171" t="s">
        <v>128</v>
      </c>
      <c r="E2982" s="30"/>
      <c r="F2982" s="172" t="s">
        <v>5857</v>
      </c>
      <c r="G2982" s="30"/>
      <c r="H2982" s="30"/>
      <c r="I2982" s="173"/>
      <c r="J2982" s="30"/>
      <c r="K2982" s="30"/>
      <c r="L2982" s="33"/>
      <c r="M2982" s="174"/>
      <c r="N2982" s="175"/>
      <c r="O2982" s="65"/>
      <c r="P2982" s="65"/>
      <c r="Q2982" s="65"/>
      <c r="R2982" s="65"/>
      <c r="S2982" s="65"/>
      <c r="T2982" s="66"/>
      <c r="U2982" s="28"/>
      <c r="V2982" s="28"/>
      <c r="W2982" s="28"/>
      <c r="X2982" s="28"/>
      <c r="Y2982" s="28"/>
      <c r="Z2982" s="28"/>
      <c r="AA2982" s="28"/>
      <c r="AB2982" s="28"/>
      <c r="AC2982" s="28"/>
      <c r="AD2982" s="28"/>
      <c r="AE2982" s="28"/>
      <c r="AT2982" s="11" t="s">
        <v>128</v>
      </c>
      <c r="AU2982" s="11" t="s">
        <v>73</v>
      </c>
    </row>
    <row r="2983" spans="1:65" s="2" customFormat="1" ht="24.2" customHeight="1">
      <c r="A2983" s="28"/>
      <c r="B2983" s="29"/>
      <c r="C2983" s="176" t="s">
        <v>5859</v>
      </c>
      <c r="D2983" s="176" t="s">
        <v>5147</v>
      </c>
      <c r="E2983" s="177" t="s">
        <v>5860</v>
      </c>
      <c r="F2983" s="178" t="s">
        <v>5861</v>
      </c>
      <c r="G2983" s="179" t="s">
        <v>136</v>
      </c>
      <c r="H2983" s="180">
        <v>2</v>
      </c>
      <c r="I2983" s="181"/>
      <c r="J2983" s="182">
        <f>ROUND(I2983*H2983,2)</f>
        <v>0</v>
      </c>
      <c r="K2983" s="178" t="s">
        <v>1</v>
      </c>
      <c r="L2983" s="183"/>
      <c r="M2983" s="184" t="s">
        <v>1</v>
      </c>
      <c r="N2983" s="185" t="s">
        <v>38</v>
      </c>
      <c r="O2983" s="65"/>
      <c r="P2983" s="167">
        <f>O2983*H2983</f>
        <v>0</v>
      </c>
      <c r="Q2983" s="167">
        <v>0</v>
      </c>
      <c r="R2983" s="167">
        <f>Q2983*H2983</f>
        <v>0</v>
      </c>
      <c r="S2983" s="167">
        <v>0</v>
      </c>
      <c r="T2983" s="168">
        <f>S2983*H2983</f>
        <v>0</v>
      </c>
      <c r="U2983" s="28"/>
      <c r="V2983" s="28"/>
      <c r="W2983" s="28"/>
      <c r="X2983" s="28"/>
      <c r="Y2983" s="28"/>
      <c r="Z2983" s="28"/>
      <c r="AA2983" s="28"/>
      <c r="AB2983" s="28"/>
      <c r="AC2983" s="28"/>
      <c r="AD2983" s="28"/>
      <c r="AE2983" s="28"/>
      <c r="AR2983" s="169" t="s">
        <v>156</v>
      </c>
      <c r="AT2983" s="169" t="s">
        <v>5147</v>
      </c>
      <c r="AU2983" s="169" t="s">
        <v>73</v>
      </c>
      <c r="AY2983" s="11" t="s">
        <v>126</v>
      </c>
      <c r="BE2983" s="170">
        <f>IF(N2983="základní",J2983,0)</f>
        <v>0</v>
      </c>
      <c r="BF2983" s="170">
        <f>IF(N2983="snížená",J2983,0)</f>
        <v>0</v>
      </c>
      <c r="BG2983" s="170">
        <f>IF(N2983="zákl. přenesená",J2983,0)</f>
        <v>0</v>
      </c>
      <c r="BH2983" s="170">
        <f>IF(N2983="sníž. přenesená",J2983,0)</f>
        <v>0</v>
      </c>
      <c r="BI2983" s="170">
        <f>IF(N2983="nulová",J2983,0)</f>
        <v>0</v>
      </c>
      <c r="BJ2983" s="11" t="s">
        <v>80</v>
      </c>
      <c r="BK2983" s="170">
        <f>ROUND(I2983*H2983,2)</f>
        <v>0</v>
      </c>
      <c r="BL2983" s="11" t="s">
        <v>125</v>
      </c>
      <c r="BM2983" s="169" t="s">
        <v>5862</v>
      </c>
    </row>
    <row r="2984" spans="1:65" s="2" customFormat="1" ht="19.5">
      <c r="A2984" s="28"/>
      <c r="B2984" s="29"/>
      <c r="C2984" s="30"/>
      <c r="D2984" s="171" t="s">
        <v>128</v>
      </c>
      <c r="E2984" s="30"/>
      <c r="F2984" s="172" t="s">
        <v>5861</v>
      </c>
      <c r="G2984" s="30"/>
      <c r="H2984" s="30"/>
      <c r="I2984" s="173"/>
      <c r="J2984" s="30"/>
      <c r="K2984" s="30"/>
      <c r="L2984" s="33"/>
      <c r="M2984" s="174"/>
      <c r="N2984" s="175"/>
      <c r="O2984" s="65"/>
      <c r="P2984" s="65"/>
      <c r="Q2984" s="65"/>
      <c r="R2984" s="65"/>
      <c r="S2984" s="65"/>
      <c r="T2984" s="66"/>
      <c r="U2984" s="28"/>
      <c r="V2984" s="28"/>
      <c r="W2984" s="28"/>
      <c r="X2984" s="28"/>
      <c r="Y2984" s="28"/>
      <c r="Z2984" s="28"/>
      <c r="AA2984" s="28"/>
      <c r="AB2984" s="28"/>
      <c r="AC2984" s="28"/>
      <c r="AD2984" s="28"/>
      <c r="AE2984" s="28"/>
      <c r="AT2984" s="11" t="s">
        <v>128</v>
      </c>
      <c r="AU2984" s="11" t="s">
        <v>73</v>
      </c>
    </row>
    <row r="2985" spans="1:65" s="2" customFormat="1" ht="24.2" customHeight="1">
      <c r="A2985" s="28"/>
      <c r="B2985" s="29"/>
      <c r="C2985" s="176" t="s">
        <v>5863</v>
      </c>
      <c r="D2985" s="176" t="s">
        <v>5147</v>
      </c>
      <c r="E2985" s="177" t="s">
        <v>5864</v>
      </c>
      <c r="F2985" s="178" t="s">
        <v>5865</v>
      </c>
      <c r="G2985" s="179" t="s">
        <v>136</v>
      </c>
      <c r="H2985" s="180">
        <v>2</v>
      </c>
      <c r="I2985" s="181"/>
      <c r="J2985" s="182">
        <f>ROUND(I2985*H2985,2)</f>
        <v>0</v>
      </c>
      <c r="K2985" s="178" t="s">
        <v>1</v>
      </c>
      <c r="L2985" s="183"/>
      <c r="M2985" s="184" t="s">
        <v>1</v>
      </c>
      <c r="N2985" s="185" t="s">
        <v>38</v>
      </c>
      <c r="O2985" s="65"/>
      <c r="P2985" s="167">
        <f>O2985*H2985</f>
        <v>0</v>
      </c>
      <c r="Q2985" s="167">
        <v>0</v>
      </c>
      <c r="R2985" s="167">
        <f>Q2985*H2985</f>
        <v>0</v>
      </c>
      <c r="S2985" s="167">
        <v>0</v>
      </c>
      <c r="T2985" s="168">
        <f>S2985*H2985</f>
        <v>0</v>
      </c>
      <c r="U2985" s="28"/>
      <c r="V2985" s="28"/>
      <c r="W2985" s="28"/>
      <c r="X2985" s="28"/>
      <c r="Y2985" s="28"/>
      <c r="Z2985" s="28"/>
      <c r="AA2985" s="28"/>
      <c r="AB2985" s="28"/>
      <c r="AC2985" s="28"/>
      <c r="AD2985" s="28"/>
      <c r="AE2985" s="28"/>
      <c r="AR2985" s="169" t="s">
        <v>156</v>
      </c>
      <c r="AT2985" s="169" t="s">
        <v>5147</v>
      </c>
      <c r="AU2985" s="169" t="s">
        <v>73</v>
      </c>
      <c r="AY2985" s="11" t="s">
        <v>126</v>
      </c>
      <c r="BE2985" s="170">
        <f>IF(N2985="základní",J2985,0)</f>
        <v>0</v>
      </c>
      <c r="BF2985" s="170">
        <f>IF(N2985="snížená",J2985,0)</f>
        <v>0</v>
      </c>
      <c r="BG2985" s="170">
        <f>IF(N2985="zákl. přenesená",J2985,0)</f>
        <v>0</v>
      </c>
      <c r="BH2985" s="170">
        <f>IF(N2985="sníž. přenesená",J2985,0)</f>
        <v>0</v>
      </c>
      <c r="BI2985" s="170">
        <f>IF(N2985="nulová",J2985,0)</f>
        <v>0</v>
      </c>
      <c r="BJ2985" s="11" t="s">
        <v>80</v>
      </c>
      <c r="BK2985" s="170">
        <f>ROUND(I2985*H2985,2)</f>
        <v>0</v>
      </c>
      <c r="BL2985" s="11" t="s">
        <v>125</v>
      </c>
      <c r="BM2985" s="169" t="s">
        <v>5866</v>
      </c>
    </row>
    <row r="2986" spans="1:65" s="2" customFormat="1" ht="19.5">
      <c r="A2986" s="28"/>
      <c r="B2986" s="29"/>
      <c r="C2986" s="30"/>
      <c r="D2986" s="171" t="s">
        <v>128</v>
      </c>
      <c r="E2986" s="30"/>
      <c r="F2986" s="172" t="s">
        <v>5865</v>
      </c>
      <c r="G2986" s="30"/>
      <c r="H2986" s="30"/>
      <c r="I2986" s="173"/>
      <c r="J2986" s="30"/>
      <c r="K2986" s="30"/>
      <c r="L2986" s="33"/>
      <c r="M2986" s="174"/>
      <c r="N2986" s="175"/>
      <c r="O2986" s="65"/>
      <c r="P2986" s="65"/>
      <c r="Q2986" s="65"/>
      <c r="R2986" s="65"/>
      <c r="S2986" s="65"/>
      <c r="T2986" s="66"/>
      <c r="U2986" s="28"/>
      <c r="V2986" s="28"/>
      <c r="W2986" s="28"/>
      <c r="X2986" s="28"/>
      <c r="Y2986" s="28"/>
      <c r="Z2986" s="28"/>
      <c r="AA2986" s="28"/>
      <c r="AB2986" s="28"/>
      <c r="AC2986" s="28"/>
      <c r="AD2986" s="28"/>
      <c r="AE2986" s="28"/>
      <c r="AT2986" s="11" t="s">
        <v>128</v>
      </c>
      <c r="AU2986" s="11" t="s">
        <v>73</v>
      </c>
    </row>
    <row r="2987" spans="1:65" s="2" customFormat="1" ht="24.2" customHeight="1">
      <c r="A2987" s="28"/>
      <c r="B2987" s="29"/>
      <c r="C2987" s="176" t="s">
        <v>5867</v>
      </c>
      <c r="D2987" s="176" t="s">
        <v>5147</v>
      </c>
      <c r="E2987" s="177" t="s">
        <v>5868</v>
      </c>
      <c r="F2987" s="178" t="s">
        <v>5869</v>
      </c>
      <c r="G2987" s="179" t="s">
        <v>136</v>
      </c>
      <c r="H2987" s="180">
        <v>2</v>
      </c>
      <c r="I2987" s="181"/>
      <c r="J2987" s="182">
        <f>ROUND(I2987*H2987,2)</f>
        <v>0</v>
      </c>
      <c r="K2987" s="178" t="s">
        <v>1</v>
      </c>
      <c r="L2987" s="183"/>
      <c r="M2987" s="184" t="s">
        <v>1</v>
      </c>
      <c r="N2987" s="185" t="s">
        <v>38</v>
      </c>
      <c r="O2987" s="65"/>
      <c r="P2987" s="167">
        <f>O2987*H2987</f>
        <v>0</v>
      </c>
      <c r="Q2987" s="167">
        <v>0</v>
      </c>
      <c r="R2987" s="167">
        <f>Q2987*H2987</f>
        <v>0</v>
      </c>
      <c r="S2987" s="167">
        <v>0</v>
      </c>
      <c r="T2987" s="168">
        <f>S2987*H2987</f>
        <v>0</v>
      </c>
      <c r="U2987" s="28"/>
      <c r="V2987" s="28"/>
      <c r="W2987" s="28"/>
      <c r="X2987" s="28"/>
      <c r="Y2987" s="28"/>
      <c r="Z2987" s="28"/>
      <c r="AA2987" s="28"/>
      <c r="AB2987" s="28"/>
      <c r="AC2987" s="28"/>
      <c r="AD2987" s="28"/>
      <c r="AE2987" s="28"/>
      <c r="AR2987" s="169" t="s">
        <v>156</v>
      </c>
      <c r="AT2987" s="169" t="s">
        <v>5147</v>
      </c>
      <c r="AU2987" s="169" t="s">
        <v>73</v>
      </c>
      <c r="AY2987" s="11" t="s">
        <v>126</v>
      </c>
      <c r="BE2987" s="170">
        <f>IF(N2987="základní",J2987,0)</f>
        <v>0</v>
      </c>
      <c r="BF2987" s="170">
        <f>IF(N2987="snížená",J2987,0)</f>
        <v>0</v>
      </c>
      <c r="BG2987" s="170">
        <f>IF(N2987="zákl. přenesená",J2987,0)</f>
        <v>0</v>
      </c>
      <c r="BH2987" s="170">
        <f>IF(N2987="sníž. přenesená",J2987,0)</f>
        <v>0</v>
      </c>
      <c r="BI2987" s="170">
        <f>IF(N2987="nulová",J2987,0)</f>
        <v>0</v>
      </c>
      <c r="BJ2987" s="11" t="s">
        <v>80</v>
      </c>
      <c r="BK2987" s="170">
        <f>ROUND(I2987*H2987,2)</f>
        <v>0</v>
      </c>
      <c r="BL2987" s="11" t="s">
        <v>125</v>
      </c>
      <c r="BM2987" s="169" t="s">
        <v>5870</v>
      </c>
    </row>
    <row r="2988" spans="1:65" s="2" customFormat="1" ht="19.5">
      <c r="A2988" s="28"/>
      <c r="B2988" s="29"/>
      <c r="C2988" s="30"/>
      <c r="D2988" s="171" t="s">
        <v>128</v>
      </c>
      <c r="E2988" s="30"/>
      <c r="F2988" s="172" t="s">
        <v>5869</v>
      </c>
      <c r="G2988" s="30"/>
      <c r="H2988" s="30"/>
      <c r="I2988" s="173"/>
      <c r="J2988" s="30"/>
      <c r="K2988" s="30"/>
      <c r="L2988" s="33"/>
      <c r="M2988" s="174"/>
      <c r="N2988" s="175"/>
      <c r="O2988" s="65"/>
      <c r="P2988" s="65"/>
      <c r="Q2988" s="65"/>
      <c r="R2988" s="65"/>
      <c r="S2988" s="65"/>
      <c r="T2988" s="66"/>
      <c r="U2988" s="28"/>
      <c r="V2988" s="28"/>
      <c r="W2988" s="28"/>
      <c r="X2988" s="28"/>
      <c r="Y2988" s="28"/>
      <c r="Z2988" s="28"/>
      <c r="AA2988" s="28"/>
      <c r="AB2988" s="28"/>
      <c r="AC2988" s="28"/>
      <c r="AD2988" s="28"/>
      <c r="AE2988" s="28"/>
      <c r="AT2988" s="11" t="s">
        <v>128</v>
      </c>
      <c r="AU2988" s="11" t="s">
        <v>73</v>
      </c>
    </row>
    <row r="2989" spans="1:65" s="2" customFormat="1" ht="24.2" customHeight="1">
      <c r="A2989" s="28"/>
      <c r="B2989" s="29"/>
      <c r="C2989" s="176" t="s">
        <v>5871</v>
      </c>
      <c r="D2989" s="176" t="s">
        <v>5147</v>
      </c>
      <c r="E2989" s="177" t="s">
        <v>5872</v>
      </c>
      <c r="F2989" s="178" t="s">
        <v>5873</v>
      </c>
      <c r="G2989" s="179" t="s">
        <v>136</v>
      </c>
      <c r="H2989" s="180">
        <v>2</v>
      </c>
      <c r="I2989" s="181"/>
      <c r="J2989" s="182">
        <f>ROUND(I2989*H2989,2)</f>
        <v>0</v>
      </c>
      <c r="K2989" s="178" t="s">
        <v>1</v>
      </c>
      <c r="L2989" s="183"/>
      <c r="M2989" s="184" t="s">
        <v>1</v>
      </c>
      <c r="N2989" s="185" t="s">
        <v>38</v>
      </c>
      <c r="O2989" s="65"/>
      <c r="P2989" s="167">
        <f>O2989*H2989</f>
        <v>0</v>
      </c>
      <c r="Q2989" s="167">
        <v>0</v>
      </c>
      <c r="R2989" s="167">
        <f>Q2989*H2989</f>
        <v>0</v>
      </c>
      <c r="S2989" s="167">
        <v>0</v>
      </c>
      <c r="T2989" s="168">
        <f>S2989*H2989</f>
        <v>0</v>
      </c>
      <c r="U2989" s="28"/>
      <c r="V2989" s="28"/>
      <c r="W2989" s="28"/>
      <c r="X2989" s="28"/>
      <c r="Y2989" s="28"/>
      <c r="Z2989" s="28"/>
      <c r="AA2989" s="28"/>
      <c r="AB2989" s="28"/>
      <c r="AC2989" s="28"/>
      <c r="AD2989" s="28"/>
      <c r="AE2989" s="28"/>
      <c r="AR2989" s="169" t="s">
        <v>156</v>
      </c>
      <c r="AT2989" s="169" t="s">
        <v>5147</v>
      </c>
      <c r="AU2989" s="169" t="s">
        <v>73</v>
      </c>
      <c r="AY2989" s="11" t="s">
        <v>126</v>
      </c>
      <c r="BE2989" s="170">
        <f>IF(N2989="základní",J2989,0)</f>
        <v>0</v>
      </c>
      <c r="BF2989" s="170">
        <f>IF(N2989="snížená",J2989,0)</f>
        <v>0</v>
      </c>
      <c r="BG2989" s="170">
        <f>IF(N2989="zákl. přenesená",J2989,0)</f>
        <v>0</v>
      </c>
      <c r="BH2989" s="170">
        <f>IF(N2989="sníž. přenesená",J2989,0)</f>
        <v>0</v>
      </c>
      <c r="BI2989" s="170">
        <f>IF(N2989="nulová",J2989,0)</f>
        <v>0</v>
      </c>
      <c r="BJ2989" s="11" t="s">
        <v>80</v>
      </c>
      <c r="BK2989" s="170">
        <f>ROUND(I2989*H2989,2)</f>
        <v>0</v>
      </c>
      <c r="BL2989" s="11" t="s">
        <v>125</v>
      </c>
      <c r="BM2989" s="169" t="s">
        <v>5874</v>
      </c>
    </row>
    <row r="2990" spans="1:65" s="2" customFormat="1" ht="19.5">
      <c r="A2990" s="28"/>
      <c r="B2990" s="29"/>
      <c r="C2990" s="30"/>
      <c r="D2990" s="171" t="s">
        <v>128</v>
      </c>
      <c r="E2990" s="30"/>
      <c r="F2990" s="172" t="s">
        <v>5873</v>
      </c>
      <c r="G2990" s="30"/>
      <c r="H2990" s="30"/>
      <c r="I2990" s="173"/>
      <c r="J2990" s="30"/>
      <c r="K2990" s="30"/>
      <c r="L2990" s="33"/>
      <c r="M2990" s="174"/>
      <c r="N2990" s="175"/>
      <c r="O2990" s="65"/>
      <c r="P2990" s="65"/>
      <c r="Q2990" s="65"/>
      <c r="R2990" s="65"/>
      <c r="S2990" s="65"/>
      <c r="T2990" s="66"/>
      <c r="U2990" s="28"/>
      <c r="V2990" s="28"/>
      <c r="W2990" s="28"/>
      <c r="X2990" s="28"/>
      <c r="Y2990" s="28"/>
      <c r="Z2990" s="28"/>
      <c r="AA2990" s="28"/>
      <c r="AB2990" s="28"/>
      <c r="AC2990" s="28"/>
      <c r="AD2990" s="28"/>
      <c r="AE2990" s="28"/>
      <c r="AT2990" s="11" t="s">
        <v>128</v>
      </c>
      <c r="AU2990" s="11" t="s">
        <v>73</v>
      </c>
    </row>
    <row r="2991" spans="1:65" s="2" customFormat="1" ht="24.2" customHeight="1">
      <c r="A2991" s="28"/>
      <c r="B2991" s="29"/>
      <c r="C2991" s="176" t="s">
        <v>5875</v>
      </c>
      <c r="D2991" s="176" t="s">
        <v>5147</v>
      </c>
      <c r="E2991" s="177" t="s">
        <v>5876</v>
      </c>
      <c r="F2991" s="178" t="s">
        <v>5877</v>
      </c>
      <c r="G2991" s="179" t="s">
        <v>136</v>
      </c>
      <c r="H2991" s="180">
        <v>2</v>
      </c>
      <c r="I2991" s="181"/>
      <c r="J2991" s="182">
        <f>ROUND(I2991*H2991,2)</f>
        <v>0</v>
      </c>
      <c r="K2991" s="178" t="s">
        <v>1</v>
      </c>
      <c r="L2991" s="183"/>
      <c r="M2991" s="184" t="s">
        <v>1</v>
      </c>
      <c r="N2991" s="185" t="s">
        <v>38</v>
      </c>
      <c r="O2991" s="65"/>
      <c r="P2991" s="167">
        <f>O2991*H2991</f>
        <v>0</v>
      </c>
      <c r="Q2991" s="167">
        <v>0</v>
      </c>
      <c r="R2991" s="167">
        <f>Q2991*H2991</f>
        <v>0</v>
      </c>
      <c r="S2991" s="167">
        <v>0</v>
      </c>
      <c r="T2991" s="168">
        <f>S2991*H2991</f>
        <v>0</v>
      </c>
      <c r="U2991" s="28"/>
      <c r="V2991" s="28"/>
      <c r="W2991" s="28"/>
      <c r="X2991" s="28"/>
      <c r="Y2991" s="28"/>
      <c r="Z2991" s="28"/>
      <c r="AA2991" s="28"/>
      <c r="AB2991" s="28"/>
      <c r="AC2991" s="28"/>
      <c r="AD2991" s="28"/>
      <c r="AE2991" s="28"/>
      <c r="AR2991" s="169" t="s">
        <v>156</v>
      </c>
      <c r="AT2991" s="169" t="s">
        <v>5147</v>
      </c>
      <c r="AU2991" s="169" t="s">
        <v>73</v>
      </c>
      <c r="AY2991" s="11" t="s">
        <v>126</v>
      </c>
      <c r="BE2991" s="170">
        <f>IF(N2991="základní",J2991,0)</f>
        <v>0</v>
      </c>
      <c r="BF2991" s="170">
        <f>IF(N2991="snížená",J2991,0)</f>
        <v>0</v>
      </c>
      <c r="BG2991" s="170">
        <f>IF(N2991="zákl. přenesená",J2991,0)</f>
        <v>0</v>
      </c>
      <c r="BH2991" s="170">
        <f>IF(N2991="sníž. přenesená",J2991,0)</f>
        <v>0</v>
      </c>
      <c r="BI2991" s="170">
        <f>IF(N2991="nulová",J2991,0)</f>
        <v>0</v>
      </c>
      <c r="BJ2991" s="11" t="s">
        <v>80</v>
      </c>
      <c r="BK2991" s="170">
        <f>ROUND(I2991*H2991,2)</f>
        <v>0</v>
      </c>
      <c r="BL2991" s="11" t="s">
        <v>125</v>
      </c>
      <c r="BM2991" s="169" t="s">
        <v>5878</v>
      </c>
    </row>
    <row r="2992" spans="1:65" s="2" customFormat="1" ht="19.5">
      <c r="A2992" s="28"/>
      <c r="B2992" s="29"/>
      <c r="C2992" s="30"/>
      <c r="D2992" s="171" t="s">
        <v>128</v>
      </c>
      <c r="E2992" s="30"/>
      <c r="F2992" s="172" t="s">
        <v>5877</v>
      </c>
      <c r="G2992" s="30"/>
      <c r="H2992" s="30"/>
      <c r="I2992" s="173"/>
      <c r="J2992" s="30"/>
      <c r="K2992" s="30"/>
      <c r="L2992" s="33"/>
      <c r="M2992" s="174"/>
      <c r="N2992" s="175"/>
      <c r="O2992" s="65"/>
      <c r="P2992" s="65"/>
      <c r="Q2992" s="65"/>
      <c r="R2992" s="65"/>
      <c r="S2992" s="65"/>
      <c r="T2992" s="66"/>
      <c r="U2992" s="28"/>
      <c r="V2992" s="28"/>
      <c r="W2992" s="28"/>
      <c r="X2992" s="28"/>
      <c r="Y2992" s="28"/>
      <c r="Z2992" s="28"/>
      <c r="AA2992" s="28"/>
      <c r="AB2992" s="28"/>
      <c r="AC2992" s="28"/>
      <c r="AD2992" s="28"/>
      <c r="AE2992" s="28"/>
      <c r="AT2992" s="11" t="s">
        <v>128</v>
      </c>
      <c r="AU2992" s="11" t="s">
        <v>73</v>
      </c>
    </row>
    <row r="2993" spans="1:65" s="2" customFormat="1" ht="24.2" customHeight="1">
      <c r="A2993" s="28"/>
      <c r="B2993" s="29"/>
      <c r="C2993" s="176" t="s">
        <v>5879</v>
      </c>
      <c r="D2993" s="176" t="s">
        <v>5147</v>
      </c>
      <c r="E2993" s="177" t="s">
        <v>5880</v>
      </c>
      <c r="F2993" s="178" t="s">
        <v>5881</v>
      </c>
      <c r="G2993" s="179" t="s">
        <v>136</v>
      </c>
      <c r="H2993" s="180">
        <v>2</v>
      </c>
      <c r="I2993" s="181"/>
      <c r="J2993" s="182">
        <f>ROUND(I2993*H2993,2)</f>
        <v>0</v>
      </c>
      <c r="K2993" s="178" t="s">
        <v>1</v>
      </c>
      <c r="L2993" s="183"/>
      <c r="M2993" s="184" t="s">
        <v>1</v>
      </c>
      <c r="N2993" s="185" t="s">
        <v>38</v>
      </c>
      <c r="O2993" s="65"/>
      <c r="P2993" s="167">
        <f>O2993*H2993</f>
        <v>0</v>
      </c>
      <c r="Q2993" s="167">
        <v>0</v>
      </c>
      <c r="R2993" s="167">
        <f>Q2993*H2993</f>
        <v>0</v>
      </c>
      <c r="S2993" s="167">
        <v>0</v>
      </c>
      <c r="T2993" s="168">
        <f>S2993*H2993</f>
        <v>0</v>
      </c>
      <c r="U2993" s="28"/>
      <c r="V2993" s="28"/>
      <c r="W2993" s="28"/>
      <c r="X2993" s="28"/>
      <c r="Y2993" s="28"/>
      <c r="Z2993" s="28"/>
      <c r="AA2993" s="28"/>
      <c r="AB2993" s="28"/>
      <c r="AC2993" s="28"/>
      <c r="AD2993" s="28"/>
      <c r="AE2993" s="28"/>
      <c r="AR2993" s="169" t="s">
        <v>156</v>
      </c>
      <c r="AT2993" s="169" t="s">
        <v>5147</v>
      </c>
      <c r="AU2993" s="169" t="s">
        <v>73</v>
      </c>
      <c r="AY2993" s="11" t="s">
        <v>126</v>
      </c>
      <c r="BE2993" s="170">
        <f>IF(N2993="základní",J2993,0)</f>
        <v>0</v>
      </c>
      <c r="BF2993" s="170">
        <f>IF(N2993="snížená",J2993,0)</f>
        <v>0</v>
      </c>
      <c r="BG2993" s="170">
        <f>IF(N2993="zákl. přenesená",J2993,0)</f>
        <v>0</v>
      </c>
      <c r="BH2993" s="170">
        <f>IF(N2993="sníž. přenesená",J2993,0)</f>
        <v>0</v>
      </c>
      <c r="BI2993" s="170">
        <f>IF(N2993="nulová",J2993,0)</f>
        <v>0</v>
      </c>
      <c r="BJ2993" s="11" t="s">
        <v>80</v>
      </c>
      <c r="BK2993" s="170">
        <f>ROUND(I2993*H2993,2)</f>
        <v>0</v>
      </c>
      <c r="BL2993" s="11" t="s">
        <v>125</v>
      </c>
      <c r="BM2993" s="169" t="s">
        <v>5882</v>
      </c>
    </row>
    <row r="2994" spans="1:65" s="2" customFormat="1" ht="19.5">
      <c r="A2994" s="28"/>
      <c r="B2994" s="29"/>
      <c r="C2994" s="30"/>
      <c r="D2994" s="171" t="s">
        <v>128</v>
      </c>
      <c r="E2994" s="30"/>
      <c r="F2994" s="172" t="s">
        <v>5881</v>
      </c>
      <c r="G2994" s="30"/>
      <c r="H2994" s="30"/>
      <c r="I2994" s="173"/>
      <c r="J2994" s="30"/>
      <c r="K2994" s="30"/>
      <c r="L2994" s="33"/>
      <c r="M2994" s="174"/>
      <c r="N2994" s="175"/>
      <c r="O2994" s="65"/>
      <c r="P2994" s="65"/>
      <c r="Q2994" s="65"/>
      <c r="R2994" s="65"/>
      <c r="S2994" s="65"/>
      <c r="T2994" s="66"/>
      <c r="U2994" s="28"/>
      <c r="V2994" s="28"/>
      <c r="W2994" s="28"/>
      <c r="X2994" s="28"/>
      <c r="Y2994" s="28"/>
      <c r="Z2994" s="28"/>
      <c r="AA2994" s="28"/>
      <c r="AB2994" s="28"/>
      <c r="AC2994" s="28"/>
      <c r="AD2994" s="28"/>
      <c r="AE2994" s="28"/>
      <c r="AT2994" s="11" t="s">
        <v>128</v>
      </c>
      <c r="AU2994" s="11" t="s">
        <v>73</v>
      </c>
    </row>
    <row r="2995" spans="1:65" s="2" customFormat="1" ht="24.2" customHeight="1">
      <c r="A2995" s="28"/>
      <c r="B2995" s="29"/>
      <c r="C2995" s="176" t="s">
        <v>5883</v>
      </c>
      <c r="D2995" s="176" t="s">
        <v>5147</v>
      </c>
      <c r="E2995" s="177" t="s">
        <v>5884</v>
      </c>
      <c r="F2995" s="178" t="s">
        <v>5885</v>
      </c>
      <c r="G2995" s="179" t="s">
        <v>136</v>
      </c>
      <c r="H2995" s="180">
        <v>2</v>
      </c>
      <c r="I2995" s="181"/>
      <c r="J2995" s="182">
        <f>ROUND(I2995*H2995,2)</f>
        <v>0</v>
      </c>
      <c r="K2995" s="178" t="s">
        <v>1</v>
      </c>
      <c r="L2995" s="183"/>
      <c r="M2995" s="184" t="s">
        <v>1</v>
      </c>
      <c r="N2995" s="185" t="s">
        <v>38</v>
      </c>
      <c r="O2995" s="65"/>
      <c r="P2995" s="167">
        <f>O2995*H2995</f>
        <v>0</v>
      </c>
      <c r="Q2995" s="167">
        <v>0</v>
      </c>
      <c r="R2995" s="167">
        <f>Q2995*H2995</f>
        <v>0</v>
      </c>
      <c r="S2995" s="167">
        <v>0</v>
      </c>
      <c r="T2995" s="168">
        <f>S2995*H2995</f>
        <v>0</v>
      </c>
      <c r="U2995" s="28"/>
      <c r="V2995" s="28"/>
      <c r="W2995" s="28"/>
      <c r="X2995" s="28"/>
      <c r="Y2995" s="28"/>
      <c r="Z2995" s="28"/>
      <c r="AA2995" s="28"/>
      <c r="AB2995" s="28"/>
      <c r="AC2995" s="28"/>
      <c r="AD2995" s="28"/>
      <c r="AE2995" s="28"/>
      <c r="AR2995" s="169" t="s">
        <v>156</v>
      </c>
      <c r="AT2995" s="169" t="s">
        <v>5147</v>
      </c>
      <c r="AU2995" s="169" t="s">
        <v>73</v>
      </c>
      <c r="AY2995" s="11" t="s">
        <v>126</v>
      </c>
      <c r="BE2995" s="170">
        <f>IF(N2995="základní",J2995,0)</f>
        <v>0</v>
      </c>
      <c r="BF2995" s="170">
        <f>IF(N2995="snížená",J2995,0)</f>
        <v>0</v>
      </c>
      <c r="BG2995" s="170">
        <f>IF(N2995="zákl. přenesená",J2995,0)</f>
        <v>0</v>
      </c>
      <c r="BH2995" s="170">
        <f>IF(N2995="sníž. přenesená",J2995,0)</f>
        <v>0</v>
      </c>
      <c r="BI2995" s="170">
        <f>IF(N2995="nulová",J2995,0)</f>
        <v>0</v>
      </c>
      <c r="BJ2995" s="11" t="s">
        <v>80</v>
      </c>
      <c r="BK2995" s="170">
        <f>ROUND(I2995*H2995,2)</f>
        <v>0</v>
      </c>
      <c r="BL2995" s="11" t="s">
        <v>125</v>
      </c>
      <c r="BM2995" s="169" t="s">
        <v>5886</v>
      </c>
    </row>
    <row r="2996" spans="1:65" s="2" customFormat="1" ht="19.5">
      <c r="A2996" s="28"/>
      <c r="B2996" s="29"/>
      <c r="C2996" s="30"/>
      <c r="D2996" s="171" t="s">
        <v>128</v>
      </c>
      <c r="E2996" s="30"/>
      <c r="F2996" s="172" t="s">
        <v>5885</v>
      </c>
      <c r="G2996" s="30"/>
      <c r="H2996" s="30"/>
      <c r="I2996" s="173"/>
      <c r="J2996" s="30"/>
      <c r="K2996" s="30"/>
      <c r="L2996" s="33"/>
      <c r="M2996" s="174"/>
      <c r="N2996" s="175"/>
      <c r="O2996" s="65"/>
      <c r="P2996" s="65"/>
      <c r="Q2996" s="65"/>
      <c r="R2996" s="65"/>
      <c r="S2996" s="65"/>
      <c r="T2996" s="66"/>
      <c r="U2996" s="28"/>
      <c r="V2996" s="28"/>
      <c r="W2996" s="28"/>
      <c r="X2996" s="28"/>
      <c r="Y2996" s="28"/>
      <c r="Z2996" s="28"/>
      <c r="AA2996" s="28"/>
      <c r="AB2996" s="28"/>
      <c r="AC2996" s="28"/>
      <c r="AD2996" s="28"/>
      <c r="AE2996" s="28"/>
      <c r="AT2996" s="11" t="s">
        <v>128</v>
      </c>
      <c r="AU2996" s="11" t="s">
        <v>73</v>
      </c>
    </row>
    <row r="2997" spans="1:65" s="2" customFormat="1" ht="24.2" customHeight="1">
      <c r="A2997" s="28"/>
      <c r="B2997" s="29"/>
      <c r="C2997" s="176" t="s">
        <v>5887</v>
      </c>
      <c r="D2997" s="176" t="s">
        <v>5147</v>
      </c>
      <c r="E2997" s="177" t="s">
        <v>5888</v>
      </c>
      <c r="F2997" s="178" t="s">
        <v>5889</v>
      </c>
      <c r="G2997" s="179" t="s">
        <v>136</v>
      </c>
      <c r="H2997" s="180">
        <v>2</v>
      </c>
      <c r="I2997" s="181"/>
      <c r="J2997" s="182">
        <f>ROUND(I2997*H2997,2)</f>
        <v>0</v>
      </c>
      <c r="K2997" s="178" t="s">
        <v>1</v>
      </c>
      <c r="L2997" s="183"/>
      <c r="M2997" s="184" t="s">
        <v>1</v>
      </c>
      <c r="N2997" s="185" t="s">
        <v>38</v>
      </c>
      <c r="O2997" s="65"/>
      <c r="P2997" s="167">
        <f>O2997*H2997</f>
        <v>0</v>
      </c>
      <c r="Q2997" s="167">
        <v>0</v>
      </c>
      <c r="R2997" s="167">
        <f>Q2997*H2997</f>
        <v>0</v>
      </c>
      <c r="S2997" s="167">
        <v>0</v>
      </c>
      <c r="T2997" s="168">
        <f>S2997*H2997</f>
        <v>0</v>
      </c>
      <c r="U2997" s="28"/>
      <c r="V2997" s="28"/>
      <c r="W2997" s="28"/>
      <c r="X2997" s="28"/>
      <c r="Y2997" s="28"/>
      <c r="Z2997" s="28"/>
      <c r="AA2997" s="28"/>
      <c r="AB2997" s="28"/>
      <c r="AC2997" s="28"/>
      <c r="AD2997" s="28"/>
      <c r="AE2997" s="28"/>
      <c r="AR2997" s="169" t="s">
        <v>156</v>
      </c>
      <c r="AT2997" s="169" t="s">
        <v>5147</v>
      </c>
      <c r="AU2997" s="169" t="s">
        <v>73</v>
      </c>
      <c r="AY2997" s="11" t="s">
        <v>126</v>
      </c>
      <c r="BE2997" s="170">
        <f>IF(N2997="základní",J2997,0)</f>
        <v>0</v>
      </c>
      <c r="BF2997" s="170">
        <f>IF(N2997="snížená",J2997,0)</f>
        <v>0</v>
      </c>
      <c r="BG2997" s="170">
        <f>IF(N2997="zákl. přenesená",J2997,0)</f>
        <v>0</v>
      </c>
      <c r="BH2997" s="170">
        <f>IF(N2997="sníž. přenesená",J2997,0)</f>
        <v>0</v>
      </c>
      <c r="BI2997" s="170">
        <f>IF(N2997="nulová",J2997,0)</f>
        <v>0</v>
      </c>
      <c r="BJ2997" s="11" t="s">
        <v>80</v>
      </c>
      <c r="BK2997" s="170">
        <f>ROUND(I2997*H2997,2)</f>
        <v>0</v>
      </c>
      <c r="BL2997" s="11" t="s">
        <v>125</v>
      </c>
      <c r="BM2997" s="169" t="s">
        <v>5890</v>
      </c>
    </row>
    <row r="2998" spans="1:65" s="2" customFormat="1" ht="19.5">
      <c r="A2998" s="28"/>
      <c r="B2998" s="29"/>
      <c r="C2998" s="30"/>
      <c r="D2998" s="171" t="s">
        <v>128</v>
      </c>
      <c r="E2998" s="30"/>
      <c r="F2998" s="172" t="s">
        <v>5889</v>
      </c>
      <c r="G2998" s="30"/>
      <c r="H2998" s="30"/>
      <c r="I2998" s="173"/>
      <c r="J2998" s="30"/>
      <c r="K2998" s="30"/>
      <c r="L2998" s="33"/>
      <c r="M2998" s="174"/>
      <c r="N2998" s="175"/>
      <c r="O2998" s="65"/>
      <c r="P2998" s="65"/>
      <c r="Q2998" s="65"/>
      <c r="R2998" s="65"/>
      <c r="S2998" s="65"/>
      <c r="T2998" s="66"/>
      <c r="U2998" s="28"/>
      <c r="V2998" s="28"/>
      <c r="W2998" s="28"/>
      <c r="X2998" s="28"/>
      <c r="Y2998" s="28"/>
      <c r="Z2998" s="28"/>
      <c r="AA2998" s="28"/>
      <c r="AB2998" s="28"/>
      <c r="AC2998" s="28"/>
      <c r="AD2998" s="28"/>
      <c r="AE2998" s="28"/>
      <c r="AT2998" s="11" t="s">
        <v>128</v>
      </c>
      <c r="AU2998" s="11" t="s">
        <v>73</v>
      </c>
    </row>
    <row r="2999" spans="1:65" s="2" customFormat="1" ht="24.2" customHeight="1">
      <c r="A2999" s="28"/>
      <c r="B2999" s="29"/>
      <c r="C2999" s="176" t="s">
        <v>5891</v>
      </c>
      <c r="D2999" s="176" t="s">
        <v>5147</v>
      </c>
      <c r="E2999" s="177" t="s">
        <v>5892</v>
      </c>
      <c r="F2999" s="178" t="s">
        <v>5893</v>
      </c>
      <c r="G2999" s="179" t="s">
        <v>136</v>
      </c>
      <c r="H2999" s="180">
        <v>2</v>
      </c>
      <c r="I2999" s="181"/>
      <c r="J2999" s="182">
        <f>ROUND(I2999*H2999,2)</f>
        <v>0</v>
      </c>
      <c r="K2999" s="178" t="s">
        <v>1</v>
      </c>
      <c r="L2999" s="183"/>
      <c r="M2999" s="184" t="s">
        <v>1</v>
      </c>
      <c r="N2999" s="185" t="s">
        <v>38</v>
      </c>
      <c r="O2999" s="65"/>
      <c r="P2999" s="167">
        <f>O2999*H2999</f>
        <v>0</v>
      </c>
      <c r="Q2999" s="167">
        <v>0</v>
      </c>
      <c r="R2999" s="167">
        <f>Q2999*H2999</f>
        <v>0</v>
      </c>
      <c r="S2999" s="167">
        <v>0</v>
      </c>
      <c r="T2999" s="168">
        <f>S2999*H2999</f>
        <v>0</v>
      </c>
      <c r="U2999" s="28"/>
      <c r="V2999" s="28"/>
      <c r="W2999" s="28"/>
      <c r="X2999" s="28"/>
      <c r="Y2999" s="28"/>
      <c r="Z2999" s="28"/>
      <c r="AA2999" s="28"/>
      <c r="AB2999" s="28"/>
      <c r="AC2999" s="28"/>
      <c r="AD2999" s="28"/>
      <c r="AE2999" s="28"/>
      <c r="AR2999" s="169" t="s">
        <v>156</v>
      </c>
      <c r="AT2999" s="169" t="s">
        <v>5147</v>
      </c>
      <c r="AU2999" s="169" t="s">
        <v>73</v>
      </c>
      <c r="AY2999" s="11" t="s">
        <v>126</v>
      </c>
      <c r="BE2999" s="170">
        <f>IF(N2999="základní",J2999,0)</f>
        <v>0</v>
      </c>
      <c r="BF2999" s="170">
        <f>IF(N2999="snížená",J2999,0)</f>
        <v>0</v>
      </c>
      <c r="BG2999" s="170">
        <f>IF(N2999="zákl. přenesená",J2999,0)</f>
        <v>0</v>
      </c>
      <c r="BH2999" s="170">
        <f>IF(N2999="sníž. přenesená",J2999,0)</f>
        <v>0</v>
      </c>
      <c r="BI2999" s="170">
        <f>IF(N2999="nulová",J2999,0)</f>
        <v>0</v>
      </c>
      <c r="BJ2999" s="11" t="s">
        <v>80</v>
      </c>
      <c r="BK2999" s="170">
        <f>ROUND(I2999*H2999,2)</f>
        <v>0</v>
      </c>
      <c r="BL2999" s="11" t="s">
        <v>125</v>
      </c>
      <c r="BM2999" s="169" t="s">
        <v>5894</v>
      </c>
    </row>
    <row r="3000" spans="1:65" s="2" customFormat="1" ht="19.5">
      <c r="A3000" s="28"/>
      <c r="B3000" s="29"/>
      <c r="C3000" s="30"/>
      <c r="D3000" s="171" t="s">
        <v>128</v>
      </c>
      <c r="E3000" s="30"/>
      <c r="F3000" s="172" t="s">
        <v>5893</v>
      </c>
      <c r="G3000" s="30"/>
      <c r="H3000" s="30"/>
      <c r="I3000" s="173"/>
      <c r="J3000" s="30"/>
      <c r="K3000" s="30"/>
      <c r="L3000" s="33"/>
      <c r="M3000" s="174"/>
      <c r="N3000" s="175"/>
      <c r="O3000" s="65"/>
      <c r="P3000" s="65"/>
      <c r="Q3000" s="65"/>
      <c r="R3000" s="65"/>
      <c r="S3000" s="65"/>
      <c r="T3000" s="66"/>
      <c r="U3000" s="28"/>
      <c r="V3000" s="28"/>
      <c r="W3000" s="28"/>
      <c r="X3000" s="28"/>
      <c r="Y3000" s="28"/>
      <c r="Z3000" s="28"/>
      <c r="AA3000" s="28"/>
      <c r="AB3000" s="28"/>
      <c r="AC3000" s="28"/>
      <c r="AD3000" s="28"/>
      <c r="AE3000" s="28"/>
      <c r="AT3000" s="11" t="s">
        <v>128</v>
      </c>
      <c r="AU3000" s="11" t="s">
        <v>73</v>
      </c>
    </row>
    <row r="3001" spans="1:65" s="2" customFormat="1" ht="16.5" customHeight="1">
      <c r="A3001" s="28"/>
      <c r="B3001" s="29"/>
      <c r="C3001" s="176" t="s">
        <v>5895</v>
      </c>
      <c r="D3001" s="176" t="s">
        <v>5147</v>
      </c>
      <c r="E3001" s="177" t="s">
        <v>5896</v>
      </c>
      <c r="F3001" s="178" t="s">
        <v>5897</v>
      </c>
      <c r="G3001" s="179" t="s">
        <v>136</v>
      </c>
      <c r="H3001" s="180">
        <v>2</v>
      </c>
      <c r="I3001" s="181"/>
      <c r="J3001" s="182">
        <f>ROUND(I3001*H3001,2)</f>
        <v>0</v>
      </c>
      <c r="K3001" s="178" t="s">
        <v>1</v>
      </c>
      <c r="L3001" s="183"/>
      <c r="M3001" s="184" t="s">
        <v>1</v>
      </c>
      <c r="N3001" s="185" t="s">
        <v>38</v>
      </c>
      <c r="O3001" s="65"/>
      <c r="P3001" s="167">
        <f>O3001*H3001</f>
        <v>0</v>
      </c>
      <c r="Q3001" s="167">
        <v>0</v>
      </c>
      <c r="R3001" s="167">
        <f>Q3001*H3001</f>
        <v>0</v>
      </c>
      <c r="S3001" s="167">
        <v>0</v>
      </c>
      <c r="T3001" s="168">
        <f>S3001*H3001</f>
        <v>0</v>
      </c>
      <c r="U3001" s="28"/>
      <c r="V3001" s="28"/>
      <c r="W3001" s="28"/>
      <c r="X3001" s="28"/>
      <c r="Y3001" s="28"/>
      <c r="Z3001" s="28"/>
      <c r="AA3001" s="28"/>
      <c r="AB3001" s="28"/>
      <c r="AC3001" s="28"/>
      <c r="AD3001" s="28"/>
      <c r="AE3001" s="28"/>
      <c r="AR3001" s="169" t="s">
        <v>156</v>
      </c>
      <c r="AT3001" s="169" t="s">
        <v>5147</v>
      </c>
      <c r="AU3001" s="169" t="s">
        <v>73</v>
      </c>
      <c r="AY3001" s="11" t="s">
        <v>126</v>
      </c>
      <c r="BE3001" s="170">
        <f>IF(N3001="základní",J3001,0)</f>
        <v>0</v>
      </c>
      <c r="BF3001" s="170">
        <f>IF(N3001="snížená",J3001,0)</f>
        <v>0</v>
      </c>
      <c r="BG3001" s="170">
        <f>IF(N3001="zákl. přenesená",J3001,0)</f>
        <v>0</v>
      </c>
      <c r="BH3001" s="170">
        <f>IF(N3001="sníž. přenesená",J3001,0)</f>
        <v>0</v>
      </c>
      <c r="BI3001" s="170">
        <f>IF(N3001="nulová",J3001,0)</f>
        <v>0</v>
      </c>
      <c r="BJ3001" s="11" t="s">
        <v>80</v>
      </c>
      <c r="BK3001" s="170">
        <f>ROUND(I3001*H3001,2)</f>
        <v>0</v>
      </c>
      <c r="BL3001" s="11" t="s">
        <v>125</v>
      </c>
      <c r="BM3001" s="169" t="s">
        <v>5898</v>
      </c>
    </row>
    <row r="3002" spans="1:65" s="2" customFormat="1" ht="11.25">
      <c r="A3002" s="28"/>
      <c r="B3002" s="29"/>
      <c r="C3002" s="30"/>
      <c r="D3002" s="171" t="s">
        <v>128</v>
      </c>
      <c r="E3002" s="30"/>
      <c r="F3002" s="172" t="s">
        <v>5897</v>
      </c>
      <c r="G3002" s="30"/>
      <c r="H3002" s="30"/>
      <c r="I3002" s="173"/>
      <c r="J3002" s="30"/>
      <c r="K3002" s="30"/>
      <c r="L3002" s="33"/>
      <c r="M3002" s="174"/>
      <c r="N3002" s="175"/>
      <c r="O3002" s="65"/>
      <c r="P3002" s="65"/>
      <c r="Q3002" s="65"/>
      <c r="R3002" s="65"/>
      <c r="S3002" s="65"/>
      <c r="T3002" s="66"/>
      <c r="U3002" s="28"/>
      <c r="V3002" s="28"/>
      <c r="W3002" s="28"/>
      <c r="X3002" s="28"/>
      <c r="Y3002" s="28"/>
      <c r="Z3002" s="28"/>
      <c r="AA3002" s="28"/>
      <c r="AB3002" s="28"/>
      <c r="AC3002" s="28"/>
      <c r="AD3002" s="28"/>
      <c r="AE3002" s="28"/>
      <c r="AT3002" s="11" t="s">
        <v>128</v>
      </c>
      <c r="AU3002" s="11" t="s">
        <v>73</v>
      </c>
    </row>
    <row r="3003" spans="1:65" s="2" customFormat="1" ht="16.5" customHeight="1">
      <c r="A3003" s="28"/>
      <c r="B3003" s="29"/>
      <c r="C3003" s="176" t="s">
        <v>5899</v>
      </c>
      <c r="D3003" s="176" t="s">
        <v>5147</v>
      </c>
      <c r="E3003" s="177" t="s">
        <v>5900</v>
      </c>
      <c r="F3003" s="178" t="s">
        <v>5901</v>
      </c>
      <c r="G3003" s="179" t="s">
        <v>136</v>
      </c>
      <c r="H3003" s="180">
        <v>2</v>
      </c>
      <c r="I3003" s="181"/>
      <c r="J3003" s="182">
        <f>ROUND(I3003*H3003,2)</f>
        <v>0</v>
      </c>
      <c r="K3003" s="178" t="s">
        <v>1</v>
      </c>
      <c r="L3003" s="183"/>
      <c r="M3003" s="184" t="s">
        <v>1</v>
      </c>
      <c r="N3003" s="185" t="s">
        <v>38</v>
      </c>
      <c r="O3003" s="65"/>
      <c r="P3003" s="167">
        <f>O3003*H3003</f>
        <v>0</v>
      </c>
      <c r="Q3003" s="167">
        <v>0</v>
      </c>
      <c r="R3003" s="167">
        <f>Q3003*H3003</f>
        <v>0</v>
      </c>
      <c r="S3003" s="167">
        <v>0</v>
      </c>
      <c r="T3003" s="168">
        <f>S3003*H3003</f>
        <v>0</v>
      </c>
      <c r="U3003" s="28"/>
      <c r="V3003" s="28"/>
      <c r="W3003" s="28"/>
      <c r="X3003" s="28"/>
      <c r="Y3003" s="28"/>
      <c r="Z3003" s="28"/>
      <c r="AA3003" s="28"/>
      <c r="AB3003" s="28"/>
      <c r="AC3003" s="28"/>
      <c r="AD3003" s="28"/>
      <c r="AE3003" s="28"/>
      <c r="AR3003" s="169" t="s">
        <v>156</v>
      </c>
      <c r="AT3003" s="169" t="s">
        <v>5147</v>
      </c>
      <c r="AU3003" s="169" t="s">
        <v>73</v>
      </c>
      <c r="AY3003" s="11" t="s">
        <v>126</v>
      </c>
      <c r="BE3003" s="170">
        <f>IF(N3003="základní",J3003,0)</f>
        <v>0</v>
      </c>
      <c r="BF3003" s="170">
        <f>IF(N3003="snížená",J3003,0)</f>
        <v>0</v>
      </c>
      <c r="BG3003" s="170">
        <f>IF(N3003="zákl. přenesená",J3003,0)</f>
        <v>0</v>
      </c>
      <c r="BH3003" s="170">
        <f>IF(N3003="sníž. přenesená",J3003,0)</f>
        <v>0</v>
      </c>
      <c r="BI3003" s="170">
        <f>IF(N3003="nulová",J3003,0)</f>
        <v>0</v>
      </c>
      <c r="BJ3003" s="11" t="s">
        <v>80</v>
      </c>
      <c r="BK3003" s="170">
        <f>ROUND(I3003*H3003,2)</f>
        <v>0</v>
      </c>
      <c r="BL3003" s="11" t="s">
        <v>125</v>
      </c>
      <c r="BM3003" s="169" t="s">
        <v>5902</v>
      </c>
    </row>
    <row r="3004" spans="1:65" s="2" customFormat="1" ht="11.25">
      <c r="A3004" s="28"/>
      <c r="B3004" s="29"/>
      <c r="C3004" s="30"/>
      <c r="D3004" s="171" t="s">
        <v>128</v>
      </c>
      <c r="E3004" s="30"/>
      <c r="F3004" s="172" t="s">
        <v>5901</v>
      </c>
      <c r="G3004" s="30"/>
      <c r="H3004" s="30"/>
      <c r="I3004" s="173"/>
      <c r="J3004" s="30"/>
      <c r="K3004" s="30"/>
      <c r="L3004" s="33"/>
      <c r="M3004" s="174"/>
      <c r="N3004" s="175"/>
      <c r="O3004" s="65"/>
      <c r="P3004" s="65"/>
      <c r="Q3004" s="65"/>
      <c r="R3004" s="65"/>
      <c r="S3004" s="65"/>
      <c r="T3004" s="66"/>
      <c r="U3004" s="28"/>
      <c r="V3004" s="28"/>
      <c r="W3004" s="28"/>
      <c r="X3004" s="28"/>
      <c r="Y3004" s="28"/>
      <c r="Z3004" s="28"/>
      <c r="AA3004" s="28"/>
      <c r="AB3004" s="28"/>
      <c r="AC3004" s="28"/>
      <c r="AD3004" s="28"/>
      <c r="AE3004" s="28"/>
      <c r="AT3004" s="11" t="s">
        <v>128</v>
      </c>
      <c r="AU3004" s="11" t="s">
        <v>73</v>
      </c>
    </row>
    <row r="3005" spans="1:65" s="2" customFormat="1" ht="21.75" customHeight="1">
      <c r="A3005" s="28"/>
      <c r="B3005" s="29"/>
      <c r="C3005" s="176" t="s">
        <v>5903</v>
      </c>
      <c r="D3005" s="176" t="s">
        <v>5147</v>
      </c>
      <c r="E3005" s="177" t="s">
        <v>5904</v>
      </c>
      <c r="F3005" s="178" t="s">
        <v>5905</v>
      </c>
      <c r="G3005" s="179" t="s">
        <v>136</v>
      </c>
      <c r="H3005" s="180">
        <v>2</v>
      </c>
      <c r="I3005" s="181"/>
      <c r="J3005" s="182">
        <f>ROUND(I3005*H3005,2)</f>
        <v>0</v>
      </c>
      <c r="K3005" s="178" t="s">
        <v>1</v>
      </c>
      <c r="L3005" s="183"/>
      <c r="M3005" s="184" t="s">
        <v>1</v>
      </c>
      <c r="N3005" s="185" t="s">
        <v>38</v>
      </c>
      <c r="O3005" s="65"/>
      <c r="P3005" s="167">
        <f>O3005*H3005</f>
        <v>0</v>
      </c>
      <c r="Q3005" s="167">
        <v>0</v>
      </c>
      <c r="R3005" s="167">
        <f>Q3005*H3005</f>
        <v>0</v>
      </c>
      <c r="S3005" s="167">
        <v>0</v>
      </c>
      <c r="T3005" s="168">
        <f>S3005*H3005</f>
        <v>0</v>
      </c>
      <c r="U3005" s="28"/>
      <c r="V3005" s="28"/>
      <c r="W3005" s="28"/>
      <c r="X3005" s="28"/>
      <c r="Y3005" s="28"/>
      <c r="Z3005" s="28"/>
      <c r="AA3005" s="28"/>
      <c r="AB3005" s="28"/>
      <c r="AC3005" s="28"/>
      <c r="AD3005" s="28"/>
      <c r="AE3005" s="28"/>
      <c r="AR3005" s="169" t="s">
        <v>156</v>
      </c>
      <c r="AT3005" s="169" t="s">
        <v>5147</v>
      </c>
      <c r="AU3005" s="169" t="s">
        <v>73</v>
      </c>
      <c r="AY3005" s="11" t="s">
        <v>126</v>
      </c>
      <c r="BE3005" s="170">
        <f>IF(N3005="základní",J3005,0)</f>
        <v>0</v>
      </c>
      <c r="BF3005" s="170">
        <f>IF(N3005="snížená",J3005,0)</f>
        <v>0</v>
      </c>
      <c r="BG3005" s="170">
        <f>IF(N3005="zákl. přenesená",J3005,0)</f>
        <v>0</v>
      </c>
      <c r="BH3005" s="170">
        <f>IF(N3005="sníž. přenesená",J3005,0)</f>
        <v>0</v>
      </c>
      <c r="BI3005" s="170">
        <f>IF(N3005="nulová",J3005,0)</f>
        <v>0</v>
      </c>
      <c r="BJ3005" s="11" t="s">
        <v>80</v>
      </c>
      <c r="BK3005" s="170">
        <f>ROUND(I3005*H3005,2)</f>
        <v>0</v>
      </c>
      <c r="BL3005" s="11" t="s">
        <v>125</v>
      </c>
      <c r="BM3005" s="169" t="s">
        <v>5906</v>
      </c>
    </row>
    <row r="3006" spans="1:65" s="2" customFormat="1" ht="11.25">
      <c r="A3006" s="28"/>
      <c r="B3006" s="29"/>
      <c r="C3006" s="30"/>
      <c r="D3006" s="171" t="s">
        <v>128</v>
      </c>
      <c r="E3006" s="30"/>
      <c r="F3006" s="172" t="s">
        <v>5905</v>
      </c>
      <c r="G3006" s="30"/>
      <c r="H3006" s="30"/>
      <c r="I3006" s="173"/>
      <c r="J3006" s="30"/>
      <c r="K3006" s="30"/>
      <c r="L3006" s="33"/>
      <c r="M3006" s="174"/>
      <c r="N3006" s="175"/>
      <c r="O3006" s="65"/>
      <c r="P3006" s="65"/>
      <c r="Q3006" s="65"/>
      <c r="R3006" s="65"/>
      <c r="S3006" s="65"/>
      <c r="T3006" s="66"/>
      <c r="U3006" s="28"/>
      <c r="V3006" s="28"/>
      <c r="W3006" s="28"/>
      <c r="X3006" s="28"/>
      <c r="Y3006" s="28"/>
      <c r="Z3006" s="28"/>
      <c r="AA3006" s="28"/>
      <c r="AB3006" s="28"/>
      <c r="AC3006" s="28"/>
      <c r="AD3006" s="28"/>
      <c r="AE3006" s="28"/>
      <c r="AT3006" s="11" t="s">
        <v>128</v>
      </c>
      <c r="AU3006" s="11" t="s">
        <v>73</v>
      </c>
    </row>
    <row r="3007" spans="1:65" s="2" customFormat="1" ht="16.5" customHeight="1">
      <c r="A3007" s="28"/>
      <c r="B3007" s="29"/>
      <c r="C3007" s="176" t="s">
        <v>5907</v>
      </c>
      <c r="D3007" s="176" t="s">
        <v>5147</v>
      </c>
      <c r="E3007" s="177" t="s">
        <v>5908</v>
      </c>
      <c r="F3007" s="178" t="s">
        <v>5909</v>
      </c>
      <c r="G3007" s="179" t="s">
        <v>136</v>
      </c>
      <c r="H3007" s="180">
        <v>2</v>
      </c>
      <c r="I3007" s="181"/>
      <c r="J3007" s="182">
        <f>ROUND(I3007*H3007,2)</f>
        <v>0</v>
      </c>
      <c r="K3007" s="178" t="s">
        <v>1</v>
      </c>
      <c r="L3007" s="183"/>
      <c r="M3007" s="184" t="s">
        <v>1</v>
      </c>
      <c r="N3007" s="185" t="s">
        <v>38</v>
      </c>
      <c r="O3007" s="65"/>
      <c r="P3007" s="167">
        <f>O3007*H3007</f>
        <v>0</v>
      </c>
      <c r="Q3007" s="167">
        <v>0</v>
      </c>
      <c r="R3007" s="167">
        <f>Q3007*H3007</f>
        <v>0</v>
      </c>
      <c r="S3007" s="167">
        <v>0</v>
      </c>
      <c r="T3007" s="168">
        <f>S3007*H3007</f>
        <v>0</v>
      </c>
      <c r="U3007" s="28"/>
      <c r="V3007" s="28"/>
      <c r="W3007" s="28"/>
      <c r="X3007" s="28"/>
      <c r="Y3007" s="28"/>
      <c r="Z3007" s="28"/>
      <c r="AA3007" s="28"/>
      <c r="AB3007" s="28"/>
      <c r="AC3007" s="28"/>
      <c r="AD3007" s="28"/>
      <c r="AE3007" s="28"/>
      <c r="AR3007" s="169" t="s">
        <v>156</v>
      </c>
      <c r="AT3007" s="169" t="s">
        <v>5147</v>
      </c>
      <c r="AU3007" s="169" t="s">
        <v>73</v>
      </c>
      <c r="AY3007" s="11" t="s">
        <v>126</v>
      </c>
      <c r="BE3007" s="170">
        <f>IF(N3007="základní",J3007,0)</f>
        <v>0</v>
      </c>
      <c r="BF3007" s="170">
        <f>IF(N3007="snížená",J3007,0)</f>
        <v>0</v>
      </c>
      <c r="BG3007" s="170">
        <f>IF(N3007="zákl. přenesená",J3007,0)</f>
        <v>0</v>
      </c>
      <c r="BH3007" s="170">
        <f>IF(N3007="sníž. přenesená",J3007,0)</f>
        <v>0</v>
      </c>
      <c r="BI3007" s="170">
        <f>IF(N3007="nulová",J3007,0)</f>
        <v>0</v>
      </c>
      <c r="BJ3007" s="11" t="s">
        <v>80</v>
      </c>
      <c r="BK3007" s="170">
        <f>ROUND(I3007*H3007,2)</f>
        <v>0</v>
      </c>
      <c r="BL3007" s="11" t="s">
        <v>125</v>
      </c>
      <c r="BM3007" s="169" t="s">
        <v>5910</v>
      </c>
    </row>
    <row r="3008" spans="1:65" s="2" customFormat="1" ht="11.25">
      <c r="A3008" s="28"/>
      <c r="B3008" s="29"/>
      <c r="C3008" s="30"/>
      <c r="D3008" s="171" t="s">
        <v>128</v>
      </c>
      <c r="E3008" s="30"/>
      <c r="F3008" s="172" t="s">
        <v>5909</v>
      </c>
      <c r="G3008" s="30"/>
      <c r="H3008" s="30"/>
      <c r="I3008" s="173"/>
      <c r="J3008" s="30"/>
      <c r="K3008" s="30"/>
      <c r="L3008" s="33"/>
      <c r="M3008" s="174"/>
      <c r="N3008" s="175"/>
      <c r="O3008" s="65"/>
      <c r="P3008" s="65"/>
      <c r="Q3008" s="65"/>
      <c r="R3008" s="65"/>
      <c r="S3008" s="65"/>
      <c r="T3008" s="66"/>
      <c r="U3008" s="28"/>
      <c r="V3008" s="28"/>
      <c r="W3008" s="28"/>
      <c r="X3008" s="28"/>
      <c r="Y3008" s="28"/>
      <c r="Z3008" s="28"/>
      <c r="AA3008" s="28"/>
      <c r="AB3008" s="28"/>
      <c r="AC3008" s="28"/>
      <c r="AD3008" s="28"/>
      <c r="AE3008" s="28"/>
      <c r="AT3008" s="11" t="s">
        <v>128</v>
      </c>
      <c r="AU3008" s="11" t="s">
        <v>73</v>
      </c>
    </row>
    <row r="3009" spans="1:65" s="2" customFormat="1" ht="21.75" customHeight="1">
      <c r="A3009" s="28"/>
      <c r="B3009" s="29"/>
      <c r="C3009" s="176" t="s">
        <v>5911</v>
      </c>
      <c r="D3009" s="176" t="s">
        <v>5147</v>
      </c>
      <c r="E3009" s="177" t="s">
        <v>5912</v>
      </c>
      <c r="F3009" s="178" t="s">
        <v>5913</v>
      </c>
      <c r="G3009" s="179" t="s">
        <v>136</v>
      </c>
      <c r="H3009" s="180">
        <v>2</v>
      </c>
      <c r="I3009" s="181"/>
      <c r="J3009" s="182">
        <f>ROUND(I3009*H3009,2)</f>
        <v>0</v>
      </c>
      <c r="K3009" s="178" t="s">
        <v>1</v>
      </c>
      <c r="L3009" s="183"/>
      <c r="M3009" s="184" t="s">
        <v>1</v>
      </c>
      <c r="N3009" s="185" t="s">
        <v>38</v>
      </c>
      <c r="O3009" s="65"/>
      <c r="P3009" s="167">
        <f>O3009*H3009</f>
        <v>0</v>
      </c>
      <c r="Q3009" s="167">
        <v>0</v>
      </c>
      <c r="R3009" s="167">
        <f>Q3009*H3009</f>
        <v>0</v>
      </c>
      <c r="S3009" s="167">
        <v>0</v>
      </c>
      <c r="T3009" s="168">
        <f>S3009*H3009</f>
        <v>0</v>
      </c>
      <c r="U3009" s="28"/>
      <c r="V3009" s="28"/>
      <c r="W3009" s="28"/>
      <c r="X3009" s="28"/>
      <c r="Y3009" s="28"/>
      <c r="Z3009" s="28"/>
      <c r="AA3009" s="28"/>
      <c r="AB3009" s="28"/>
      <c r="AC3009" s="28"/>
      <c r="AD3009" s="28"/>
      <c r="AE3009" s="28"/>
      <c r="AR3009" s="169" t="s">
        <v>156</v>
      </c>
      <c r="AT3009" s="169" t="s">
        <v>5147</v>
      </c>
      <c r="AU3009" s="169" t="s">
        <v>73</v>
      </c>
      <c r="AY3009" s="11" t="s">
        <v>126</v>
      </c>
      <c r="BE3009" s="170">
        <f>IF(N3009="základní",J3009,0)</f>
        <v>0</v>
      </c>
      <c r="BF3009" s="170">
        <f>IF(N3009="snížená",J3009,0)</f>
        <v>0</v>
      </c>
      <c r="BG3009" s="170">
        <f>IF(N3009="zákl. přenesená",J3009,0)</f>
        <v>0</v>
      </c>
      <c r="BH3009" s="170">
        <f>IF(N3009="sníž. přenesená",J3009,0)</f>
        <v>0</v>
      </c>
      <c r="BI3009" s="170">
        <f>IF(N3009="nulová",J3009,0)</f>
        <v>0</v>
      </c>
      <c r="BJ3009" s="11" t="s">
        <v>80</v>
      </c>
      <c r="BK3009" s="170">
        <f>ROUND(I3009*H3009,2)</f>
        <v>0</v>
      </c>
      <c r="BL3009" s="11" t="s">
        <v>125</v>
      </c>
      <c r="BM3009" s="169" t="s">
        <v>5914</v>
      </c>
    </row>
    <row r="3010" spans="1:65" s="2" customFormat="1" ht="11.25">
      <c r="A3010" s="28"/>
      <c r="B3010" s="29"/>
      <c r="C3010" s="30"/>
      <c r="D3010" s="171" t="s">
        <v>128</v>
      </c>
      <c r="E3010" s="30"/>
      <c r="F3010" s="172" t="s">
        <v>5913</v>
      </c>
      <c r="G3010" s="30"/>
      <c r="H3010" s="30"/>
      <c r="I3010" s="173"/>
      <c r="J3010" s="30"/>
      <c r="K3010" s="30"/>
      <c r="L3010" s="33"/>
      <c r="M3010" s="174"/>
      <c r="N3010" s="175"/>
      <c r="O3010" s="65"/>
      <c r="P3010" s="65"/>
      <c r="Q3010" s="65"/>
      <c r="R3010" s="65"/>
      <c r="S3010" s="65"/>
      <c r="T3010" s="66"/>
      <c r="U3010" s="28"/>
      <c r="V3010" s="28"/>
      <c r="W3010" s="28"/>
      <c r="X3010" s="28"/>
      <c r="Y3010" s="28"/>
      <c r="Z3010" s="28"/>
      <c r="AA3010" s="28"/>
      <c r="AB3010" s="28"/>
      <c r="AC3010" s="28"/>
      <c r="AD3010" s="28"/>
      <c r="AE3010" s="28"/>
      <c r="AT3010" s="11" t="s">
        <v>128</v>
      </c>
      <c r="AU3010" s="11" t="s">
        <v>73</v>
      </c>
    </row>
    <row r="3011" spans="1:65" s="2" customFormat="1" ht="24.2" customHeight="1">
      <c r="A3011" s="28"/>
      <c r="B3011" s="29"/>
      <c r="C3011" s="176" t="s">
        <v>5915</v>
      </c>
      <c r="D3011" s="176" t="s">
        <v>5147</v>
      </c>
      <c r="E3011" s="177" t="s">
        <v>5916</v>
      </c>
      <c r="F3011" s="178" t="s">
        <v>5917</v>
      </c>
      <c r="G3011" s="179" t="s">
        <v>131</v>
      </c>
      <c r="H3011" s="180">
        <v>2</v>
      </c>
      <c r="I3011" s="181"/>
      <c r="J3011" s="182">
        <f>ROUND(I3011*H3011,2)</f>
        <v>0</v>
      </c>
      <c r="K3011" s="178" t="s">
        <v>1</v>
      </c>
      <c r="L3011" s="183"/>
      <c r="M3011" s="184" t="s">
        <v>1</v>
      </c>
      <c r="N3011" s="185" t="s">
        <v>38</v>
      </c>
      <c r="O3011" s="65"/>
      <c r="P3011" s="167">
        <f>O3011*H3011</f>
        <v>0</v>
      </c>
      <c r="Q3011" s="167">
        <v>0</v>
      </c>
      <c r="R3011" s="167">
        <f>Q3011*H3011</f>
        <v>0</v>
      </c>
      <c r="S3011" s="167">
        <v>0</v>
      </c>
      <c r="T3011" s="168">
        <f>S3011*H3011</f>
        <v>0</v>
      </c>
      <c r="U3011" s="28"/>
      <c r="V3011" s="28"/>
      <c r="W3011" s="28"/>
      <c r="X3011" s="28"/>
      <c r="Y3011" s="28"/>
      <c r="Z3011" s="28"/>
      <c r="AA3011" s="28"/>
      <c r="AB3011" s="28"/>
      <c r="AC3011" s="28"/>
      <c r="AD3011" s="28"/>
      <c r="AE3011" s="28"/>
      <c r="AR3011" s="169" t="s">
        <v>156</v>
      </c>
      <c r="AT3011" s="169" t="s">
        <v>5147</v>
      </c>
      <c r="AU3011" s="169" t="s">
        <v>73</v>
      </c>
      <c r="AY3011" s="11" t="s">
        <v>126</v>
      </c>
      <c r="BE3011" s="170">
        <f>IF(N3011="základní",J3011,0)</f>
        <v>0</v>
      </c>
      <c r="BF3011" s="170">
        <f>IF(N3011="snížená",J3011,0)</f>
        <v>0</v>
      </c>
      <c r="BG3011" s="170">
        <f>IF(N3011="zákl. přenesená",J3011,0)</f>
        <v>0</v>
      </c>
      <c r="BH3011" s="170">
        <f>IF(N3011="sníž. přenesená",J3011,0)</f>
        <v>0</v>
      </c>
      <c r="BI3011" s="170">
        <f>IF(N3011="nulová",J3011,0)</f>
        <v>0</v>
      </c>
      <c r="BJ3011" s="11" t="s">
        <v>80</v>
      </c>
      <c r="BK3011" s="170">
        <f>ROUND(I3011*H3011,2)</f>
        <v>0</v>
      </c>
      <c r="BL3011" s="11" t="s">
        <v>125</v>
      </c>
      <c r="BM3011" s="169" t="s">
        <v>5918</v>
      </c>
    </row>
    <row r="3012" spans="1:65" s="2" customFormat="1" ht="19.5">
      <c r="A3012" s="28"/>
      <c r="B3012" s="29"/>
      <c r="C3012" s="30"/>
      <c r="D3012" s="171" t="s">
        <v>128</v>
      </c>
      <c r="E3012" s="30"/>
      <c r="F3012" s="172" t="s">
        <v>5917</v>
      </c>
      <c r="G3012" s="30"/>
      <c r="H3012" s="30"/>
      <c r="I3012" s="173"/>
      <c r="J3012" s="30"/>
      <c r="K3012" s="30"/>
      <c r="L3012" s="33"/>
      <c r="M3012" s="174"/>
      <c r="N3012" s="175"/>
      <c r="O3012" s="65"/>
      <c r="P3012" s="65"/>
      <c r="Q3012" s="65"/>
      <c r="R3012" s="65"/>
      <c r="S3012" s="65"/>
      <c r="T3012" s="66"/>
      <c r="U3012" s="28"/>
      <c r="V3012" s="28"/>
      <c r="W3012" s="28"/>
      <c r="X3012" s="28"/>
      <c r="Y3012" s="28"/>
      <c r="Z3012" s="28"/>
      <c r="AA3012" s="28"/>
      <c r="AB3012" s="28"/>
      <c r="AC3012" s="28"/>
      <c r="AD3012" s="28"/>
      <c r="AE3012" s="28"/>
      <c r="AT3012" s="11" t="s">
        <v>128</v>
      </c>
      <c r="AU3012" s="11" t="s">
        <v>73</v>
      </c>
    </row>
    <row r="3013" spans="1:65" s="2" customFormat="1" ht="24.2" customHeight="1">
      <c r="A3013" s="28"/>
      <c r="B3013" s="29"/>
      <c r="C3013" s="176" t="s">
        <v>5919</v>
      </c>
      <c r="D3013" s="176" t="s">
        <v>5147</v>
      </c>
      <c r="E3013" s="177" t="s">
        <v>5920</v>
      </c>
      <c r="F3013" s="178" t="s">
        <v>5921</v>
      </c>
      <c r="G3013" s="179" t="s">
        <v>131</v>
      </c>
      <c r="H3013" s="180">
        <v>2</v>
      </c>
      <c r="I3013" s="181"/>
      <c r="J3013" s="182">
        <f>ROUND(I3013*H3013,2)</f>
        <v>0</v>
      </c>
      <c r="K3013" s="178" t="s">
        <v>1</v>
      </c>
      <c r="L3013" s="183"/>
      <c r="M3013" s="184" t="s">
        <v>1</v>
      </c>
      <c r="N3013" s="185" t="s">
        <v>38</v>
      </c>
      <c r="O3013" s="65"/>
      <c r="P3013" s="167">
        <f>O3013*H3013</f>
        <v>0</v>
      </c>
      <c r="Q3013" s="167">
        <v>0</v>
      </c>
      <c r="R3013" s="167">
        <f>Q3013*H3013</f>
        <v>0</v>
      </c>
      <c r="S3013" s="167">
        <v>0</v>
      </c>
      <c r="T3013" s="168">
        <f>S3013*H3013</f>
        <v>0</v>
      </c>
      <c r="U3013" s="28"/>
      <c r="V3013" s="28"/>
      <c r="W3013" s="28"/>
      <c r="X3013" s="28"/>
      <c r="Y3013" s="28"/>
      <c r="Z3013" s="28"/>
      <c r="AA3013" s="28"/>
      <c r="AB3013" s="28"/>
      <c r="AC3013" s="28"/>
      <c r="AD3013" s="28"/>
      <c r="AE3013" s="28"/>
      <c r="AR3013" s="169" t="s">
        <v>156</v>
      </c>
      <c r="AT3013" s="169" t="s">
        <v>5147</v>
      </c>
      <c r="AU3013" s="169" t="s">
        <v>73</v>
      </c>
      <c r="AY3013" s="11" t="s">
        <v>126</v>
      </c>
      <c r="BE3013" s="170">
        <f>IF(N3013="základní",J3013,0)</f>
        <v>0</v>
      </c>
      <c r="BF3013" s="170">
        <f>IF(N3013="snížená",J3013,0)</f>
        <v>0</v>
      </c>
      <c r="BG3013" s="170">
        <f>IF(N3013="zákl. přenesená",J3013,0)</f>
        <v>0</v>
      </c>
      <c r="BH3013" s="170">
        <f>IF(N3013="sníž. přenesená",J3013,0)</f>
        <v>0</v>
      </c>
      <c r="BI3013" s="170">
        <f>IF(N3013="nulová",J3013,0)</f>
        <v>0</v>
      </c>
      <c r="BJ3013" s="11" t="s">
        <v>80</v>
      </c>
      <c r="BK3013" s="170">
        <f>ROUND(I3013*H3013,2)</f>
        <v>0</v>
      </c>
      <c r="BL3013" s="11" t="s">
        <v>125</v>
      </c>
      <c r="BM3013" s="169" t="s">
        <v>5922</v>
      </c>
    </row>
    <row r="3014" spans="1:65" s="2" customFormat="1" ht="19.5">
      <c r="A3014" s="28"/>
      <c r="B3014" s="29"/>
      <c r="C3014" s="30"/>
      <c r="D3014" s="171" t="s">
        <v>128</v>
      </c>
      <c r="E3014" s="30"/>
      <c r="F3014" s="172" t="s">
        <v>5921</v>
      </c>
      <c r="G3014" s="30"/>
      <c r="H3014" s="30"/>
      <c r="I3014" s="173"/>
      <c r="J3014" s="30"/>
      <c r="K3014" s="30"/>
      <c r="L3014" s="33"/>
      <c r="M3014" s="174"/>
      <c r="N3014" s="175"/>
      <c r="O3014" s="65"/>
      <c r="P3014" s="65"/>
      <c r="Q3014" s="65"/>
      <c r="R3014" s="65"/>
      <c r="S3014" s="65"/>
      <c r="T3014" s="66"/>
      <c r="U3014" s="28"/>
      <c r="V3014" s="28"/>
      <c r="W3014" s="28"/>
      <c r="X3014" s="28"/>
      <c r="Y3014" s="28"/>
      <c r="Z3014" s="28"/>
      <c r="AA3014" s="28"/>
      <c r="AB3014" s="28"/>
      <c r="AC3014" s="28"/>
      <c r="AD3014" s="28"/>
      <c r="AE3014" s="28"/>
      <c r="AT3014" s="11" t="s">
        <v>128</v>
      </c>
      <c r="AU3014" s="11" t="s">
        <v>73</v>
      </c>
    </row>
    <row r="3015" spans="1:65" s="2" customFormat="1" ht="16.5" customHeight="1">
      <c r="A3015" s="28"/>
      <c r="B3015" s="29"/>
      <c r="C3015" s="176" t="s">
        <v>5923</v>
      </c>
      <c r="D3015" s="176" t="s">
        <v>5147</v>
      </c>
      <c r="E3015" s="177" t="s">
        <v>5924</v>
      </c>
      <c r="F3015" s="178" t="s">
        <v>5925</v>
      </c>
      <c r="G3015" s="179" t="s">
        <v>131</v>
      </c>
      <c r="H3015" s="180">
        <v>2</v>
      </c>
      <c r="I3015" s="181"/>
      <c r="J3015" s="182">
        <f>ROUND(I3015*H3015,2)</f>
        <v>0</v>
      </c>
      <c r="K3015" s="178" t="s">
        <v>1</v>
      </c>
      <c r="L3015" s="183"/>
      <c r="M3015" s="184" t="s">
        <v>1</v>
      </c>
      <c r="N3015" s="185" t="s">
        <v>38</v>
      </c>
      <c r="O3015" s="65"/>
      <c r="P3015" s="167">
        <f>O3015*H3015</f>
        <v>0</v>
      </c>
      <c r="Q3015" s="167">
        <v>0</v>
      </c>
      <c r="R3015" s="167">
        <f>Q3015*H3015</f>
        <v>0</v>
      </c>
      <c r="S3015" s="167">
        <v>0</v>
      </c>
      <c r="T3015" s="168">
        <f>S3015*H3015</f>
        <v>0</v>
      </c>
      <c r="U3015" s="28"/>
      <c r="V3015" s="28"/>
      <c r="W3015" s="28"/>
      <c r="X3015" s="28"/>
      <c r="Y3015" s="28"/>
      <c r="Z3015" s="28"/>
      <c r="AA3015" s="28"/>
      <c r="AB3015" s="28"/>
      <c r="AC3015" s="28"/>
      <c r="AD3015" s="28"/>
      <c r="AE3015" s="28"/>
      <c r="AR3015" s="169" t="s">
        <v>156</v>
      </c>
      <c r="AT3015" s="169" t="s">
        <v>5147</v>
      </c>
      <c r="AU3015" s="169" t="s">
        <v>73</v>
      </c>
      <c r="AY3015" s="11" t="s">
        <v>126</v>
      </c>
      <c r="BE3015" s="170">
        <f>IF(N3015="základní",J3015,0)</f>
        <v>0</v>
      </c>
      <c r="BF3015" s="170">
        <f>IF(N3015="snížená",J3015,0)</f>
        <v>0</v>
      </c>
      <c r="BG3015" s="170">
        <f>IF(N3015="zákl. přenesená",J3015,0)</f>
        <v>0</v>
      </c>
      <c r="BH3015" s="170">
        <f>IF(N3015="sníž. přenesená",J3015,0)</f>
        <v>0</v>
      </c>
      <c r="BI3015" s="170">
        <f>IF(N3015="nulová",J3015,0)</f>
        <v>0</v>
      </c>
      <c r="BJ3015" s="11" t="s">
        <v>80</v>
      </c>
      <c r="BK3015" s="170">
        <f>ROUND(I3015*H3015,2)</f>
        <v>0</v>
      </c>
      <c r="BL3015" s="11" t="s">
        <v>125</v>
      </c>
      <c r="BM3015" s="169" t="s">
        <v>5926</v>
      </c>
    </row>
    <row r="3016" spans="1:65" s="2" customFormat="1" ht="11.25">
      <c r="A3016" s="28"/>
      <c r="B3016" s="29"/>
      <c r="C3016" s="30"/>
      <c r="D3016" s="171" t="s">
        <v>128</v>
      </c>
      <c r="E3016" s="30"/>
      <c r="F3016" s="172" t="s">
        <v>5925</v>
      </c>
      <c r="G3016" s="30"/>
      <c r="H3016" s="30"/>
      <c r="I3016" s="173"/>
      <c r="J3016" s="30"/>
      <c r="K3016" s="30"/>
      <c r="L3016" s="33"/>
      <c r="M3016" s="174"/>
      <c r="N3016" s="175"/>
      <c r="O3016" s="65"/>
      <c r="P3016" s="65"/>
      <c r="Q3016" s="65"/>
      <c r="R3016" s="65"/>
      <c r="S3016" s="65"/>
      <c r="T3016" s="66"/>
      <c r="U3016" s="28"/>
      <c r="V3016" s="28"/>
      <c r="W3016" s="28"/>
      <c r="X3016" s="28"/>
      <c r="Y3016" s="28"/>
      <c r="Z3016" s="28"/>
      <c r="AA3016" s="28"/>
      <c r="AB3016" s="28"/>
      <c r="AC3016" s="28"/>
      <c r="AD3016" s="28"/>
      <c r="AE3016" s="28"/>
      <c r="AT3016" s="11" t="s">
        <v>128</v>
      </c>
      <c r="AU3016" s="11" t="s">
        <v>73</v>
      </c>
    </row>
    <row r="3017" spans="1:65" s="2" customFormat="1" ht="24.2" customHeight="1">
      <c r="A3017" s="28"/>
      <c r="B3017" s="29"/>
      <c r="C3017" s="176" t="s">
        <v>5927</v>
      </c>
      <c r="D3017" s="176" t="s">
        <v>5147</v>
      </c>
      <c r="E3017" s="177" t="s">
        <v>5928</v>
      </c>
      <c r="F3017" s="178" t="s">
        <v>5929</v>
      </c>
      <c r="G3017" s="179" t="s">
        <v>136</v>
      </c>
      <c r="H3017" s="180">
        <v>2</v>
      </c>
      <c r="I3017" s="181"/>
      <c r="J3017" s="182">
        <f>ROUND(I3017*H3017,2)</f>
        <v>0</v>
      </c>
      <c r="K3017" s="178" t="s">
        <v>1</v>
      </c>
      <c r="L3017" s="183"/>
      <c r="M3017" s="184" t="s">
        <v>1</v>
      </c>
      <c r="N3017" s="185" t="s">
        <v>38</v>
      </c>
      <c r="O3017" s="65"/>
      <c r="P3017" s="167">
        <f>O3017*H3017</f>
        <v>0</v>
      </c>
      <c r="Q3017" s="167">
        <v>0</v>
      </c>
      <c r="R3017" s="167">
        <f>Q3017*H3017</f>
        <v>0</v>
      </c>
      <c r="S3017" s="167">
        <v>0</v>
      </c>
      <c r="T3017" s="168">
        <f>S3017*H3017</f>
        <v>0</v>
      </c>
      <c r="U3017" s="28"/>
      <c r="V3017" s="28"/>
      <c r="W3017" s="28"/>
      <c r="X3017" s="28"/>
      <c r="Y3017" s="28"/>
      <c r="Z3017" s="28"/>
      <c r="AA3017" s="28"/>
      <c r="AB3017" s="28"/>
      <c r="AC3017" s="28"/>
      <c r="AD3017" s="28"/>
      <c r="AE3017" s="28"/>
      <c r="AR3017" s="169" t="s">
        <v>156</v>
      </c>
      <c r="AT3017" s="169" t="s">
        <v>5147</v>
      </c>
      <c r="AU3017" s="169" t="s">
        <v>73</v>
      </c>
      <c r="AY3017" s="11" t="s">
        <v>126</v>
      </c>
      <c r="BE3017" s="170">
        <f>IF(N3017="základní",J3017,0)</f>
        <v>0</v>
      </c>
      <c r="BF3017" s="170">
        <f>IF(N3017="snížená",J3017,0)</f>
        <v>0</v>
      </c>
      <c r="BG3017" s="170">
        <f>IF(N3017="zákl. přenesená",J3017,0)</f>
        <v>0</v>
      </c>
      <c r="BH3017" s="170">
        <f>IF(N3017="sníž. přenesená",J3017,0)</f>
        <v>0</v>
      </c>
      <c r="BI3017" s="170">
        <f>IF(N3017="nulová",J3017,0)</f>
        <v>0</v>
      </c>
      <c r="BJ3017" s="11" t="s">
        <v>80</v>
      </c>
      <c r="BK3017" s="170">
        <f>ROUND(I3017*H3017,2)</f>
        <v>0</v>
      </c>
      <c r="BL3017" s="11" t="s">
        <v>125</v>
      </c>
      <c r="BM3017" s="169" t="s">
        <v>5930</v>
      </c>
    </row>
    <row r="3018" spans="1:65" s="2" customFormat="1" ht="11.25">
      <c r="A3018" s="28"/>
      <c r="B3018" s="29"/>
      <c r="C3018" s="30"/>
      <c r="D3018" s="171" t="s">
        <v>128</v>
      </c>
      <c r="E3018" s="30"/>
      <c r="F3018" s="172" t="s">
        <v>5929</v>
      </c>
      <c r="G3018" s="30"/>
      <c r="H3018" s="30"/>
      <c r="I3018" s="173"/>
      <c r="J3018" s="30"/>
      <c r="K3018" s="30"/>
      <c r="L3018" s="33"/>
      <c r="M3018" s="174"/>
      <c r="N3018" s="175"/>
      <c r="O3018" s="65"/>
      <c r="P3018" s="65"/>
      <c r="Q3018" s="65"/>
      <c r="R3018" s="65"/>
      <c r="S3018" s="65"/>
      <c r="T3018" s="66"/>
      <c r="U3018" s="28"/>
      <c r="V3018" s="28"/>
      <c r="W3018" s="28"/>
      <c r="X3018" s="28"/>
      <c r="Y3018" s="28"/>
      <c r="Z3018" s="28"/>
      <c r="AA3018" s="28"/>
      <c r="AB3018" s="28"/>
      <c r="AC3018" s="28"/>
      <c r="AD3018" s="28"/>
      <c r="AE3018" s="28"/>
      <c r="AT3018" s="11" t="s">
        <v>128</v>
      </c>
      <c r="AU3018" s="11" t="s">
        <v>73</v>
      </c>
    </row>
    <row r="3019" spans="1:65" s="2" customFormat="1" ht="24.2" customHeight="1">
      <c r="A3019" s="28"/>
      <c r="B3019" s="29"/>
      <c r="C3019" s="176" t="s">
        <v>5931</v>
      </c>
      <c r="D3019" s="176" t="s">
        <v>5147</v>
      </c>
      <c r="E3019" s="177" t="s">
        <v>5932</v>
      </c>
      <c r="F3019" s="178" t="s">
        <v>5933</v>
      </c>
      <c r="G3019" s="179" t="s">
        <v>136</v>
      </c>
      <c r="H3019" s="180">
        <v>2</v>
      </c>
      <c r="I3019" s="181"/>
      <c r="J3019" s="182">
        <f>ROUND(I3019*H3019,2)</f>
        <v>0</v>
      </c>
      <c r="K3019" s="178" t="s">
        <v>1</v>
      </c>
      <c r="L3019" s="183"/>
      <c r="M3019" s="184" t="s">
        <v>1</v>
      </c>
      <c r="N3019" s="185" t="s">
        <v>38</v>
      </c>
      <c r="O3019" s="65"/>
      <c r="P3019" s="167">
        <f>O3019*H3019</f>
        <v>0</v>
      </c>
      <c r="Q3019" s="167">
        <v>0</v>
      </c>
      <c r="R3019" s="167">
        <f>Q3019*H3019</f>
        <v>0</v>
      </c>
      <c r="S3019" s="167">
        <v>0</v>
      </c>
      <c r="T3019" s="168">
        <f>S3019*H3019</f>
        <v>0</v>
      </c>
      <c r="U3019" s="28"/>
      <c r="V3019" s="28"/>
      <c r="W3019" s="28"/>
      <c r="X3019" s="28"/>
      <c r="Y3019" s="28"/>
      <c r="Z3019" s="28"/>
      <c r="AA3019" s="28"/>
      <c r="AB3019" s="28"/>
      <c r="AC3019" s="28"/>
      <c r="AD3019" s="28"/>
      <c r="AE3019" s="28"/>
      <c r="AR3019" s="169" t="s">
        <v>156</v>
      </c>
      <c r="AT3019" s="169" t="s">
        <v>5147</v>
      </c>
      <c r="AU3019" s="169" t="s">
        <v>73</v>
      </c>
      <c r="AY3019" s="11" t="s">
        <v>126</v>
      </c>
      <c r="BE3019" s="170">
        <f>IF(N3019="základní",J3019,0)</f>
        <v>0</v>
      </c>
      <c r="BF3019" s="170">
        <f>IF(N3019="snížená",J3019,0)</f>
        <v>0</v>
      </c>
      <c r="BG3019" s="170">
        <f>IF(N3019="zákl. přenesená",J3019,0)</f>
        <v>0</v>
      </c>
      <c r="BH3019" s="170">
        <f>IF(N3019="sníž. přenesená",J3019,0)</f>
        <v>0</v>
      </c>
      <c r="BI3019" s="170">
        <f>IF(N3019="nulová",J3019,0)</f>
        <v>0</v>
      </c>
      <c r="BJ3019" s="11" t="s">
        <v>80</v>
      </c>
      <c r="BK3019" s="170">
        <f>ROUND(I3019*H3019,2)</f>
        <v>0</v>
      </c>
      <c r="BL3019" s="11" t="s">
        <v>125</v>
      </c>
      <c r="BM3019" s="169" t="s">
        <v>5934</v>
      </c>
    </row>
    <row r="3020" spans="1:65" s="2" customFormat="1" ht="11.25">
      <c r="A3020" s="28"/>
      <c r="B3020" s="29"/>
      <c r="C3020" s="30"/>
      <c r="D3020" s="171" t="s">
        <v>128</v>
      </c>
      <c r="E3020" s="30"/>
      <c r="F3020" s="172" t="s">
        <v>5933</v>
      </c>
      <c r="G3020" s="30"/>
      <c r="H3020" s="30"/>
      <c r="I3020" s="173"/>
      <c r="J3020" s="30"/>
      <c r="K3020" s="30"/>
      <c r="L3020" s="33"/>
      <c r="M3020" s="174"/>
      <c r="N3020" s="175"/>
      <c r="O3020" s="65"/>
      <c r="P3020" s="65"/>
      <c r="Q3020" s="65"/>
      <c r="R3020" s="65"/>
      <c r="S3020" s="65"/>
      <c r="T3020" s="66"/>
      <c r="U3020" s="28"/>
      <c r="V3020" s="28"/>
      <c r="W3020" s="28"/>
      <c r="X3020" s="28"/>
      <c r="Y3020" s="28"/>
      <c r="Z3020" s="28"/>
      <c r="AA3020" s="28"/>
      <c r="AB3020" s="28"/>
      <c r="AC3020" s="28"/>
      <c r="AD3020" s="28"/>
      <c r="AE3020" s="28"/>
      <c r="AT3020" s="11" t="s">
        <v>128</v>
      </c>
      <c r="AU3020" s="11" t="s">
        <v>73</v>
      </c>
    </row>
    <row r="3021" spans="1:65" s="2" customFormat="1" ht="16.5" customHeight="1">
      <c r="A3021" s="28"/>
      <c r="B3021" s="29"/>
      <c r="C3021" s="176" t="s">
        <v>5935</v>
      </c>
      <c r="D3021" s="176" t="s">
        <v>5147</v>
      </c>
      <c r="E3021" s="177" t="s">
        <v>5936</v>
      </c>
      <c r="F3021" s="178" t="s">
        <v>5937</v>
      </c>
      <c r="G3021" s="179" t="s">
        <v>136</v>
      </c>
      <c r="H3021" s="180">
        <v>2</v>
      </c>
      <c r="I3021" s="181"/>
      <c r="J3021" s="182">
        <f>ROUND(I3021*H3021,2)</f>
        <v>0</v>
      </c>
      <c r="K3021" s="178" t="s">
        <v>1</v>
      </c>
      <c r="L3021" s="183"/>
      <c r="M3021" s="184" t="s">
        <v>1</v>
      </c>
      <c r="N3021" s="185" t="s">
        <v>38</v>
      </c>
      <c r="O3021" s="65"/>
      <c r="P3021" s="167">
        <f>O3021*H3021</f>
        <v>0</v>
      </c>
      <c r="Q3021" s="167">
        <v>0</v>
      </c>
      <c r="R3021" s="167">
        <f>Q3021*H3021</f>
        <v>0</v>
      </c>
      <c r="S3021" s="167">
        <v>0</v>
      </c>
      <c r="T3021" s="168">
        <f>S3021*H3021</f>
        <v>0</v>
      </c>
      <c r="U3021" s="28"/>
      <c r="V3021" s="28"/>
      <c r="W3021" s="28"/>
      <c r="X3021" s="28"/>
      <c r="Y3021" s="28"/>
      <c r="Z3021" s="28"/>
      <c r="AA3021" s="28"/>
      <c r="AB3021" s="28"/>
      <c r="AC3021" s="28"/>
      <c r="AD3021" s="28"/>
      <c r="AE3021" s="28"/>
      <c r="AR3021" s="169" t="s">
        <v>156</v>
      </c>
      <c r="AT3021" s="169" t="s">
        <v>5147</v>
      </c>
      <c r="AU3021" s="169" t="s">
        <v>73</v>
      </c>
      <c r="AY3021" s="11" t="s">
        <v>126</v>
      </c>
      <c r="BE3021" s="170">
        <f>IF(N3021="základní",J3021,0)</f>
        <v>0</v>
      </c>
      <c r="BF3021" s="170">
        <f>IF(N3021="snížená",J3021,0)</f>
        <v>0</v>
      </c>
      <c r="BG3021" s="170">
        <f>IF(N3021="zákl. přenesená",J3021,0)</f>
        <v>0</v>
      </c>
      <c r="BH3021" s="170">
        <f>IF(N3021="sníž. přenesená",J3021,0)</f>
        <v>0</v>
      </c>
      <c r="BI3021" s="170">
        <f>IF(N3021="nulová",J3021,0)</f>
        <v>0</v>
      </c>
      <c r="BJ3021" s="11" t="s">
        <v>80</v>
      </c>
      <c r="BK3021" s="170">
        <f>ROUND(I3021*H3021,2)</f>
        <v>0</v>
      </c>
      <c r="BL3021" s="11" t="s">
        <v>125</v>
      </c>
      <c r="BM3021" s="169" t="s">
        <v>5938</v>
      </c>
    </row>
    <row r="3022" spans="1:65" s="2" customFormat="1" ht="11.25">
      <c r="A3022" s="28"/>
      <c r="B3022" s="29"/>
      <c r="C3022" s="30"/>
      <c r="D3022" s="171" t="s">
        <v>128</v>
      </c>
      <c r="E3022" s="30"/>
      <c r="F3022" s="172" t="s">
        <v>5937</v>
      </c>
      <c r="G3022" s="30"/>
      <c r="H3022" s="30"/>
      <c r="I3022" s="173"/>
      <c r="J3022" s="30"/>
      <c r="K3022" s="30"/>
      <c r="L3022" s="33"/>
      <c r="M3022" s="174"/>
      <c r="N3022" s="175"/>
      <c r="O3022" s="65"/>
      <c r="P3022" s="65"/>
      <c r="Q3022" s="65"/>
      <c r="R3022" s="65"/>
      <c r="S3022" s="65"/>
      <c r="T3022" s="66"/>
      <c r="U3022" s="28"/>
      <c r="V3022" s="28"/>
      <c r="W3022" s="28"/>
      <c r="X3022" s="28"/>
      <c r="Y3022" s="28"/>
      <c r="Z3022" s="28"/>
      <c r="AA3022" s="28"/>
      <c r="AB3022" s="28"/>
      <c r="AC3022" s="28"/>
      <c r="AD3022" s="28"/>
      <c r="AE3022" s="28"/>
      <c r="AT3022" s="11" t="s">
        <v>128</v>
      </c>
      <c r="AU3022" s="11" t="s">
        <v>73</v>
      </c>
    </row>
    <row r="3023" spans="1:65" s="2" customFormat="1" ht="16.5" customHeight="1">
      <c r="A3023" s="28"/>
      <c r="B3023" s="29"/>
      <c r="C3023" s="176" t="s">
        <v>5939</v>
      </c>
      <c r="D3023" s="176" t="s">
        <v>5147</v>
      </c>
      <c r="E3023" s="177" t="s">
        <v>5940</v>
      </c>
      <c r="F3023" s="178" t="s">
        <v>5941</v>
      </c>
      <c r="G3023" s="179" t="s">
        <v>136</v>
      </c>
      <c r="H3023" s="180">
        <v>2</v>
      </c>
      <c r="I3023" s="181"/>
      <c r="J3023" s="182">
        <f>ROUND(I3023*H3023,2)</f>
        <v>0</v>
      </c>
      <c r="K3023" s="178" t="s">
        <v>1</v>
      </c>
      <c r="L3023" s="183"/>
      <c r="M3023" s="184" t="s">
        <v>1</v>
      </c>
      <c r="N3023" s="185" t="s">
        <v>38</v>
      </c>
      <c r="O3023" s="65"/>
      <c r="P3023" s="167">
        <f>O3023*H3023</f>
        <v>0</v>
      </c>
      <c r="Q3023" s="167">
        <v>0</v>
      </c>
      <c r="R3023" s="167">
        <f>Q3023*H3023</f>
        <v>0</v>
      </c>
      <c r="S3023" s="167">
        <v>0</v>
      </c>
      <c r="T3023" s="168">
        <f>S3023*H3023</f>
        <v>0</v>
      </c>
      <c r="U3023" s="28"/>
      <c r="V3023" s="28"/>
      <c r="W3023" s="28"/>
      <c r="X3023" s="28"/>
      <c r="Y3023" s="28"/>
      <c r="Z3023" s="28"/>
      <c r="AA3023" s="28"/>
      <c r="AB3023" s="28"/>
      <c r="AC3023" s="28"/>
      <c r="AD3023" s="28"/>
      <c r="AE3023" s="28"/>
      <c r="AR3023" s="169" t="s">
        <v>156</v>
      </c>
      <c r="AT3023" s="169" t="s">
        <v>5147</v>
      </c>
      <c r="AU3023" s="169" t="s">
        <v>73</v>
      </c>
      <c r="AY3023" s="11" t="s">
        <v>126</v>
      </c>
      <c r="BE3023" s="170">
        <f>IF(N3023="základní",J3023,0)</f>
        <v>0</v>
      </c>
      <c r="BF3023" s="170">
        <f>IF(N3023="snížená",J3023,0)</f>
        <v>0</v>
      </c>
      <c r="BG3023" s="170">
        <f>IF(N3023="zákl. přenesená",J3023,0)</f>
        <v>0</v>
      </c>
      <c r="BH3023" s="170">
        <f>IF(N3023="sníž. přenesená",J3023,0)</f>
        <v>0</v>
      </c>
      <c r="BI3023" s="170">
        <f>IF(N3023="nulová",J3023,0)</f>
        <v>0</v>
      </c>
      <c r="BJ3023" s="11" t="s">
        <v>80</v>
      </c>
      <c r="BK3023" s="170">
        <f>ROUND(I3023*H3023,2)</f>
        <v>0</v>
      </c>
      <c r="BL3023" s="11" t="s">
        <v>125</v>
      </c>
      <c r="BM3023" s="169" t="s">
        <v>5942</v>
      </c>
    </row>
    <row r="3024" spans="1:65" s="2" customFormat="1" ht="11.25">
      <c r="A3024" s="28"/>
      <c r="B3024" s="29"/>
      <c r="C3024" s="30"/>
      <c r="D3024" s="171" t="s">
        <v>128</v>
      </c>
      <c r="E3024" s="30"/>
      <c r="F3024" s="172" t="s">
        <v>5941</v>
      </c>
      <c r="G3024" s="30"/>
      <c r="H3024" s="30"/>
      <c r="I3024" s="173"/>
      <c r="J3024" s="30"/>
      <c r="K3024" s="30"/>
      <c r="L3024" s="33"/>
      <c r="M3024" s="174"/>
      <c r="N3024" s="175"/>
      <c r="O3024" s="65"/>
      <c r="P3024" s="65"/>
      <c r="Q3024" s="65"/>
      <c r="R3024" s="65"/>
      <c r="S3024" s="65"/>
      <c r="T3024" s="66"/>
      <c r="U3024" s="28"/>
      <c r="V3024" s="28"/>
      <c r="W3024" s="28"/>
      <c r="X3024" s="28"/>
      <c r="Y3024" s="28"/>
      <c r="Z3024" s="28"/>
      <c r="AA3024" s="28"/>
      <c r="AB3024" s="28"/>
      <c r="AC3024" s="28"/>
      <c r="AD3024" s="28"/>
      <c r="AE3024" s="28"/>
      <c r="AT3024" s="11" t="s">
        <v>128</v>
      </c>
      <c r="AU3024" s="11" t="s">
        <v>73</v>
      </c>
    </row>
    <row r="3025" spans="1:65" s="2" customFormat="1" ht="24.2" customHeight="1">
      <c r="A3025" s="28"/>
      <c r="B3025" s="29"/>
      <c r="C3025" s="176" t="s">
        <v>5943</v>
      </c>
      <c r="D3025" s="176" t="s">
        <v>5147</v>
      </c>
      <c r="E3025" s="177" t="s">
        <v>5944</v>
      </c>
      <c r="F3025" s="178" t="s">
        <v>5945</v>
      </c>
      <c r="G3025" s="179" t="s">
        <v>136</v>
      </c>
      <c r="H3025" s="180">
        <v>2</v>
      </c>
      <c r="I3025" s="181"/>
      <c r="J3025" s="182">
        <f>ROUND(I3025*H3025,2)</f>
        <v>0</v>
      </c>
      <c r="K3025" s="178" t="s">
        <v>1</v>
      </c>
      <c r="L3025" s="183"/>
      <c r="M3025" s="184" t="s">
        <v>1</v>
      </c>
      <c r="N3025" s="185" t="s">
        <v>38</v>
      </c>
      <c r="O3025" s="65"/>
      <c r="P3025" s="167">
        <f>O3025*H3025</f>
        <v>0</v>
      </c>
      <c r="Q3025" s="167">
        <v>0</v>
      </c>
      <c r="R3025" s="167">
        <f>Q3025*H3025</f>
        <v>0</v>
      </c>
      <c r="S3025" s="167">
        <v>0</v>
      </c>
      <c r="T3025" s="168">
        <f>S3025*H3025</f>
        <v>0</v>
      </c>
      <c r="U3025" s="28"/>
      <c r="V3025" s="28"/>
      <c r="W3025" s="28"/>
      <c r="X3025" s="28"/>
      <c r="Y3025" s="28"/>
      <c r="Z3025" s="28"/>
      <c r="AA3025" s="28"/>
      <c r="AB3025" s="28"/>
      <c r="AC3025" s="28"/>
      <c r="AD3025" s="28"/>
      <c r="AE3025" s="28"/>
      <c r="AR3025" s="169" t="s">
        <v>156</v>
      </c>
      <c r="AT3025" s="169" t="s">
        <v>5147</v>
      </c>
      <c r="AU3025" s="169" t="s">
        <v>73</v>
      </c>
      <c r="AY3025" s="11" t="s">
        <v>126</v>
      </c>
      <c r="BE3025" s="170">
        <f>IF(N3025="základní",J3025,0)</f>
        <v>0</v>
      </c>
      <c r="BF3025" s="170">
        <f>IF(N3025="snížená",J3025,0)</f>
        <v>0</v>
      </c>
      <c r="BG3025" s="170">
        <f>IF(N3025="zákl. přenesená",J3025,0)</f>
        <v>0</v>
      </c>
      <c r="BH3025" s="170">
        <f>IF(N3025="sníž. přenesená",J3025,0)</f>
        <v>0</v>
      </c>
      <c r="BI3025" s="170">
        <f>IF(N3025="nulová",J3025,0)</f>
        <v>0</v>
      </c>
      <c r="BJ3025" s="11" t="s">
        <v>80</v>
      </c>
      <c r="BK3025" s="170">
        <f>ROUND(I3025*H3025,2)</f>
        <v>0</v>
      </c>
      <c r="BL3025" s="11" t="s">
        <v>125</v>
      </c>
      <c r="BM3025" s="169" t="s">
        <v>5946</v>
      </c>
    </row>
    <row r="3026" spans="1:65" s="2" customFormat="1" ht="11.25">
      <c r="A3026" s="28"/>
      <c r="B3026" s="29"/>
      <c r="C3026" s="30"/>
      <c r="D3026" s="171" t="s">
        <v>128</v>
      </c>
      <c r="E3026" s="30"/>
      <c r="F3026" s="172" t="s">
        <v>5945</v>
      </c>
      <c r="G3026" s="30"/>
      <c r="H3026" s="30"/>
      <c r="I3026" s="173"/>
      <c r="J3026" s="30"/>
      <c r="K3026" s="30"/>
      <c r="L3026" s="33"/>
      <c r="M3026" s="174"/>
      <c r="N3026" s="175"/>
      <c r="O3026" s="65"/>
      <c r="P3026" s="65"/>
      <c r="Q3026" s="65"/>
      <c r="R3026" s="65"/>
      <c r="S3026" s="65"/>
      <c r="T3026" s="66"/>
      <c r="U3026" s="28"/>
      <c r="V3026" s="28"/>
      <c r="W3026" s="28"/>
      <c r="X3026" s="28"/>
      <c r="Y3026" s="28"/>
      <c r="Z3026" s="28"/>
      <c r="AA3026" s="28"/>
      <c r="AB3026" s="28"/>
      <c r="AC3026" s="28"/>
      <c r="AD3026" s="28"/>
      <c r="AE3026" s="28"/>
      <c r="AT3026" s="11" t="s">
        <v>128</v>
      </c>
      <c r="AU3026" s="11" t="s">
        <v>73</v>
      </c>
    </row>
    <row r="3027" spans="1:65" s="2" customFormat="1" ht="16.5" customHeight="1">
      <c r="A3027" s="28"/>
      <c r="B3027" s="29"/>
      <c r="C3027" s="176" t="s">
        <v>5947</v>
      </c>
      <c r="D3027" s="176" t="s">
        <v>5147</v>
      </c>
      <c r="E3027" s="177" t="s">
        <v>5948</v>
      </c>
      <c r="F3027" s="178" t="s">
        <v>5949</v>
      </c>
      <c r="G3027" s="179" t="s">
        <v>136</v>
      </c>
      <c r="H3027" s="180">
        <v>2</v>
      </c>
      <c r="I3027" s="181"/>
      <c r="J3027" s="182">
        <f>ROUND(I3027*H3027,2)</f>
        <v>0</v>
      </c>
      <c r="K3027" s="178" t="s">
        <v>1</v>
      </c>
      <c r="L3027" s="183"/>
      <c r="M3027" s="184" t="s">
        <v>1</v>
      </c>
      <c r="N3027" s="185" t="s">
        <v>38</v>
      </c>
      <c r="O3027" s="65"/>
      <c r="P3027" s="167">
        <f>O3027*H3027</f>
        <v>0</v>
      </c>
      <c r="Q3027" s="167">
        <v>0</v>
      </c>
      <c r="R3027" s="167">
        <f>Q3027*H3027</f>
        <v>0</v>
      </c>
      <c r="S3027" s="167">
        <v>0</v>
      </c>
      <c r="T3027" s="168">
        <f>S3027*H3027</f>
        <v>0</v>
      </c>
      <c r="U3027" s="28"/>
      <c r="V3027" s="28"/>
      <c r="W3027" s="28"/>
      <c r="X3027" s="28"/>
      <c r="Y3027" s="28"/>
      <c r="Z3027" s="28"/>
      <c r="AA3027" s="28"/>
      <c r="AB3027" s="28"/>
      <c r="AC3027" s="28"/>
      <c r="AD3027" s="28"/>
      <c r="AE3027" s="28"/>
      <c r="AR3027" s="169" t="s">
        <v>156</v>
      </c>
      <c r="AT3027" s="169" t="s">
        <v>5147</v>
      </c>
      <c r="AU3027" s="169" t="s">
        <v>73</v>
      </c>
      <c r="AY3027" s="11" t="s">
        <v>126</v>
      </c>
      <c r="BE3027" s="170">
        <f>IF(N3027="základní",J3027,0)</f>
        <v>0</v>
      </c>
      <c r="BF3027" s="170">
        <f>IF(N3027="snížená",J3027,0)</f>
        <v>0</v>
      </c>
      <c r="BG3027" s="170">
        <f>IF(N3027="zákl. přenesená",J3027,0)</f>
        <v>0</v>
      </c>
      <c r="BH3027" s="170">
        <f>IF(N3027="sníž. přenesená",J3027,0)</f>
        <v>0</v>
      </c>
      <c r="BI3027" s="170">
        <f>IF(N3027="nulová",J3027,0)</f>
        <v>0</v>
      </c>
      <c r="BJ3027" s="11" t="s">
        <v>80</v>
      </c>
      <c r="BK3027" s="170">
        <f>ROUND(I3027*H3027,2)</f>
        <v>0</v>
      </c>
      <c r="BL3027" s="11" t="s">
        <v>125</v>
      </c>
      <c r="BM3027" s="169" t="s">
        <v>5950</v>
      </c>
    </row>
    <row r="3028" spans="1:65" s="2" customFormat="1" ht="11.25">
      <c r="A3028" s="28"/>
      <c r="B3028" s="29"/>
      <c r="C3028" s="30"/>
      <c r="D3028" s="171" t="s">
        <v>128</v>
      </c>
      <c r="E3028" s="30"/>
      <c r="F3028" s="172" t="s">
        <v>5949</v>
      </c>
      <c r="G3028" s="30"/>
      <c r="H3028" s="30"/>
      <c r="I3028" s="173"/>
      <c r="J3028" s="30"/>
      <c r="K3028" s="30"/>
      <c r="L3028" s="33"/>
      <c r="M3028" s="174"/>
      <c r="N3028" s="175"/>
      <c r="O3028" s="65"/>
      <c r="P3028" s="65"/>
      <c r="Q3028" s="65"/>
      <c r="R3028" s="65"/>
      <c r="S3028" s="65"/>
      <c r="T3028" s="66"/>
      <c r="U3028" s="28"/>
      <c r="V3028" s="28"/>
      <c r="W3028" s="28"/>
      <c r="X3028" s="28"/>
      <c r="Y3028" s="28"/>
      <c r="Z3028" s="28"/>
      <c r="AA3028" s="28"/>
      <c r="AB3028" s="28"/>
      <c r="AC3028" s="28"/>
      <c r="AD3028" s="28"/>
      <c r="AE3028" s="28"/>
      <c r="AT3028" s="11" t="s">
        <v>128</v>
      </c>
      <c r="AU3028" s="11" t="s">
        <v>73</v>
      </c>
    </row>
    <row r="3029" spans="1:65" s="2" customFormat="1" ht="16.5" customHeight="1">
      <c r="A3029" s="28"/>
      <c r="B3029" s="29"/>
      <c r="C3029" s="176" t="s">
        <v>5951</v>
      </c>
      <c r="D3029" s="176" t="s">
        <v>5147</v>
      </c>
      <c r="E3029" s="177" t="s">
        <v>5952</v>
      </c>
      <c r="F3029" s="178" t="s">
        <v>5953</v>
      </c>
      <c r="G3029" s="179" t="s">
        <v>136</v>
      </c>
      <c r="H3029" s="180">
        <v>2</v>
      </c>
      <c r="I3029" s="181"/>
      <c r="J3029" s="182">
        <f>ROUND(I3029*H3029,2)</f>
        <v>0</v>
      </c>
      <c r="K3029" s="178" t="s">
        <v>1</v>
      </c>
      <c r="L3029" s="183"/>
      <c r="M3029" s="184" t="s">
        <v>1</v>
      </c>
      <c r="N3029" s="185" t="s">
        <v>38</v>
      </c>
      <c r="O3029" s="65"/>
      <c r="P3029" s="167">
        <f>O3029*H3029</f>
        <v>0</v>
      </c>
      <c r="Q3029" s="167">
        <v>0</v>
      </c>
      <c r="R3029" s="167">
        <f>Q3029*H3029</f>
        <v>0</v>
      </c>
      <c r="S3029" s="167">
        <v>0</v>
      </c>
      <c r="T3029" s="168">
        <f>S3029*H3029</f>
        <v>0</v>
      </c>
      <c r="U3029" s="28"/>
      <c r="V3029" s="28"/>
      <c r="W3029" s="28"/>
      <c r="X3029" s="28"/>
      <c r="Y3029" s="28"/>
      <c r="Z3029" s="28"/>
      <c r="AA3029" s="28"/>
      <c r="AB3029" s="28"/>
      <c r="AC3029" s="28"/>
      <c r="AD3029" s="28"/>
      <c r="AE3029" s="28"/>
      <c r="AR3029" s="169" t="s">
        <v>156</v>
      </c>
      <c r="AT3029" s="169" t="s">
        <v>5147</v>
      </c>
      <c r="AU3029" s="169" t="s">
        <v>73</v>
      </c>
      <c r="AY3029" s="11" t="s">
        <v>126</v>
      </c>
      <c r="BE3029" s="170">
        <f>IF(N3029="základní",J3029,0)</f>
        <v>0</v>
      </c>
      <c r="BF3029" s="170">
        <f>IF(N3029="snížená",J3029,0)</f>
        <v>0</v>
      </c>
      <c r="BG3029" s="170">
        <f>IF(N3029="zákl. přenesená",J3029,0)</f>
        <v>0</v>
      </c>
      <c r="BH3029" s="170">
        <f>IF(N3029="sníž. přenesená",J3029,0)</f>
        <v>0</v>
      </c>
      <c r="BI3029" s="170">
        <f>IF(N3029="nulová",J3029,0)</f>
        <v>0</v>
      </c>
      <c r="BJ3029" s="11" t="s">
        <v>80</v>
      </c>
      <c r="BK3029" s="170">
        <f>ROUND(I3029*H3029,2)</f>
        <v>0</v>
      </c>
      <c r="BL3029" s="11" t="s">
        <v>125</v>
      </c>
      <c r="BM3029" s="169" t="s">
        <v>5954</v>
      </c>
    </row>
    <row r="3030" spans="1:65" s="2" customFormat="1" ht="11.25">
      <c r="A3030" s="28"/>
      <c r="B3030" s="29"/>
      <c r="C3030" s="30"/>
      <c r="D3030" s="171" t="s">
        <v>128</v>
      </c>
      <c r="E3030" s="30"/>
      <c r="F3030" s="172" t="s">
        <v>5953</v>
      </c>
      <c r="G3030" s="30"/>
      <c r="H3030" s="30"/>
      <c r="I3030" s="173"/>
      <c r="J3030" s="30"/>
      <c r="K3030" s="30"/>
      <c r="L3030" s="33"/>
      <c r="M3030" s="174"/>
      <c r="N3030" s="175"/>
      <c r="O3030" s="65"/>
      <c r="P3030" s="65"/>
      <c r="Q3030" s="65"/>
      <c r="R3030" s="65"/>
      <c r="S3030" s="65"/>
      <c r="T3030" s="66"/>
      <c r="U3030" s="28"/>
      <c r="V3030" s="28"/>
      <c r="W3030" s="28"/>
      <c r="X3030" s="28"/>
      <c r="Y3030" s="28"/>
      <c r="Z3030" s="28"/>
      <c r="AA3030" s="28"/>
      <c r="AB3030" s="28"/>
      <c r="AC3030" s="28"/>
      <c r="AD3030" s="28"/>
      <c r="AE3030" s="28"/>
      <c r="AT3030" s="11" t="s">
        <v>128</v>
      </c>
      <c r="AU3030" s="11" t="s">
        <v>73</v>
      </c>
    </row>
    <row r="3031" spans="1:65" s="2" customFormat="1" ht="21.75" customHeight="1">
      <c r="A3031" s="28"/>
      <c r="B3031" s="29"/>
      <c r="C3031" s="176" t="s">
        <v>5955</v>
      </c>
      <c r="D3031" s="176" t="s">
        <v>5147</v>
      </c>
      <c r="E3031" s="177" t="s">
        <v>5956</v>
      </c>
      <c r="F3031" s="178" t="s">
        <v>5957</v>
      </c>
      <c r="G3031" s="179" t="s">
        <v>136</v>
      </c>
      <c r="H3031" s="180">
        <v>2</v>
      </c>
      <c r="I3031" s="181"/>
      <c r="J3031" s="182">
        <f>ROUND(I3031*H3031,2)</f>
        <v>0</v>
      </c>
      <c r="K3031" s="178" t="s">
        <v>1</v>
      </c>
      <c r="L3031" s="183"/>
      <c r="M3031" s="184" t="s">
        <v>1</v>
      </c>
      <c r="N3031" s="185" t="s">
        <v>38</v>
      </c>
      <c r="O3031" s="65"/>
      <c r="P3031" s="167">
        <f>O3031*H3031</f>
        <v>0</v>
      </c>
      <c r="Q3031" s="167">
        <v>0</v>
      </c>
      <c r="R3031" s="167">
        <f>Q3031*H3031</f>
        <v>0</v>
      </c>
      <c r="S3031" s="167">
        <v>0</v>
      </c>
      <c r="T3031" s="168">
        <f>S3031*H3031</f>
        <v>0</v>
      </c>
      <c r="U3031" s="28"/>
      <c r="V3031" s="28"/>
      <c r="W3031" s="28"/>
      <c r="X3031" s="28"/>
      <c r="Y3031" s="28"/>
      <c r="Z3031" s="28"/>
      <c r="AA3031" s="28"/>
      <c r="AB3031" s="28"/>
      <c r="AC3031" s="28"/>
      <c r="AD3031" s="28"/>
      <c r="AE3031" s="28"/>
      <c r="AR3031" s="169" t="s">
        <v>156</v>
      </c>
      <c r="AT3031" s="169" t="s">
        <v>5147</v>
      </c>
      <c r="AU3031" s="169" t="s">
        <v>73</v>
      </c>
      <c r="AY3031" s="11" t="s">
        <v>126</v>
      </c>
      <c r="BE3031" s="170">
        <f>IF(N3031="základní",J3031,0)</f>
        <v>0</v>
      </c>
      <c r="BF3031" s="170">
        <f>IF(N3031="snížená",J3031,0)</f>
        <v>0</v>
      </c>
      <c r="BG3031" s="170">
        <f>IF(N3031="zákl. přenesená",J3031,0)</f>
        <v>0</v>
      </c>
      <c r="BH3031" s="170">
        <f>IF(N3031="sníž. přenesená",J3031,0)</f>
        <v>0</v>
      </c>
      <c r="BI3031" s="170">
        <f>IF(N3031="nulová",J3031,0)</f>
        <v>0</v>
      </c>
      <c r="BJ3031" s="11" t="s">
        <v>80</v>
      </c>
      <c r="BK3031" s="170">
        <f>ROUND(I3031*H3031,2)</f>
        <v>0</v>
      </c>
      <c r="BL3031" s="11" t="s">
        <v>125</v>
      </c>
      <c r="BM3031" s="169" t="s">
        <v>5958</v>
      </c>
    </row>
    <row r="3032" spans="1:65" s="2" customFormat="1" ht="11.25">
      <c r="A3032" s="28"/>
      <c r="B3032" s="29"/>
      <c r="C3032" s="30"/>
      <c r="D3032" s="171" t="s">
        <v>128</v>
      </c>
      <c r="E3032" s="30"/>
      <c r="F3032" s="172" t="s">
        <v>5957</v>
      </c>
      <c r="G3032" s="30"/>
      <c r="H3032" s="30"/>
      <c r="I3032" s="173"/>
      <c r="J3032" s="30"/>
      <c r="K3032" s="30"/>
      <c r="L3032" s="33"/>
      <c r="M3032" s="174"/>
      <c r="N3032" s="175"/>
      <c r="O3032" s="65"/>
      <c r="P3032" s="65"/>
      <c r="Q3032" s="65"/>
      <c r="R3032" s="65"/>
      <c r="S3032" s="65"/>
      <c r="T3032" s="66"/>
      <c r="U3032" s="28"/>
      <c r="V3032" s="28"/>
      <c r="W3032" s="28"/>
      <c r="X3032" s="28"/>
      <c r="Y3032" s="28"/>
      <c r="Z3032" s="28"/>
      <c r="AA3032" s="28"/>
      <c r="AB3032" s="28"/>
      <c r="AC3032" s="28"/>
      <c r="AD3032" s="28"/>
      <c r="AE3032" s="28"/>
      <c r="AT3032" s="11" t="s">
        <v>128</v>
      </c>
      <c r="AU3032" s="11" t="s">
        <v>73</v>
      </c>
    </row>
    <row r="3033" spans="1:65" s="2" customFormat="1" ht="16.5" customHeight="1">
      <c r="A3033" s="28"/>
      <c r="B3033" s="29"/>
      <c r="C3033" s="176" t="s">
        <v>5959</v>
      </c>
      <c r="D3033" s="176" t="s">
        <v>5147</v>
      </c>
      <c r="E3033" s="177" t="s">
        <v>5960</v>
      </c>
      <c r="F3033" s="178" t="s">
        <v>5961</v>
      </c>
      <c r="G3033" s="179" t="s">
        <v>136</v>
      </c>
      <c r="H3033" s="180">
        <v>2</v>
      </c>
      <c r="I3033" s="181"/>
      <c r="J3033" s="182">
        <f>ROUND(I3033*H3033,2)</f>
        <v>0</v>
      </c>
      <c r="K3033" s="178" t="s">
        <v>1</v>
      </c>
      <c r="L3033" s="183"/>
      <c r="M3033" s="184" t="s">
        <v>1</v>
      </c>
      <c r="N3033" s="185" t="s">
        <v>38</v>
      </c>
      <c r="O3033" s="65"/>
      <c r="P3033" s="167">
        <f>O3033*H3033</f>
        <v>0</v>
      </c>
      <c r="Q3033" s="167">
        <v>0</v>
      </c>
      <c r="R3033" s="167">
        <f>Q3033*H3033</f>
        <v>0</v>
      </c>
      <c r="S3033" s="167">
        <v>0</v>
      </c>
      <c r="T3033" s="168">
        <f>S3033*H3033</f>
        <v>0</v>
      </c>
      <c r="U3033" s="28"/>
      <c r="V3033" s="28"/>
      <c r="W3033" s="28"/>
      <c r="X3033" s="28"/>
      <c r="Y3033" s="28"/>
      <c r="Z3033" s="28"/>
      <c r="AA3033" s="28"/>
      <c r="AB3033" s="28"/>
      <c r="AC3033" s="28"/>
      <c r="AD3033" s="28"/>
      <c r="AE3033" s="28"/>
      <c r="AR3033" s="169" t="s">
        <v>156</v>
      </c>
      <c r="AT3033" s="169" t="s">
        <v>5147</v>
      </c>
      <c r="AU3033" s="169" t="s">
        <v>73</v>
      </c>
      <c r="AY3033" s="11" t="s">
        <v>126</v>
      </c>
      <c r="BE3033" s="170">
        <f>IF(N3033="základní",J3033,0)</f>
        <v>0</v>
      </c>
      <c r="BF3033" s="170">
        <f>IF(N3033="snížená",J3033,0)</f>
        <v>0</v>
      </c>
      <c r="BG3033" s="170">
        <f>IF(N3033="zákl. přenesená",J3033,0)</f>
        <v>0</v>
      </c>
      <c r="BH3033" s="170">
        <f>IF(N3033="sníž. přenesená",J3033,0)</f>
        <v>0</v>
      </c>
      <c r="BI3033" s="170">
        <f>IF(N3033="nulová",J3033,0)</f>
        <v>0</v>
      </c>
      <c r="BJ3033" s="11" t="s">
        <v>80</v>
      </c>
      <c r="BK3033" s="170">
        <f>ROUND(I3033*H3033,2)</f>
        <v>0</v>
      </c>
      <c r="BL3033" s="11" t="s">
        <v>125</v>
      </c>
      <c r="BM3033" s="169" t="s">
        <v>5962</v>
      </c>
    </row>
    <row r="3034" spans="1:65" s="2" customFormat="1" ht="11.25">
      <c r="A3034" s="28"/>
      <c r="B3034" s="29"/>
      <c r="C3034" s="30"/>
      <c r="D3034" s="171" t="s">
        <v>128</v>
      </c>
      <c r="E3034" s="30"/>
      <c r="F3034" s="172" t="s">
        <v>5961</v>
      </c>
      <c r="G3034" s="30"/>
      <c r="H3034" s="30"/>
      <c r="I3034" s="173"/>
      <c r="J3034" s="30"/>
      <c r="K3034" s="30"/>
      <c r="L3034" s="33"/>
      <c r="M3034" s="174"/>
      <c r="N3034" s="175"/>
      <c r="O3034" s="65"/>
      <c r="P3034" s="65"/>
      <c r="Q3034" s="65"/>
      <c r="R3034" s="65"/>
      <c r="S3034" s="65"/>
      <c r="T3034" s="66"/>
      <c r="U3034" s="28"/>
      <c r="V3034" s="28"/>
      <c r="W3034" s="28"/>
      <c r="X3034" s="28"/>
      <c r="Y3034" s="28"/>
      <c r="Z3034" s="28"/>
      <c r="AA3034" s="28"/>
      <c r="AB3034" s="28"/>
      <c r="AC3034" s="28"/>
      <c r="AD3034" s="28"/>
      <c r="AE3034" s="28"/>
      <c r="AT3034" s="11" t="s">
        <v>128</v>
      </c>
      <c r="AU3034" s="11" t="s">
        <v>73</v>
      </c>
    </row>
    <row r="3035" spans="1:65" s="2" customFormat="1" ht="16.5" customHeight="1">
      <c r="A3035" s="28"/>
      <c r="B3035" s="29"/>
      <c r="C3035" s="176" t="s">
        <v>5963</v>
      </c>
      <c r="D3035" s="176" t="s">
        <v>5147</v>
      </c>
      <c r="E3035" s="177" t="s">
        <v>5964</v>
      </c>
      <c r="F3035" s="178" t="s">
        <v>5965</v>
      </c>
      <c r="G3035" s="179" t="s">
        <v>136</v>
      </c>
      <c r="H3035" s="180">
        <v>2</v>
      </c>
      <c r="I3035" s="181"/>
      <c r="J3035" s="182">
        <f>ROUND(I3035*H3035,2)</f>
        <v>0</v>
      </c>
      <c r="K3035" s="178" t="s">
        <v>1</v>
      </c>
      <c r="L3035" s="183"/>
      <c r="M3035" s="184" t="s">
        <v>1</v>
      </c>
      <c r="N3035" s="185" t="s">
        <v>38</v>
      </c>
      <c r="O3035" s="65"/>
      <c r="P3035" s="167">
        <f>O3035*H3035</f>
        <v>0</v>
      </c>
      <c r="Q3035" s="167">
        <v>0</v>
      </c>
      <c r="R3035" s="167">
        <f>Q3035*H3035</f>
        <v>0</v>
      </c>
      <c r="S3035" s="167">
        <v>0</v>
      </c>
      <c r="T3035" s="168">
        <f>S3035*H3035</f>
        <v>0</v>
      </c>
      <c r="U3035" s="28"/>
      <c r="V3035" s="28"/>
      <c r="W3035" s="28"/>
      <c r="X3035" s="28"/>
      <c r="Y3035" s="28"/>
      <c r="Z3035" s="28"/>
      <c r="AA3035" s="28"/>
      <c r="AB3035" s="28"/>
      <c r="AC3035" s="28"/>
      <c r="AD3035" s="28"/>
      <c r="AE3035" s="28"/>
      <c r="AR3035" s="169" t="s">
        <v>156</v>
      </c>
      <c r="AT3035" s="169" t="s">
        <v>5147</v>
      </c>
      <c r="AU3035" s="169" t="s">
        <v>73</v>
      </c>
      <c r="AY3035" s="11" t="s">
        <v>126</v>
      </c>
      <c r="BE3035" s="170">
        <f>IF(N3035="základní",J3035,0)</f>
        <v>0</v>
      </c>
      <c r="BF3035" s="170">
        <f>IF(N3035="snížená",J3035,0)</f>
        <v>0</v>
      </c>
      <c r="BG3035" s="170">
        <f>IF(N3035="zákl. přenesená",J3035,0)</f>
        <v>0</v>
      </c>
      <c r="BH3035" s="170">
        <f>IF(N3035="sníž. přenesená",J3035,0)</f>
        <v>0</v>
      </c>
      <c r="BI3035" s="170">
        <f>IF(N3035="nulová",J3035,0)</f>
        <v>0</v>
      </c>
      <c r="BJ3035" s="11" t="s">
        <v>80</v>
      </c>
      <c r="BK3035" s="170">
        <f>ROUND(I3035*H3035,2)</f>
        <v>0</v>
      </c>
      <c r="BL3035" s="11" t="s">
        <v>125</v>
      </c>
      <c r="BM3035" s="169" t="s">
        <v>5966</v>
      </c>
    </row>
    <row r="3036" spans="1:65" s="2" customFormat="1" ht="11.25">
      <c r="A3036" s="28"/>
      <c r="B3036" s="29"/>
      <c r="C3036" s="30"/>
      <c r="D3036" s="171" t="s">
        <v>128</v>
      </c>
      <c r="E3036" s="30"/>
      <c r="F3036" s="172" t="s">
        <v>5965</v>
      </c>
      <c r="G3036" s="30"/>
      <c r="H3036" s="30"/>
      <c r="I3036" s="173"/>
      <c r="J3036" s="30"/>
      <c r="K3036" s="30"/>
      <c r="L3036" s="33"/>
      <c r="M3036" s="174"/>
      <c r="N3036" s="175"/>
      <c r="O3036" s="65"/>
      <c r="P3036" s="65"/>
      <c r="Q3036" s="65"/>
      <c r="R3036" s="65"/>
      <c r="S3036" s="65"/>
      <c r="T3036" s="66"/>
      <c r="U3036" s="28"/>
      <c r="V3036" s="28"/>
      <c r="W3036" s="28"/>
      <c r="X3036" s="28"/>
      <c r="Y3036" s="28"/>
      <c r="Z3036" s="28"/>
      <c r="AA3036" s="28"/>
      <c r="AB3036" s="28"/>
      <c r="AC3036" s="28"/>
      <c r="AD3036" s="28"/>
      <c r="AE3036" s="28"/>
      <c r="AT3036" s="11" t="s">
        <v>128</v>
      </c>
      <c r="AU3036" s="11" t="s">
        <v>73</v>
      </c>
    </row>
    <row r="3037" spans="1:65" s="2" customFormat="1" ht="21.75" customHeight="1">
      <c r="A3037" s="28"/>
      <c r="B3037" s="29"/>
      <c r="C3037" s="176" t="s">
        <v>5967</v>
      </c>
      <c r="D3037" s="176" t="s">
        <v>5147</v>
      </c>
      <c r="E3037" s="177" t="s">
        <v>5968</v>
      </c>
      <c r="F3037" s="178" t="s">
        <v>5969</v>
      </c>
      <c r="G3037" s="179" t="s">
        <v>136</v>
      </c>
      <c r="H3037" s="180">
        <v>2</v>
      </c>
      <c r="I3037" s="181"/>
      <c r="J3037" s="182">
        <f>ROUND(I3037*H3037,2)</f>
        <v>0</v>
      </c>
      <c r="K3037" s="178" t="s">
        <v>1</v>
      </c>
      <c r="L3037" s="183"/>
      <c r="M3037" s="184" t="s">
        <v>1</v>
      </c>
      <c r="N3037" s="185" t="s">
        <v>38</v>
      </c>
      <c r="O3037" s="65"/>
      <c r="P3037" s="167">
        <f>O3037*H3037</f>
        <v>0</v>
      </c>
      <c r="Q3037" s="167">
        <v>0</v>
      </c>
      <c r="R3037" s="167">
        <f>Q3037*H3037</f>
        <v>0</v>
      </c>
      <c r="S3037" s="167">
        <v>0</v>
      </c>
      <c r="T3037" s="168">
        <f>S3037*H3037</f>
        <v>0</v>
      </c>
      <c r="U3037" s="28"/>
      <c r="V3037" s="28"/>
      <c r="W3037" s="28"/>
      <c r="X3037" s="28"/>
      <c r="Y3037" s="28"/>
      <c r="Z3037" s="28"/>
      <c r="AA3037" s="28"/>
      <c r="AB3037" s="28"/>
      <c r="AC3037" s="28"/>
      <c r="AD3037" s="28"/>
      <c r="AE3037" s="28"/>
      <c r="AR3037" s="169" t="s">
        <v>156</v>
      </c>
      <c r="AT3037" s="169" t="s">
        <v>5147</v>
      </c>
      <c r="AU3037" s="169" t="s">
        <v>73</v>
      </c>
      <c r="AY3037" s="11" t="s">
        <v>126</v>
      </c>
      <c r="BE3037" s="170">
        <f>IF(N3037="základní",J3037,0)</f>
        <v>0</v>
      </c>
      <c r="BF3037" s="170">
        <f>IF(N3037="snížená",J3037,0)</f>
        <v>0</v>
      </c>
      <c r="BG3037" s="170">
        <f>IF(N3037="zákl. přenesená",J3037,0)</f>
        <v>0</v>
      </c>
      <c r="BH3037" s="170">
        <f>IF(N3037="sníž. přenesená",J3037,0)</f>
        <v>0</v>
      </c>
      <c r="BI3037" s="170">
        <f>IF(N3037="nulová",J3037,0)</f>
        <v>0</v>
      </c>
      <c r="BJ3037" s="11" t="s">
        <v>80</v>
      </c>
      <c r="BK3037" s="170">
        <f>ROUND(I3037*H3037,2)</f>
        <v>0</v>
      </c>
      <c r="BL3037" s="11" t="s">
        <v>125</v>
      </c>
      <c r="BM3037" s="169" t="s">
        <v>5970</v>
      </c>
    </row>
    <row r="3038" spans="1:65" s="2" customFormat="1" ht="11.25">
      <c r="A3038" s="28"/>
      <c r="B3038" s="29"/>
      <c r="C3038" s="30"/>
      <c r="D3038" s="171" t="s">
        <v>128</v>
      </c>
      <c r="E3038" s="30"/>
      <c r="F3038" s="172" t="s">
        <v>5969</v>
      </c>
      <c r="G3038" s="30"/>
      <c r="H3038" s="30"/>
      <c r="I3038" s="173"/>
      <c r="J3038" s="30"/>
      <c r="K3038" s="30"/>
      <c r="L3038" s="33"/>
      <c r="M3038" s="174"/>
      <c r="N3038" s="175"/>
      <c r="O3038" s="65"/>
      <c r="P3038" s="65"/>
      <c r="Q3038" s="65"/>
      <c r="R3038" s="65"/>
      <c r="S3038" s="65"/>
      <c r="T3038" s="66"/>
      <c r="U3038" s="28"/>
      <c r="V3038" s="28"/>
      <c r="W3038" s="28"/>
      <c r="X3038" s="28"/>
      <c r="Y3038" s="28"/>
      <c r="Z3038" s="28"/>
      <c r="AA3038" s="28"/>
      <c r="AB3038" s="28"/>
      <c r="AC3038" s="28"/>
      <c r="AD3038" s="28"/>
      <c r="AE3038" s="28"/>
      <c r="AT3038" s="11" t="s">
        <v>128</v>
      </c>
      <c r="AU3038" s="11" t="s">
        <v>73</v>
      </c>
    </row>
    <row r="3039" spans="1:65" s="2" customFormat="1" ht="21.75" customHeight="1">
      <c r="A3039" s="28"/>
      <c r="B3039" s="29"/>
      <c r="C3039" s="176" t="s">
        <v>5971</v>
      </c>
      <c r="D3039" s="176" t="s">
        <v>5147</v>
      </c>
      <c r="E3039" s="177" t="s">
        <v>5972</v>
      </c>
      <c r="F3039" s="178" t="s">
        <v>5973</v>
      </c>
      <c r="G3039" s="179" t="s">
        <v>136</v>
      </c>
      <c r="H3039" s="180">
        <v>2</v>
      </c>
      <c r="I3039" s="181"/>
      <c r="J3039" s="182">
        <f>ROUND(I3039*H3039,2)</f>
        <v>0</v>
      </c>
      <c r="K3039" s="178" t="s">
        <v>1</v>
      </c>
      <c r="L3039" s="183"/>
      <c r="M3039" s="184" t="s">
        <v>1</v>
      </c>
      <c r="N3039" s="185" t="s">
        <v>38</v>
      </c>
      <c r="O3039" s="65"/>
      <c r="P3039" s="167">
        <f>O3039*H3039</f>
        <v>0</v>
      </c>
      <c r="Q3039" s="167">
        <v>0</v>
      </c>
      <c r="R3039" s="167">
        <f>Q3039*H3039</f>
        <v>0</v>
      </c>
      <c r="S3039" s="167">
        <v>0</v>
      </c>
      <c r="T3039" s="168">
        <f>S3039*H3039</f>
        <v>0</v>
      </c>
      <c r="U3039" s="28"/>
      <c r="V3039" s="28"/>
      <c r="W3039" s="28"/>
      <c r="X3039" s="28"/>
      <c r="Y3039" s="28"/>
      <c r="Z3039" s="28"/>
      <c r="AA3039" s="28"/>
      <c r="AB3039" s="28"/>
      <c r="AC3039" s="28"/>
      <c r="AD3039" s="28"/>
      <c r="AE3039" s="28"/>
      <c r="AR3039" s="169" t="s">
        <v>156</v>
      </c>
      <c r="AT3039" s="169" t="s">
        <v>5147</v>
      </c>
      <c r="AU3039" s="169" t="s">
        <v>73</v>
      </c>
      <c r="AY3039" s="11" t="s">
        <v>126</v>
      </c>
      <c r="BE3039" s="170">
        <f>IF(N3039="základní",J3039,0)</f>
        <v>0</v>
      </c>
      <c r="BF3039" s="170">
        <f>IF(N3039="snížená",J3039,0)</f>
        <v>0</v>
      </c>
      <c r="BG3039" s="170">
        <f>IF(N3039="zákl. přenesená",J3039,0)</f>
        <v>0</v>
      </c>
      <c r="BH3039" s="170">
        <f>IF(N3039="sníž. přenesená",J3039,0)</f>
        <v>0</v>
      </c>
      <c r="BI3039" s="170">
        <f>IF(N3039="nulová",J3039,0)</f>
        <v>0</v>
      </c>
      <c r="BJ3039" s="11" t="s">
        <v>80</v>
      </c>
      <c r="BK3039" s="170">
        <f>ROUND(I3039*H3039,2)</f>
        <v>0</v>
      </c>
      <c r="BL3039" s="11" t="s">
        <v>125</v>
      </c>
      <c r="BM3039" s="169" t="s">
        <v>5974</v>
      </c>
    </row>
    <row r="3040" spans="1:65" s="2" customFormat="1" ht="11.25">
      <c r="A3040" s="28"/>
      <c r="B3040" s="29"/>
      <c r="C3040" s="30"/>
      <c r="D3040" s="171" t="s">
        <v>128</v>
      </c>
      <c r="E3040" s="30"/>
      <c r="F3040" s="172" t="s">
        <v>5973</v>
      </c>
      <c r="G3040" s="30"/>
      <c r="H3040" s="30"/>
      <c r="I3040" s="173"/>
      <c r="J3040" s="30"/>
      <c r="K3040" s="30"/>
      <c r="L3040" s="33"/>
      <c r="M3040" s="174"/>
      <c r="N3040" s="175"/>
      <c r="O3040" s="65"/>
      <c r="P3040" s="65"/>
      <c r="Q3040" s="65"/>
      <c r="R3040" s="65"/>
      <c r="S3040" s="65"/>
      <c r="T3040" s="66"/>
      <c r="U3040" s="28"/>
      <c r="V3040" s="28"/>
      <c r="W3040" s="28"/>
      <c r="X3040" s="28"/>
      <c r="Y3040" s="28"/>
      <c r="Z3040" s="28"/>
      <c r="AA3040" s="28"/>
      <c r="AB3040" s="28"/>
      <c r="AC3040" s="28"/>
      <c r="AD3040" s="28"/>
      <c r="AE3040" s="28"/>
      <c r="AT3040" s="11" t="s">
        <v>128</v>
      </c>
      <c r="AU3040" s="11" t="s">
        <v>73</v>
      </c>
    </row>
    <row r="3041" spans="1:65" s="2" customFormat="1" ht="16.5" customHeight="1">
      <c r="A3041" s="28"/>
      <c r="B3041" s="29"/>
      <c r="C3041" s="176" t="s">
        <v>5975</v>
      </c>
      <c r="D3041" s="176" t="s">
        <v>5147</v>
      </c>
      <c r="E3041" s="177" t="s">
        <v>5976</v>
      </c>
      <c r="F3041" s="178" t="s">
        <v>5977</v>
      </c>
      <c r="G3041" s="179" t="s">
        <v>136</v>
      </c>
      <c r="H3041" s="180">
        <v>2</v>
      </c>
      <c r="I3041" s="181"/>
      <c r="J3041" s="182">
        <f>ROUND(I3041*H3041,2)</f>
        <v>0</v>
      </c>
      <c r="K3041" s="178" t="s">
        <v>1</v>
      </c>
      <c r="L3041" s="183"/>
      <c r="M3041" s="184" t="s">
        <v>1</v>
      </c>
      <c r="N3041" s="185" t="s">
        <v>38</v>
      </c>
      <c r="O3041" s="65"/>
      <c r="P3041" s="167">
        <f>O3041*H3041</f>
        <v>0</v>
      </c>
      <c r="Q3041" s="167">
        <v>0</v>
      </c>
      <c r="R3041" s="167">
        <f>Q3041*H3041</f>
        <v>0</v>
      </c>
      <c r="S3041" s="167">
        <v>0</v>
      </c>
      <c r="T3041" s="168">
        <f>S3041*H3041</f>
        <v>0</v>
      </c>
      <c r="U3041" s="28"/>
      <c r="V3041" s="28"/>
      <c r="W3041" s="28"/>
      <c r="X3041" s="28"/>
      <c r="Y3041" s="28"/>
      <c r="Z3041" s="28"/>
      <c r="AA3041" s="28"/>
      <c r="AB3041" s="28"/>
      <c r="AC3041" s="28"/>
      <c r="AD3041" s="28"/>
      <c r="AE3041" s="28"/>
      <c r="AR3041" s="169" t="s">
        <v>156</v>
      </c>
      <c r="AT3041" s="169" t="s">
        <v>5147</v>
      </c>
      <c r="AU3041" s="169" t="s">
        <v>73</v>
      </c>
      <c r="AY3041" s="11" t="s">
        <v>126</v>
      </c>
      <c r="BE3041" s="170">
        <f>IF(N3041="základní",J3041,0)</f>
        <v>0</v>
      </c>
      <c r="BF3041" s="170">
        <f>IF(N3041="snížená",J3041,0)</f>
        <v>0</v>
      </c>
      <c r="BG3041" s="170">
        <f>IF(N3041="zákl. přenesená",J3041,0)</f>
        <v>0</v>
      </c>
      <c r="BH3041" s="170">
        <f>IF(N3041="sníž. přenesená",J3041,0)</f>
        <v>0</v>
      </c>
      <c r="BI3041" s="170">
        <f>IF(N3041="nulová",J3041,0)</f>
        <v>0</v>
      </c>
      <c r="BJ3041" s="11" t="s">
        <v>80</v>
      </c>
      <c r="BK3041" s="170">
        <f>ROUND(I3041*H3041,2)</f>
        <v>0</v>
      </c>
      <c r="BL3041" s="11" t="s">
        <v>125</v>
      </c>
      <c r="BM3041" s="169" t="s">
        <v>5978</v>
      </c>
    </row>
    <row r="3042" spans="1:65" s="2" customFormat="1" ht="11.25">
      <c r="A3042" s="28"/>
      <c r="B3042" s="29"/>
      <c r="C3042" s="30"/>
      <c r="D3042" s="171" t="s">
        <v>128</v>
      </c>
      <c r="E3042" s="30"/>
      <c r="F3042" s="172" t="s">
        <v>5977</v>
      </c>
      <c r="G3042" s="30"/>
      <c r="H3042" s="30"/>
      <c r="I3042" s="173"/>
      <c r="J3042" s="30"/>
      <c r="K3042" s="30"/>
      <c r="L3042" s="33"/>
      <c r="M3042" s="174"/>
      <c r="N3042" s="175"/>
      <c r="O3042" s="65"/>
      <c r="P3042" s="65"/>
      <c r="Q3042" s="65"/>
      <c r="R3042" s="65"/>
      <c r="S3042" s="65"/>
      <c r="T3042" s="66"/>
      <c r="U3042" s="28"/>
      <c r="V3042" s="28"/>
      <c r="W3042" s="28"/>
      <c r="X3042" s="28"/>
      <c r="Y3042" s="28"/>
      <c r="Z3042" s="28"/>
      <c r="AA3042" s="28"/>
      <c r="AB3042" s="28"/>
      <c r="AC3042" s="28"/>
      <c r="AD3042" s="28"/>
      <c r="AE3042" s="28"/>
      <c r="AT3042" s="11" t="s">
        <v>128</v>
      </c>
      <c r="AU3042" s="11" t="s">
        <v>73</v>
      </c>
    </row>
    <row r="3043" spans="1:65" s="2" customFormat="1" ht="21.75" customHeight="1">
      <c r="A3043" s="28"/>
      <c r="B3043" s="29"/>
      <c r="C3043" s="176" t="s">
        <v>5979</v>
      </c>
      <c r="D3043" s="176" t="s">
        <v>5147</v>
      </c>
      <c r="E3043" s="177" t="s">
        <v>5980</v>
      </c>
      <c r="F3043" s="178" t="s">
        <v>5981</v>
      </c>
      <c r="G3043" s="179" t="s">
        <v>136</v>
      </c>
      <c r="H3043" s="180">
        <v>2</v>
      </c>
      <c r="I3043" s="181"/>
      <c r="J3043" s="182">
        <f>ROUND(I3043*H3043,2)</f>
        <v>0</v>
      </c>
      <c r="K3043" s="178" t="s">
        <v>1</v>
      </c>
      <c r="L3043" s="183"/>
      <c r="M3043" s="184" t="s">
        <v>1</v>
      </c>
      <c r="N3043" s="185" t="s">
        <v>38</v>
      </c>
      <c r="O3043" s="65"/>
      <c r="P3043" s="167">
        <f>O3043*H3043</f>
        <v>0</v>
      </c>
      <c r="Q3043" s="167">
        <v>0</v>
      </c>
      <c r="R3043" s="167">
        <f>Q3043*H3043</f>
        <v>0</v>
      </c>
      <c r="S3043" s="167">
        <v>0</v>
      </c>
      <c r="T3043" s="168">
        <f>S3043*H3043</f>
        <v>0</v>
      </c>
      <c r="U3043" s="28"/>
      <c r="V3043" s="28"/>
      <c r="W3043" s="28"/>
      <c r="X3043" s="28"/>
      <c r="Y3043" s="28"/>
      <c r="Z3043" s="28"/>
      <c r="AA3043" s="28"/>
      <c r="AB3043" s="28"/>
      <c r="AC3043" s="28"/>
      <c r="AD3043" s="28"/>
      <c r="AE3043" s="28"/>
      <c r="AR3043" s="169" t="s">
        <v>156</v>
      </c>
      <c r="AT3043" s="169" t="s">
        <v>5147</v>
      </c>
      <c r="AU3043" s="169" t="s">
        <v>73</v>
      </c>
      <c r="AY3043" s="11" t="s">
        <v>126</v>
      </c>
      <c r="BE3043" s="170">
        <f>IF(N3043="základní",J3043,0)</f>
        <v>0</v>
      </c>
      <c r="BF3043" s="170">
        <f>IF(N3043="snížená",J3043,0)</f>
        <v>0</v>
      </c>
      <c r="BG3043" s="170">
        <f>IF(N3043="zákl. přenesená",J3043,0)</f>
        <v>0</v>
      </c>
      <c r="BH3043" s="170">
        <f>IF(N3043="sníž. přenesená",J3043,0)</f>
        <v>0</v>
      </c>
      <c r="BI3043" s="170">
        <f>IF(N3043="nulová",J3043,0)</f>
        <v>0</v>
      </c>
      <c r="BJ3043" s="11" t="s">
        <v>80</v>
      </c>
      <c r="BK3043" s="170">
        <f>ROUND(I3043*H3043,2)</f>
        <v>0</v>
      </c>
      <c r="BL3043" s="11" t="s">
        <v>125</v>
      </c>
      <c r="BM3043" s="169" t="s">
        <v>5982</v>
      </c>
    </row>
    <row r="3044" spans="1:65" s="2" customFormat="1" ht="11.25">
      <c r="A3044" s="28"/>
      <c r="B3044" s="29"/>
      <c r="C3044" s="30"/>
      <c r="D3044" s="171" t="s">
        <v>128</v>
      </c>
      <c r="E3044" s="30"/>
      <c r="F3044" s="172" t="s">
        <v>5981</v>
      </c>
      <c r="G3044" s="30"/>
      <c r="H3044" s="30"/>
      <c r="I3044" s="173"/>
      <c r="J3044" s="30"/>
      <c r="K3044" s="30"/>
      <c r="L3044" s="33"/>
      <c r="M3044" s="174"/>
      <c r="N3044" s="175"/>
      <c r="O3044" s="65"/>
      <c r="P3044" s="65"/>
      <c r="Q3044" s="65"/>
      <c r="R3044" s="65"/>
      <c r="S3044" s="65"/>
      <c r="T3044" s="66"/>
      <c r="U3044" s="28"/>
      <c r="V3044" s="28"/>
      <c r="W3044" s="28"/>
      <c r="X3044" s="28"/>
      <c r="Y3044" s="28"/>
      <c r="Z3044" s="28"/>
      <c r="AA3044" s="28"/>
      <c r="AB3044" s="28"/>
      <c r="AC3044" s="28"/>
      <c r="AD3044" s="28"/>
      <c r="AE3044" s="28"/>
      <c r="AT3044" s="11" t="s">
        <v>128</v>
      </c>
      <c r="AU3044" s="11" t="s">
        <v>73</v>
      </c>
    </row>
    <row r="3045" spans="1:65" s="2" customFormat="1" ht="16.5" customHeight="1">
      <c r="A3045" s="28"/>
      <c r="B3045" s="29"/>
      <c r="C3045" s="176" t="s">
        <v>5983</v>
      </c>
      <c r="D3045" s="176" t="s">
        <v>5147</v>
      </c>
      <c r="E3045" s="177" t="s">
        <v>5984</v>
      </c>
      <c r="F3045" s="178" t="s">
        <v>5985</v>
      </c>
      <c r="G3045" s="179" t="s">
        <v>136</v>
      </c>
      <c r="H3045" s="180">
        <v>2</v>
      </c>
      <c r="I3045" s="181"/>
      <c r="J3045" s="182">
        <f>ROUND(I3045*H3045,2)</f>
        <v>0</v>
      </c>
      <c r="K3045" s="178" t="s">
        <v>1</v>
      </c>
      <c r="L3045" s="183"/>
      <c r="M3045" s="184" t="s">
        <v>1</v>
      </c>
      <c r="N3045" s="185" t="s">
        <v>38</v>
      </c>
      <c r="O3045" s="65"/>
      <c r="P3045" s="167">
        <f>O3045*H3045</f>
        <v>0</v>
      </c>
      <c r="Q3045" s="167">
        <v>0</v>
      </c>
      <c r="R3045" s="167">
        <f>Q3045*H3045</f>
        <v>0</v>
      </c>
      <c r="S3045" s="167">
        <v>0</v>
      </c>
      <c r="T3045" s="168">
        <f>S3045*H3045</f>
        <v>0</v>
      </c>
      <c r="U3045" s="28"/>
      <c r="V3045" s="28"/>
      <c r="W3045" s="28"/>
      <c r="X3045" s="28"/>
      <c r="Y3045" s="28"/>
      <c r="Z3045" s="28"/>
      <c r="AA3045" s="28"/>
      <c r="AB3045" s="28"/>
      <c r="AC3045" s="28"/>
      <c r="AD3045" s="28"/>
      <c r="AE3045" s="28"/>
      <c r="AR3045" s="169" t="s">
        <v>156</v>
      </c>
      <c r="AT3045" s="169" t="s">
        <v>5147</v>
      </c>
      <c r="AU3045" s="169" t="s">
        <v>73</v>
      </c>
      <c r="AY3045" s="11" t="s">
        <v>126</v>
      </c>
      <c r="BE3045" s="170">
        <f>IF(N3045="základní",J3045,0)</f>
        <v>0</v>
      </c>
      <c r="BF3045" s="170">
        <f>IF(N3045="snížená",J3045,0)</f>
        <v>0</v>
      </c>
      <c r="BG3045" s="170">
        <f>IF(N3045="zákl. přenesená",J3045,0)</f>
        <v>0</v>
      </c>
      <c r="BH3045" s="170">
        <f>IF(N3045="sníž. přenesená",J3045,0)</f>
        <v>0</v>
      </c>
      <c r="BI3045" s="170">
        <f>IF(N3045="nulová",J3045,0)</f>
        <v>0</v>
      </c>
      <c r="BJ3045" s="11" t="s">
        <v>80</v>
      </c>
      <c r="BK3045" s="170">
        <f>ROUND(I3045*H3045,2)</f>
        <v>0</v>
      </c>
      <c r="BL3045" s="11" t="s">
        <v>125</v>
      </c>
      <c r="BM3045" s="169" t="s">
        <v>5986</v>
      </c>
    </row>
    <row r="3046" spans="1:65" s="2" customFormat="1" ht="11.25">
      <c r="A3046" s="28"/>
      <c r="B3046" s="29"/>
      <c r="C3046" s="30"/>
      <c r="D3046" s="171" t="s">
        <v>128</v>
      </c>
      <c r="E3046" s="30"/>
      <c r="F3046" s="172" t="s">
        <v>5985</v>
      </c>
      <c r="G3046" s="30"/>
      <c r="H3046" s="30"/>
      <c r="I3046" s="173"/>
      <c r="J3046" s="30"/>
      <c r="K3046" s="30"/>
      <c r="L3046" s="33"/>
      <c r="M3046" s="174"/>
      <c r="N3046" s="175"/>
      <c r="O3046" s="65"/>
      <c r="P3046" s="65"/>
      <c r="Q3046" s="65"/>
      <c r="R3046" s="65"/>
      <c r="S3046" s="65"/>
      <c r="T3046" s="66"/>
      <c r="U3046" s="28"/>
      <c r="V3046" s="28"/>
      <c r="W3046" s="28"/>
      <c r="X3046" s="28"/>
      <c r="Y3046" s="28"/>
      <c r="Z3046" s="28"/>
      <c r="AA3046" s="28"/>
      <c r="AB3046" s="28"/>
      <c r="AC3046" s="28"/>
      <c r="AD3046" s="28"/>
      <c r="AE3046" s="28"/>
      <c r="AT3046" s="11" t="s">
        <v>128</v>
      </c>
      <c r="AU3046" s="11" t="s">
        <v>73</v>
      </c>
    </row>
    <row r="3047" spans="1:65" s="2" customFormat="1" ht="21.75" customHeight="1">
      <c r="A3047" s="28"/>
      <c r="B3047" s="29"/>
      <c r="C3047" s="176" t="s">
        <v>5987</v>
      </c>
      <c r="D3047" s="176" t="s">
        <v>5147</v>
      </c>
      <c r="E3047" s="177" t="s">
        <v>5988</v>
      </c>
      <c r="F3047" s="178" t="s">
        <v>5989</v>
      </c>
      <c r="G3047" s="179" t="s">
        <v>131</v>
      </c>
      <c r="H3047" s="180">
        <v>2</v>
      </c>
      <c r="I3047" s="181"/>
      <c r="J3047" s="182">
        <f>ROUND(I3047*H3047,2)</f>
        <v>0</v>
      </c>
      <c r="K3047" s="178" t="s">
        <v>1</v>
      </c>
      <c r="L3047" s="183"/>
      <c r="M3047" s="184" t="s">
        <v>1</v>
      </c>
      <c r="N3047" s="185" t="s">
        <v>38</v>
      </c>
      <c r="O3047" s="65"/>
      <c r="P3047" s="167">
        <f>O3047*H3047</f>
        <v>0</v>
      </c>
      <c r="Q3047" s="167">
        <v>0</v>
      </c>
      <c r="R3047" s="167">
        <f>Q3047*H3047</f>
        <v>0</v>
      </c>
      <c r="S3047" s="167">
        <v>0</v>
      </c>
      <c r="T3047" s="168">
        <f>S3047*H3047</f>
        <v>0</v>
      </c>
      <c r="U3047" s="28"/>
      <c r="V3047" s="28"/>
      <c r="W3047" s="28"/>
      <c r="X3047" s="28"/>
      <c r="Y3047" s="28"/>
      <c r="Z3047" s="28"/>
      <c r="AA3047" s="28"/>
      <c r="AB3047" s="28"/>
      <c r="AC3047" s="28"/>
      <c r="AD3047" s="28"/>
      <c r="AE3047" s="28"/>
      <c r="AR3047" s="169" t="s">
        <v>156</v>
      </c>
      <c r="AT3047" s="169" t="s">
        <v>5147</v>
      </c>
      <c r="AU3047" s="169" t="s">
        <v>73</v>
      </c>
      <c r="AY3047" s="11" t="s">
        <v>126</v>
      </c>
      <c r="BE3047" s="170">
        <f>IF(N3047="základní",J3047,0)</f>
        <v>0</v>
      </c>
      <c r="BF3047" s="170">
        <f>IF(N3047="snížená",J3047,0)</f>
        <v>0</v>
      </c>
      <c r="BG3047" s="170">
        <f>IF(N3047="zákl. přenesená",J3047,0)</f>
        <v>0</v>
      </c>
      <c r="BH3047" s="170">
        <f>IF(N3047="sníž. přenesená",J3047,0)</f>
        <v>0</v>
      </c>
      <c r="BI3047" s="170">
        <f>IF(N3047="nulová",J3047,0)</f>
        <v>0</v>
      </c>
      <c r="BJ3047" s="11" t="s">
        <v>80</v>
      </c>
      <c r="BK3047" s="170">
        <f>ROUND(I3047*H3047,2)</f>
        <v>0</v>
      </c>
      <c r="BL3047" s="11" t="s">
        <v>125</v>
      </c>
      <c r="BM3047" s="169" t="s">
        <v>5990</v>
      </c>
    </row>
    <row r="3048" spans="1:65" s="2" customFormat="1" ht="11.25">
      <c r="A3048" s="28"/>
      <c r="B3048" s="29"/>
      <c r="C3048" s="30"/>
      <c r="D3048" s="171" t="s">
        <v>128</v>
      </c>
      <c r="E3048" s="30"/>
      <c r="F3048" s="172" t="s">
        <v>5989</v>
      </c>
      <c r="G3048" s="30"/>
      <c r="H3048" s="30"/>
      <c r="I3048" s="173"/>
      <c r="J3048" s="30"/>
      <c r="K3048" s="30"/>
      <c r="L3048" s="33"/>
      <c r="M3048" s="174"/>
      <c r="N3048" s="175"/>
      <c r="O3048" s="65"/>
      <c r="P3048" s="65"/>
      <c r="Q3048" s="65"/>
      <c r="R3048" s="65"/>
      <c r="S3048" s="65"/>
      <c r="T3048" s="66"/>
      <c r="U3048" s="28"/>
      <c r="V3048" s="28"/>
      <c r="W3048" s="28"/>
      <c r="X3048" s="28"/>
      <c r="Y3048" s="28"/>
      <c r="Z3048" s="28"/>
      <c r="AA3048" s="28"/>
      <c r="AB3048" s="28"/>
      <c r="AC3048" s="28"/>
      <c r="AD3048" s="28"/>
      <c r="AE3048" s="28"/>
      <c r="AT3048" s="11" t="s">
        <v>128</v>
      </c>
      <c r="AU3048" s="11" t="s">
        <v>73</v>
      </c>
    </row>
    <row r="3049" spans="1:65" s="2" customFormat="1" ht="21.75" customHeight="1">
      <c r="A3049" s="28"/>
      <c r="B3049" s="29"/>
      <c r="C3049" s="176" t="s">
        <v>5991</v>
      </c>
      <c r="D3049" s="176" t="s">
        <v>5147</v>
      </c>
      <c r="E3049" s="177" t="s">
        <v>5992</v>
      </c>
      <c r="F3049" s="178" t="s">
        <v>5993</v>
      </c>
      <c r="G3049" s="179" t="s">
        <v>131</v>
      </c>
      <c r="H3049" s="180">
        <v>2</v>
      </c>
      <c r="I3049" s="181"/>
      <c r="J3049" s="182">
        <f>ROUND(I3049*H3049,2)</f>
        <v>0</v>
      </c>
      <c r="K3049" s="178" t="s">
        <v>1</v>
      </c>
      <c r="L3049" s="183"/>
      <c r="M3049" s="184" t="s">
        <v>1</v>
      </c>
      <c r="N3049" s="185" t="s">
        <v>38</v>
      </c>
      <c r="O3049" s="65"/>
      <c r="P3049" s="167">
        <f>O3049*H3049</f>
        <v>0</v>
      </c>
      <c r="Q3049" s="167">
        <v>0</v>
      </c>
      <c r="R3049" s="167">
        <f>Q3049*H3049</f>
        <v>0</v>
      </c>
      <c r="S3049" s="167">
        <v>0</v>
      </c>
      <c r="T3049" s="168">
        <f>S3049*H3049</f>
        <v>0</v>
      </c>
      <c r="U3049" s="28"/>
      <c r="V3049" s="28"/>
      <c r="W3049" s="28"/>
      <c r="X3049" s="28"/>
      <c r="Y3049" s="28"/>
      <c r="Z3049" s="28"/>
      <c r="AA3049" s="28"/>
      <c r="AB3049" s="28"/>
      <c r="AC3049" s="28"/>
      <c r="AD3049" s="28"/>
      <c r="AE3049" s="28"/>
      <c r="AR3049" s="169" t="s">
        <v>156</v>
      </c>
      <c r="AT3049" s="169" t="s">
        <v>5147</v>
      </c>
      <c r="AU3049" s="169" t="s">
        <v>73</v>
      </c>
      <c r="AY3049" s="11" t="s">
        <v>126</v>
      </c>
      <c r="BE3049" s="170">
        <f>IF(N3049="základní",J3049,0)</f>
        <v>0</v>
      </c>
      <c r="BF3049" s="170">
        <f>IF(N3049="snížená",J3049,0)</f>
        <v>0</v>
      </c>
      <c r="BG3049" s="170">
        <f>IF(N3049="zákl. přenesená",J3049,0)</f>
        <v>0</v>
      </c>
      <c r="BH3049" s="170">
        <f>IF(N3049="sníž. přenesená",J3049,0)</f>
        <v>0</v>
      </c>
      <c r="BI3049" s="170">
        <f>IF(N3049="nulová",J3049,0)</f>
        <v>0</v>
      </c>
      <c r="BJ3049" s="11" t="s">
        <v>80</v>
      </c>
      <c r="BK3049" s="170">
        <f>ROUND(I3049*H3049,2)</f>
        <v>0</v>
      </c>
      <c r="BL3049" s="11" t="s">
        <v>125</v>
      </c>
      <c r="BM3049" s="169" t="s">
        <v>5994</v>
      </c>
    </row>
    <row r="3050" spans="1:65" s="2" customFormat="1" ht="11.25">
      <c r="A3050" s="28"/>
      <c r="B3050" s="29"/>
      <c r="C3050" s="30"/>
      <c r="D3050" s="171" t="s">
        <v>128</v>
      </c>
      <c r="E3050" s="30"/>
      <c r="F3050" s="172" t="s">
        <v>5993</v>
      </c>
      <c r="G3050" s="30"/>
      <c r="H3050" s="30"/>
      <c r="I3050" s="173"/>
      <c r="J3050" s="30"/>
      <c r="K3050" s="30"/>
      <c r="L3050" s="33"/>
      <c r="M3050" s="174"/>
      <c r="N3050" s="175"/>
      <c r="O3050" s="65"/>
      <c r="P3050" s="65"/>
      <c r="Q3050" s="65"/>
      <c r="R3050" s="65"/>
      <c r="S3050" s="65"/>
      <c r="T3050" s="66"/>
      <c r="U3050" s="28"/>
      <c r="V3050" s="28"/>
      <c r="W3050" s="28"/>
      <c r="X3050" s="28"/>
      <c r="Y3050" s="28"/>
      <c r="Z3050" s="28"/>
      <c r="AA3050" s="28"/>
      <c r="AB3050" s="28"/>
      <c r="AC3050" s="28"/>
      <c r="AD3050" s="28"/>
      <c r="AE3050" s="28"/>
      <c r="AT3050" s="11" t="s">
        <v>128</v>
      </c>
      <c r="AU3050" s="11" t="s">
        <v>73</v>
      </c>
    </row>
    <row r="3051" spans="1:65" s="2" customFormat="1" ht="24.2" customHeight="1">
      <c r="A3051" s="28"/>
      <c r="B3051" s="29"/>
      <c r="C3051" s="176" t="s">
        <v>5995</v>
      </c>
      <c r="D3051" s="176" t="s">
        <v>5147</v>
      </c>
      <c r="E3051" s="177" t="s">
        <v>5996</v>
      </c>
      <c r="F3051" s="178" t="s">
        <v>5997</v>
      </c>
      <c r="G3051" s="179" t="s">
        <v>131</v>
      </c>
      <c r="H3051" s="180">
        <v>2</v>
      </c>
      <c r="I3051" s="181"/>
      <c r="J3051" s="182">
        <f>ROUND(I3051*H3051,2)</f>
        <v>0</v>
      </c>
      <c r="K3051" s="178" t="s">
        <v>1</v>
      </c>
      <c r="L3051" s="183"/>
      <c r="M3051" s="184" t="s">
        <v>1</v>
      </c>
      <c r="N3051" s="185" t="s">
        <v>38</v>
      </c>
      <c r="O3051" s="65"/>
      <c r="P3051" s="167">
        <f>O3051*H3051</f>
        <v>0</v>
      </c>
      <c r="Q3051" s="167">
        <v>0</v>
      </c>
      <c r="R3051" s="167">
        <f>Q3051*H3051</f>
        <v>0</v>
      </c>
      <c r="S3051" s="167">
        <v>0</v>
      </c>
      <c r="T3051" s="168">
        <f>S3051*H3051</f>
        <v>0</v>
      </c>
      <c r="U3051" s="28"/>
      <c r="V3051" s="28"/>
      <c r="W3051" s="28"/>
      <c r="X3051" s="28"/>
      <c r="Y3051" s="28"/>
      <c r="Z3051" s="28"/>
      <c r="AA3051" s="28"/>
      <c r="AB3051" s="28"/>
      <c r="AC3051" s="28"/>
      <c r="AD3051" s="28"/>
      <c r="AE3051" s="28"/>
      <c r="AR3051" s="169" t="s">
        <v>156</v>
      </c>
      <c r="AT3051" s="169" t="s">
        <v>5147</v>
      </c>
      <c r="AU3051" s="169" t="s">
        <v>73</v>
      </c>
      <c r="AY3051" s="11" t="s">
        <v>126</v>
      </c>
      <c r="BE3051" s="170">
        <f>IF(N3051="základní",J3051,0)</f>
        <v>0</v>
      </c>
      <c r="BF3051" s="170">
        <f>IF(N3051="snížená",J3051,0)</f>
        <v>0</v>
      </c>
      <c r="BG3051" s="170">
        <f>IF(N3051="zákl. přenesená",J3051,0)</f>
        <v>0</v>
      </c>
      <c r="BH3051" s="170">
        <f>IF(N3051="sníž. přenesená",J3051,0)</f>
        <v>0</v>
      </c>
      <c r="BI3051" s="170">
        <f>IF(N3051="nulová",J3051,0)</f>
        <v>0</v>
      </c>
      <c r="BJ3051" s="11" t="s">
        <v>80</v>
      </c>
      <c r="BK3051" s="170">
        <f>ROUND(I3051*H3051,2)</f>
        <v>0</v>
      </c>
      <c r="BL3051" s="11" t="s">
        <v>125</v>
      </c>
      <c r="BM3051" s="169" t="s">
        <v>5998</v>
      </c>
    </row>
    <row r="3052" spans="1:65" s="2" customFormat="1" ht="11.25">
      <c r="A3052" s="28"/>
      <c r="B3052" s="29"/>
      <c r="C3052" s="30"/>
      <c r="D3052" s="171" t="s">
        <v>128</v>
      </c>
      <c r="E3052" s="30"/>
      <c r="F3052" s="172" t="s">
        <v>5997</v>
      </c>
      <c r="G3052" s="30"/>
      <c r="H3052" s="30"/>
      <c r="I3052" s="173"/>
      <c r="J3052" s="30"/>
      <c r="K3052" s="30"/>
      <c r="L3052" s="33"/>
      <c r="M3052" s="174"/>
      <c r="N3052" s="175"/>
      <c r="O3052" s="65"/>
      <c r="P3052" s="65"/>
      <c r="Q3052" s="65"/>
      <c r="R3052" s="65"/>
      <c r="S3052" s="65"/>
      <c r="T3052" s="66"/>
      <c r="U3052" s="28"/>
      <c r="V3052" s="28"/>
      <c r="W3052" s="28"/>
      <c r="X3052" s="28"/>
      <c r="Y3052" s="28"/>
      <c r="Z3052" s="28"/>
      <c r="AA3052" s="28"/>
      <c r="AB3052" s="28"/>
      <c r="AC3052" s="28"/>
      <c r="AD3052" s="28"/>
      <c r="AE3052" s="28"/>
      <c r="AT3052" s="11" t="s">
        <v>128</v>
      </c>
      <c r="AU3052" s="11" t="s">
        <v>73</v>
      </c>
    </row>
    <row r="3053" spans="1:65" s="2" customFormat="1" ht="16.5" customHeight="1">
      <c r="A3053" s="28"/>
      <c r="B3053" s="29"/>
      <c r="C3053" s="176" t="s">
        <v>5999</v>
      </c>
      <c r="D3053" s="176" t="s">
        <v>5147</v>
      </c>
      <c r="E3053" s="177" t="s">
        <v>6000</v>
      </c>
      <c r="F3053" s="178" t="s">
        <v>6001</v>
      </c>
      <c r="G3053" s="179" t="s">
        <v>131</v>
      </c>
      <c r="H3053" s="180">
        <v>2</v>
      </c>
      <c r="I3053" s="181"/>
      <c r="J3053" s="182">
        <f>ROUND(I3053*H3053,2)</f>
        <v>0</v>
      </c>
      <c r="K3053" s="178" t="s">
        <v>1</v>
      </c>
      <c r="L3053" s="183"/>
      <c r="M3053" s="184" t="s">
        <v>1</v>
      </c>
      <c r="N3053" s="185" t="s">
        <v>38</v>
      </c>
      <c r="O3053" s="65"/>
      <c r="P3053" s="167">
        <f>O3053*H3053</f>
        <v>0</v>
      </c>
      <c r="Q3053" s="167">
        <v>0</v>
      </c>
      <c r="R3053" s="167">
        <f>Q3053*H3053</f>
        <v>0</v>
      </c>
      <c r="S3053" s="167">
        <v>0</v>
      </c>
      <c r="T3053" s="168">
        <f>S3053*H3053</f>
        <v>0</v>
      </c>
      <c r="U3053" s="28"/>
      <c r="V3053" s="28"/>
      <c r="W3053" s="28"/>
      <c r="X3053" s="28"/>
      <c r="Y3053" s="28"/>
      <c r="Z3053" s="28"/>
      <c r="AA3053" s="28"/>
      <c r="AB3053" s="28"/>
      <c r="AC3053" s="28"/>
      <c r="AD3053" s="28"/>
      <c r="AE3053" s="28"/>
      <c r="AR3053" s="169" t="s">
        <v>156</v>
      </c>
      <c r="AT3053" s="169" t="s">
        <v>5147</v>
      </c>
      <c r="AU3053" s="169" t="s">
        <v>73</v>
      </c>
      <c r="AY3053" s="11" t="s">
        <v>126</v>
      </c>
      <c r="BE3053" s="170">
        <f>IF(N3053="základní",J3053,0)</f>
        <v>0</v>
      </c>
      <c r="BF3053" s="170">
        <f>IF(N3053="snížená",J3053,0)</f>
        <v>0</v>
      </c>
      <c r="BG3053" s="170">
        <f>IF(N3053="zákl. přenesená",J3053,0)</f>
        <v>0</v>
      </c>
      <c r="BH3053" s="170">
        <f>IF(N3053="sníž. přenesená",J3053,0)</f>
        <v>0</v>
      </c>
      <c r="BI3053" s="170">
        <f>IF(N3053="nulová",J3053,0)</f>
        <v>0</v>
      </c>
      <c r="BJ3053" s="11" t="s">
        <v>80</v>
      </c>
      <c r="BK3053" s="170">
        <f>ROUND(I3053*H3053,2)</f>
        <v>0</v>
      </c>
      <c r="BL3053" s="11" t="s">
        <v>125</v>
      </c>
      <c r="BM3053" s="169" t="s">
        <v>6002</v>
      </c>
    </row>
    <row r="3054" spans="1:65" s="2" customFormat="1" ht="11.25">
      <c r="A3054" s="28"/>
      <c r="B3054" s="29"/>
      <c r="C3054" s="30"/>
      <c r="D3054" s="171" t="s">
        <v>128</v>
      </c>
      <c r="E3054" s="30"/>
      <c r="F3054" s="172" t="s">
        <v>6001</v>
      </c>
      <c r="G3054" s="30"/>
      <c r="H3054" s="30"/>
      <c r="I3054" s="173"/>
      <c r="J3054" s="30"/>
      <c r="K3054" s="30"/>
      <c r="L3054" s="33"/>
      <c r="M3054" s="174"/>
      <c r="N3054" s="175"/>
      <c r="O3054" s="65"/>
      <c r="P3054" s="65"/>
      <c r="Q3054" s="65"/>
      <c r="R3054" s="65"/>
      <c r="S3054" s="65"/>
      <c r="T3054" s="66"/>
      <c r="U3054" s="28"/>
      <c r="V3054" s="28"/>
      <c r="W3054" s="28"/>
      <c r="X3054" s="28"/>
      <c r="Y3054" s="28"/>
      <c r="Z3054" s="28"/>
      <c r="AA3054" s="28"/>
      <c r="AB3054" s="28"/>
      <c r="AC3054" s="28"/>
      <c r="AD3054" s="28"/>
      <c r="AE3054" s="28"/>
      <c r="AT3054" s="11" t="s">
        <v>128</v>
      </c>
      <c r="AU3054" s="11" t="s">
        <v>73</v>
      </c>
    </row>
    <row r="3055" spans="1:65" s="2" customFormat="1" ht="16.5" customHeight="1">
      <c r="A3055" s="28"/>
      <c r="B3055" s="29"/>
      <c r="C3055" s="176" t="s">
        <v>6003</v>
      </c>
      <c r="D3055" s="176" t="s">
        <v>5147</v>
      </c>
      <c r="E3055" s="177" t="s">
        <v>6004</v>
      </c>
      <c r="F3055" s="178" t="s">
        <v>6005</v>
      </c>
      <c r="G3055" s="179" t="s">
        <v>136</v>
      </c>
      <c r="H3055" s="180">
        <v>2</v>
      </c>
      <c r="I3055" s="181"/>
      <c r="J3055" s="182">
        <f>ROUND(I3055*H3055,2)</f>
        <v>0</v>
      </c>
      <c r="K3055" s="178" t="s">
        <v>1</v>
      </c>
      <c r="L3055" s="183"/>
      <c r="M3055" s="184" t="s">
        <v>1</v>
      </c>
      <c r="N3055" s="185" t="s">
        <v>38</v>
      </c>
      <c r="O3055" s="65"/>
      <c r="P3055" s="167">
        <f>O3055*H3055</f>
        <v>0</v>
      </c>
      <c r="Q3055" s="167">
        <v>0</v>
      </c>
      <c r="R3055" s="167">
        <f>Q3055*H3055</f>
        <v>0</v>
      </c>
      <c r="S3055" s="167">
        <v>0</v>
      </c>
      <c r="T3055" s="168">
        <f>S3055*H3055</f>
        <v>0</v>
      </c>
      <c r="U3055" s="28"/>
      <c r="V3055" s="28"/>
      <c r="W3055" s="28"/>
      <c r="X3055" s="28"/>
      <c r="Y3055" s="28"/>
      <c r="Z3055" s="28"/>
      <c r="AA3055" s="28"/>
      <c r="AB3055" s="28"/>
      <c r="AC3055" s="28"/>
      <c r="AD3055" s="28"/>
      <c r="AE3055" s="28"/>
      <c r="AR3055" s="169" t="s">
        <v>156</v>
      </c>
      <c r="AT3055" s="169" t="s">
        <v>5147</v>
      </c>
      <c r="AU3055" s="169" t="s">
        <v>73</v>
      </c>
      <c r="AY3055" s="11" t="s">
        <v>126</v>
      </c>
      <c r="BE3055" s="170">
        <f>IF(N3055="základní",J3055,0)</f>
        <v>0</v>
      </c>
      <c r="BF3055" s="170">
        <f>IF(N3055="snížená",J3055,0)</f>
        <v>0</v>
      </c>
      <c r="BG3055" s="170">
        <f>IF(N3055="zákl. přenesená",J3055,0)</f>
        <v>0</v>
      </c>
      <c r="BH3055" s="170">
        <f>IF(N3055="sníž. přenesená",J3055,0)</f>
        <v>0</v>
      </c>
      <c r="BI3055" s="170">
        <f>IF(N3055="nulová",J3055,0)</f>
        <v>0</v>
      </c>
      <c r="BJ3055" s="11" t="s">
        <v>80</v>
      </c>
      <c r="BK3055" s="170">
        <f>ROUND(I3055*H3055,2)</f>
        <v>0</v>
      </c>
      <c r="BL3055" s="11" t="s">
        <v>125</v>
      </c>
      <c r="BM3055" s="169" t="s">
        <v>6006</v>
      </c>
    </row>
    <row r="3056" spans="1:65" s="2" customFormat="1" ht="11.25">
      <c r="A3056" s="28"/>
      <c r="B3056" s="29"/>
      <c r="C3056" s="30"/>
      <c r="D3056" s="171" t="s">
        <v>128</v>
      </c>
      <c r="E3056" s="30"/>
      <c r="F3056" s="172" t="s">
        <v>6005</v>
      </c>
      <c r="G3056" s="30"/>
      <c r="H3056" s="30"/>
      <c r="I3056" s="173"/>
      <c r="J3056" s="30"/>
      <c r="K3056" s="30"/>
      <c r="L3056" s="33"/>
      <c r="M3056" s="174"/>
      <c r="N3056" s="175"/>
      <c r="O3056" s="65"/>
      <c r="P3056" s="65"/>
      <c r="Q3056" s="65"/>
      <c r="R3056" s="65"/>
      <c r="S3056" s="65"/>
      <c r="T3056" s="66"/>
      <c r="U3056" s="28"/>
      <c r="V3056" s="28"/>
      <c r="W3056" s="28"/>
      <c r="X3056" s="28"/>
      <c r="Y3056" s="28"/>
      <c r="Z3056" s="28"/>
      <c r="AA3056" s="28"/>
      <c r="AB3056" s="28"/>
      <c r="AC3056" s="28"/>
      <c r="AD3056" s="28"/>
      <c r="AE3056" s="28"/>
      <c r="AT3056" s="11" t="s">
        <v>128</v>
      </c>
      <c r="AU3056" s="11" t="s">
        <v>73</v>
      </c>
    </row>
    <row r="3057" spans="1:65" s="2" customFormat="1" ht="24.2" customHeight="1">
      <c r="A3057" s="28"/>
      <c r="B3057" s="29"/>
      <c r="C3057" s="176" t="s">
        <v>6007</v>
      </c>
      <c r="D3057" s="176" t="s">
        <v>5147</v>
      </c>
      <c r="E3057" s="177" t="s">
        <v>6008</v>
      </c>
      <c r="F3057" s="178" t="s">
        <v>6009</v>
      </c>
      <c r="G3057" s="179" t="s">
        <v>3319</v>
      </c>
      <c r="H3057" s="180">
        <v>2</v>
      </c>
      <c r="I3057" s="181"/>
      <c r="J3057" s="182">
        <f>ROUND(I3057*H3057,2)</f>
        <v>0</v>
      </c>
      <c r="K3057" s="178" t="s">
        <v>1</v>
      </c>
      <c r="L3057" s="183"/>
      <c r="M3057" s="184" t="s">
        <v>1</v>
      </c>
      <c r="N3057" s="185" t="s">
        <v>38</v>
      </c>
      <c r="O3057" s="65"/>
      <c r="P3057" s="167">
        <f>O3057*H3057</f>
        <v>0</v>
      </c>
      <c r="Q3057" s="167">
        <v>0</v>
      </c>
      <c r="R3057" s="167">
        <f>Q3057*H3057</f>
        <v>0</v>
      </c>
      <c r="S3057" s="167">
        <v>0</v>
      </c>
      <c r="T3057" s="168">
        <f>S3057*H3057</f>
        <v>0</v>
      </c>
      <c r="U3057" s="28"/>
      <c r="V3057" s="28"/>
      <c r="W3057" s="28"/>
      <c r="X3057" s="28"/>
      <c r="Y3057" s="28"/>
      <c r="Z3057" s="28"/>
      <c r="AA3057" s="28"/>
      <c r="AB3057" s="28"/>
      <c r="AC3057" s="28"/>
      <c r="AD3057" s="28"/>
      <c r="AE3057" s="28"/>
      <c r="AR3057" s="169" t="s">
        <v>156</v>
      </c>
      <c r="AT3057" s="169" t="s">
        <v>5147</v>
      </c>
      <c r="AU3057" s="169" t="s">
        <v>73</v>
      </c>
      <c r="AY3057" s="11" t="s">
        <v>126</v>
      </c>
      <c r="BE3057" s="170">
        <f>IF(N3057="základní",J3057,0)</f>
        <v>0</v>
      </c>
      <c r="BF3057" s="170">
        <f>IF(N3057="snížená",J3057,0)</f>
        <v>0</v>
      </c>
      <c r="BG3057" s="170">
        <f>IF(N3057="zákl. přenesená",J3057,0)</f>
        <v>0</v>
      </c>
      <c r="BH3057" s="170">
        <f>IF(N3057="sníž. přenesená",J3057,0)</f>
        <v>0</v>
      </c>
      <c r="BI3057" s="170">
        <f>IF(N3057="nulová",J3057,0)</f>
        <v>0</v>
      </c>
      <c r="BJ3057" s="11" t="s">
        <v>80</v>
      </c>
      <c r="BK3057" s="170">
        <f>ROUND(I3057*H3057,2)</f>
        <v>0</v>
      </c>
      <c r="BL3057" s="11" t="s">
        <v>125</v>
      </c>
      <c r="BM3057" s="169" t="s">
        <v>6010</v>
      </c>
    </row>
    <row r="3058" spans="1:65" s="2" customFormat="1" ht="11.25">
      <c r="A3058" s="28"/>
      <c r="B3058" s="29"/>
      <c r="C3058" s="30"/>
      <c r="D3058" s="171" t="s">
        <v>128</v>
      </c>
      <c r="E3058" s="30"/>
      <c r="F3058" s="172" t="s">
        <v>6009</v>
      </c>
      <c r="G3058" s="30"/>
      <c r="H3058" s="30"/>
      <c r="I3058" s="173"/>
      <c r="J3058" s="30"/>
      <c r="K3058" s="30"/>
      <c r="L3058" s="33"/>
      <c r="M3058" s="174"/>
      <c r="N3058" s="175"/>
      <c r="O3058" s="65"/>
      <c r="P3058" s="65"/>
      <c r="Q3058" s="65"/>
      <c r="R3058" s="65"/>
      <c r="S3058" s="65"/>
      <c r="T3058" s="66"/>
      <c r="U3058" s="28"/>
      <c r="V3058" s="28"/>
      <c r="W3058" s="28"/>
      <c r="X3058" s="28"/>
      <c r="Y3058" s="28"/>
      <c r="Z3058" s="28"/>
      <c r="AA3058" s="28"/>
      <c r="AB3058" s="28"/>
      <c r="AC3058" s="28"/>
      <c r="AD3058" s="28"/>
      <c r="AE3058" s="28"/>
      <c r="AT3058" s="11" t="s">
        <v>128</v>
      </c>
      <c r="AU3058" s="11" t="s">
        <v>73</v>
      </c>
    </row>
    <row r="3059" spans="1:65" s="2" customFormat="1" ht="24.2" customHeight="1">
      <c r="A3059" s="28"/>
      <c r="B3059" s="29"/>
      <c r="C3059" s="176" t="s">
        <v>6011</v>
      </c>
      <c r="D3059" s="176" t="s">
        <v>5147</v>
      </c>
      <c r="E3059" s="177" t="s">
        <v>6012</v>
      </c>
      <c r="F3059" s="178" t="s">
        <v>6013</v>
      </c>
      <c r="G3059" s="179" t="s">
        <v>3319</v>
      </c>
      <c r="H3059" s="180">
        <v>2</v>
      </c>
      <c r="I3059" s="181"/>
      <c r="J3059" s="182">
        <f>ROUND(I3059*H3059,2)</f>
        <v>0</v>
      </c>
      <c r="K3059" s="178" t="s">
        <v>1</v>
      </c>
      <c r="L3059" s="183"/>
      <c r="M3059" s="184" t="s">
        <v>1</v>
      </c>
      <c r="N3059" s="185" t="s">
        <v>38</v>
      </c>
      <c r="O3059" s="65"/>
      <c r="P3059" s="167">
        <f>O3059*H3059</f>
        <v>0</v>
      </c>
      <c r="Q3059" s="167">
        <v>0</v>
      </c>
      <c r="R3059" s="167">
        <f>Q3059*H3059</f>
        <v>0</v>
      </c>
      <c r="S3059" s="167">
        <v>0</v>
      </c>
      <c r="T3059" s="168">
        <f>S3059*H3059</f>
        <v>0</v>
      </c>
      <c r="U3059" s="28"/>
      <c r="V3059" s="28"/>
      <c r="W3059" s="28"/>
      <c r="X3059" s="28"/>
      <c r="Y3059" s="28"/>
      <c r="Z3059" s="28"/>
      <c r="AA3059" s="28"/>
      <c r="AB3059" s="28"/>
      <c r="AC3059" s="28"/>
      <c r="AD3059" s="28"/>
      <c r="AE3059" s="28"/>
      <c r="AR3059" s="169" t="s">
        <v>156</v>
      </c>
      <c r="AT3059" s="169" t="s">
        <v>5147</v>
      </c>
      <c r="AU3059" s="169" t="s">
        <v>73</v>
      </c>
      <c r="AY3059" s="11" t="s">
        <v>126</v>
      </c>
      <c r="BE3059" s="170">
        <f>IF(N3059="základní",J3059,0)</f>
        <v>0</v>
      </c>
      <c r="BF3059" s="170">
        <f>IF(N3059="snížená",J3059,0)</f>
        <v>0</v>
      </c>
      <c r="BG3059" s="170">
        <f>IF(N3059="zákl. přenesená",J3059,0)</f>
        <v>0</v>
      </c>
      <c r="BH3059" s="170">
        <f>IF(N3059="sníž. přenesená",J3059,0)</f>
        <v>0</v>
      </c>
      <c r="BI3059" s="170">
        <f>IF(N3059="nulová",J3059,0)</f>
        <v>0</v>
      </c>
      <c r="BJ3059" s="11" t="s">
        <v>80</v>
      </c>
      <c r="BK3059" s="170">
        <f>ROUND(I3059*H3059,2)</f>
        <v>0</v>
      </c>
      <c r="BL3059" s="11" t="s">
        <v>125</v>
      </c>
      <c r="BM3059" s="169" t="s">
        <v>6014</v>
      </c>
    </row>
    <row r="3060" spans="1:65" s="2" customFormat="1" ht="11.25">
      <c r="A3060" s="28"/>
      <c r="B3060" s="29"/>
      <c r="C3060" s="30"/>
      <c r="D3060" s="171" t="s">
        <v>128</v>
      </c>
      <c r="E3060" s="30"/>
      <c r="F3060" s="172" t="s">
        <v>6013</v>
      </c>
      <c r="G3060" s="30"/>
      <c r="H3060" s="30"/>
      <c r="I3060" s="173"/>
      <c r="J3060" s="30"/>
      <c r="K3060" s="30"/>
      <c r="L3060" s="33"/>
      <c r="M3060" s="174"/>
      <c r="N3060" s="175"/>
      <c r="O3060" s="65"/>
      <c r="P3060" s="65"/>
      <c r="Q3060" s="65"/>
      <c r="R3060" s="65"/>
      <c r="S3060" s="65"/>
      <c r="T3060" s="66"/>
      <c r="U3060" s="28"/>
      <c r="V3060" s="28"/>
      <c r="W3060" s="28"/>
      <c r="X3060" s="28"/>
      <c r="Y3060" s="28"/>
      <c r="Z3060" s="28"/>
      <c r="AA3060" s="28"/>
      <c r="AB3060" s="28"/>
      <c r="AC3060" s="28"/>
      <c r="AD3060" s="28"/>
      <c r="AE3060" s="28"/>
      <c r="AT3060" s="11" t="s">
        <v>128</v>
      </c>
      <c r="AU3060" s="11" t="s">
        <v>73</v>
      </c>
    </row>
    <row r="3061" spans="1:65" s="2" customFormat="1" ht="21.75" customHeight="1">
      <c r="A3061" s="28"/>
      <c r="B3061" s="29"/>
      <c r="C3061" s="176" t="s">
        <v>6015</v>
      </c>
      <c r="D3061" s="176" t="s">
        <v>5147</v>
      </c>
      <c r="E3061" s="177" t="s">
        <v>6016</v>
      </c>
      <c r="F3061" s="178" t="s">
        <v>6017</v>
      </c>
      <c r="G3061" s="179" t="s">
        <v>3319</v>
      </c>
      <c r="H3061" s="180">
        <v>2</v>
      </c>
      <c r="I3061" s="181"/>
      <c r="J3061" s="182">
        <f>ROUND(I3061*H3061,2)</f>
        <v>0</v>
      </c>
      <c r="K3061" s="178" t="s">
        <v>1</v>
      </c>
      <c r="L3061" s="183"/>
      <c r="M3061" s="184" t="s">
        <v>1</v>
      </c>
      <c r="N3061" s="185" t="s">
        <v>38</v>
      </c>
      <c r="O3061" s="65"/>
      <c r="P3061" s="167">
        <f>O3061*H3061</f>
        <v>0</v>
      </c>
      <c r="Q3061" s="167">
        <v>0</v>
      </c>
      <c r="R3061" s="167">
        <f>Q3061*H3061</f>
        <v>0</v>
      </c>
      <c r="S3061" s="167">
        <v>0</v>
      </c>
      <c r="T3061" s="168">
        <f>S3061*H3061</f>
        <v>0</v>
      </c>
      <c r="U3061" s="28"/>
      <c r="V3061" s="28"/>
      <c r="W3061" s="28"/>
      <c r="X3061" s="28"/>
      <c r="Y3061" s="28"/>
      <c r="Z3061" s="28"/>
      <c r="AA3061" s="28"/>
      <c r="AB3061" s="28"/>
      <c r="AC3061" s="28"/>
      <c r="AD3061" s="28"/>
      <c r="AE3061" s="28"/>
      <c r="AR3061" s="169" t="s">
        <v>156</v>
      </c>
      <c r="AT3061" s="169" t="s">
        <v>5147</v>
      </c>
      <c r="AU3061" s="169" t="s">
        <v>73</v>
      </c>
      <c r="AY3061" s="11" t="s">
        <v>126</v>
      </c>
      <c r="BE3061" s="170">
        <f>IF(N3061="základní",J3061,0)</f>
        <v>0</v>
      </c>
      <c r="BF3061" s="170">
        <f>IF(N3061="snížená",J3061,0)</f>
        <v>0</v>
      </c>
      <c r="BG3061" s="170">
        <f>IF(N3061="zákl. přenesená",J3061,0)</f>
        <v>0</v>
      </c>
      <c r="BH3061" s="170">
        <f>IF(N3061="sníž. přenesená",J3061,0)</f>
        <v>0</v>
      </c>
      <c r="BI3061" s="170">
        <f>IF(N3061="nulová",J3061,0)</f>
        <v>0</v>
      </c>
      <c r="BJ3061" s="11" t="s">
        <v>80</v>
      </c>
      <c r="BK3061" s="170">
        <f>ROUND(I3061*H3061,2)</f>
        <v>0</v>
      </c>
      <c r="BL3061" s="11" t="s">
        <v>125</v>
      </c>
      <c r="BM3061" s="169" t="s">
        <v>6018</v>
      </c>
    </row>
    <row r="3062" spans="1:65" s="2" customFormat="1" ht="11.25">
      <c r="A3062" s="28"/>
      <c r="B3062" s="29"/>
      <c r="C3062" s="30"/>
      <c r="D3062" s="171" t="s">
        <v>128</v>
      </c>
      <c r="E3062" s="30"/>
      <c r="F3062" s="172" t="s">
        <v>6017</v>
      </c>
      <c r="G3062" s="30"/>
      <c r="H3062" s="30"/>
      <c r="I3062" s="173"/>
      <c r="J3062" s="30"/>
      <c r="K3062" s="30"/>
      <c r="L3062" s="33"/>
      <c r="M3062" s="174"/>
      <c r="N3062" s="175"/>
      <c r="O3062" s="65"/>
      <c r="P3062" s="65"/>
      <c r="Q3062" s="65"/>
      <c r="R3062" s="65"/>
      <c r="S3062" s="65"/>
      <c r="T3062" s="66"/>
      <c r="U3062" s="28"/>
      <c r="V3062" s="28"/>
      <c r="W3062" s="28"/>
      <c r="X3062" s="28"/>
      <c r="Y3062" s="28"/>
      <c r="Z3062" s="28"/>
      <c r="AA3062" s="28"/>
      <c r="AB3062" s="28"/>
      <c r="AC3062" s="28"/>
      <c r="AD3062" s="28"/>
      <c r="AE3062" s="28"/>
      <c r="AT3062" s="11" t="s">
        <v>128</v>
      </c>
      <c r="AU3062" s="11" t="s">
        <v>73</v>
      </c>
    </row>
    <row r="3063" spans="1:65" s="2" customFormat="1" ht="24.2" customHeight="1">
      <c r="A3063" s="28"/>
      <c r="B3063" s="29"/>
      <c r="C3063" s="176" t="s">
        <v>6019</v>
      </c>
      <c r="D3063" s="176" t="s">
        <v>5147</v>
      </c>
      <c r="E3063" s="177" t="s">
        <v>6020</v>
      </c>
      <c r="F3063" s="178" t="s">
        <v>6021</v>
      </c>
      <c r="G3063" s="179" t="s">
        <v>3319</v>
      </c>
      <c r="H3063" s="180">
        <v>2</v>
      </c>
      <c r="I3063" s="181"/>
      <c r="J3063" s="182">
        <f>ROUND(I3063*H3063,2)</f>
        <v>0</v>
      </c>
      <c r="K3063" s="178" t="s">
        <v>1</v>
      </c>
      <c r="L3063" s="183"/>
      <c r="M3063" s="184" t="s">
        <v>1</v>
      </c>
      <c r="N3063" s="185" t="s">
        <v>38</v>
      </c>
      <c r="O3063" s="65"/>
      <c r="P3063" s="167">
        <f>O3063*H3063</f>
        <v>0</v>
      </c>
      <c r="Q3063" s="167">
        <v>0</v>
      </c>
      <c r="R3063" s="167">
        <f>Q3063*H3063</f>
        <v>0</v>
      </c>
      <c r="S3063" s="167">
        <v>0</v>
      </c>
      <c r="T3063" s="168">
        <f>S3063*H3063</f>
        <v>0</v>
      </c>
      <c r="U3063" s="28"/>
      <c r="V3063" s="28"/>
      <c r="W3063" s="28"/>
      <c r="X3063" s="28"/>
      <c r="Y3063" s="28"/>
      <c r="Z3063" s="28"/>
      <c r="AA3063" s="28"/>
      <c r="AB3063" s="28"/>
      <c r="AC3063" s="28"/>
      <c r="AD3063" s="28"/>
      <c r="AE3063" s="28"/>
      <c r="AR3063" s="169" t="s">
        <v>156</v>
      </c>
      <c r="AT3063" s="169" t="s">
        <v>5147</v>
      </c>
      <c r="AU3063" s="169" t="s">
        <v>73</v>
      </c>
      <c r="AY3063" s="11" t="s">
        <v>126</v>
      </c>
      <c r="BE3063" s="170">
        <f>IF(N3063="základní",J3063,0)</f>
        <v>0</v>
      </c>
      <c r="BF3063" s="170">
        <f>IF(N3063="snížená",J3063,0)</f>
        <v>0</v>
      </c>
      <c r="BG3063" s="170">
        <f>IF(N3063="zákl. přenesená",J3063,0)</f>
        <v>0</v>
      </c>
      <c r="BH3063" s="170">
        <f>IF(N3063="sníž. přenesená",J3063,0)</f>
        <v>0</v>
      </c>
      <c r="BI3063" s="170">
        <f>IF(N3063="nulová",J3063,0)</f>
        <v>0</v>
      </c>
      <c r="BJ3063" s="11" t="s">
        <v>80</v>
      </c>
      <c r="BK3063" s="170">
        <f>ROUND(I3063*H3063,2)</f>
        <v>0</v>
      </c>
      <c r="BL3063" s="11" t="s">
        <v>125</v>
      </c>
      <c r="BM3063" s="169" t="s">
        <v>6022</v>
      </c>
    </row>
    <row r="3064" spans="1:65" s="2" customFormat="1" ht="11.25">
      <c r="A3064" s="28"/>
      <c r="B3064" s="29"/>
      <c r="C3064" s="30"/>
      <c r="D3064" s="171" t="s">
        <v>128</v>
      </c>
      <c r="E3064" s="30"/>
      <c r="F3064" s="172" t="s">
        <v>6021</v>
      </c>
      <c r="G3064" s="30"/>
      <c r="H3064" s="30"/>
      <c r="I3064" s="173"/>
      <c r="J3064" s="30"/>
      <c r="K3064" s="30"/>
      <c r="L3064" s="33"/>
      <c r="M3064" s="174"/>
      <c r="N3064" s="175"/>
      <c r="O3064" s="65"/>
      <c r="P3064" s="65"/>
      <c r="Q3064" s="65"/>
      <c r="R3064" s="65"/>
      <c r="S3064" s="65"/>
      <c r="T3064" s="66"/>
      <c r="U3064" s="28"/>
      <c r="V3064" s="28"/>
      <c r="W3064" s="28"/>
      <c r="X3064" s="28"/>
      <c r="Y3064" s="28"/>
      <c r="Z3064" s="28"/>
      <c r="AA3064" s="28"/>
      <c r="AB3064" s="28"/>
      <c r="AC3064" s="28"/>
      <c r="AD3064" s="28"/>
      <c r="AE3064" s="28"/>
      <c r="AT3064" s="11" t="s">
        <v>128</v>
      </c>
      <c r="AU3064" s="11" t="s">
        <v>73</v>
      </c>
    </row>
    <row r="3065" spans="1:65" s="2" customFormat="1" ht="24.2" customHeight="1">
      <c r="A3065" s="28"/>
      <c r="B3065" s="29"/>
      <c r="C3065" s="176" t="s">
        <v>6023</v>
      </c>
      <c r="D3065" s="176" t="s">
        <v>5147</v>
      </c>
      <c r="E3065" s="177" t="s">
        <v>6024</v>
      </c>
      <c r="F3065" s="178" t="s">
        <v>6025</v>
      </c>
      <c r="G3065" s="179" t="s">
        <v>3319</v>
      </c>
      <c r="H3065" s="180">
        <v>2</v>
      </c>
      <c r="I3065" s="181"/>
      <c r="J3065" s="182">
        <f>ROUND(I3065*H3065,2)</f>
        <v>0</v>
      </c>
      <c r="K3065" s="178" t="s">
        <v>1</v>
      </c>
      <c r="L3065" s="183"/>
      <c r="M3065" s="184" t="s">
        <v>1</v>
      </c>
      <c r="N3065" s="185" t="s">
        <v>38</v>
      </c>
      <c r="O3065" s="65"/>
      <c r="P3065" s="167">
        <f>O3065*H3065</f>
        <v>0</v>
      </c>
      <c r="Q3065" s="167">
        <v>0</v>
      </c>
      <c r="R3065" s="167">
        <f>Q3065*H3065</f>
        <v>0</v>
      </c>
      <c r="S3065" s="167">
        <v>0</v>
      </c>
      <c r="T3065" s="168">
        <f>S3065*H3065</f>
        <v>0</v>
      </c>
      <c r="U3065" s="28"/>
      <c r="V3065" s="28"/>
      <c r="W3065" s="28"/>
      <c r="X3065" s="28"/>
      <c r="Y3065" s="28"/>
      <c r="Z3065" s="28"/>
      <c r="AA3065" s="28"/>
      <c r="AB3065" s="28"/>
      <c r="AC3065" s="28"/>
      <c r="AD3065" s="28"/>
      <c r="AE3065" s="28"/>
      <c r="AR3065" s="169" t="s">
        <v>156</v>
      </c>
      <c r="AT3065" s="169" t="s">
        <v>5147</v>
      </c>
      <c r="AU3065" s="169" t="s">
        <v>73</v>
      </c>
      <c r="AY3065" s="11" t="s">
        <v>126</v>
      </c>
      <c r="BE3065" s="170">
        <f>IF(N3065="základní",J3065,0)</f>
        <v>0</v>
      </c>
      <c r="BF3065" s="170">
        <f>IF(N3065="snížená",J3065,0)</f>
        <v>0</v>
      </c>
      <c r="BG3065" s="170">
        <f>IF(N3065="zákl. přenesená",J3065,0)</f>
        <v>0</v>
      </c>
      <c r="BH3065" s="170">
        <f>IF(N3065="sníž. přenesená",J3065,0)</f>
        <v>0</v>
      </c>
      <c r="BI3065" s="170">
        <f>IF(N3065="nulová",J3065,0)</f>
        <v>0</v>
      </c>
      <c r="BJ3065" s="11" t="s">
        <v>80</v>
      </c>
      <c r="BK3065" s="170">
        <f>ROUND(I3065*H3065,2)</f>
        <v>0</v>
      </c>
      <c r="BL3065" s="11" t="s">
        <v>125</v>
      </c>
      <c r="BM3065" s="169" t="s">
        <v>6026</v>
      </c>
    </row>
    <row r="3066" spans="1:65" s="2" customFormat="1" ht="11.25">
      <c r="A3066" s="28"/>
      <c r="B3066" s="29"/>
      <c r="C3066" s="30"/>
      <c r="D3066" s="171" t="s">
        <v>128</v>
      </c>
      <c r="E3066" s="30"/>
      <c r="F3066" s="172" t="s">
        <v>6025</v>
      </c>
      <c r="G3066" s="30"/>
      <c r="H3066" s="30"/>
      <c r="I3066" s="173"/>
      <c r="J3066" s="30"/>
      <c r="K3066" s="30"/>
      <c r="L3066" s="33"/>
      <c r="M3066" s="174"/>
      <c r="N3066" s="175"/>
      <c r="O3066" s="65"/>
      <c r="P3066" s="65"/>
      <c r="Q3066" s="65"/>
      <c r="R3066" s="65"/>
      <c r="S3066" s="65"/>
      <c r="T3066" s="66"/>
      <c r="U3066" s="28"/>
      <c r="V3066" s="28"/>
      <c r="W3066" s="28"/>
      <c r="X3066" s="28"/>
      <c r="Y3066" s="28"/>
      <c r="Z3066" s="28"/>
      <c r="AA3066" s="28"/>
      <c r="AB3066" s="28"/>
      <c r="AC3066" s="28"/>
      <c r="AD3066" s="28"/>
      <c r="AE3066" s="28"/>
      <c r="AT3066" s="11" t="s">
        <v>128</v>
      </c>
      <c r="AU3066" s="11" t="s">
        <v>73</v>
      </c>
    </row>
    <row r="3067" spans="1:65" s="2" customFormat="1" ht="24.2" customHeight="1">
      <c r="A3067" s="28"/>
      <c r="B3067" s="29"/>
      <c r="C3067" s="176" t="s">
        <v>6027</v>
      </c>
      <c r="D3067" s="176" t="s">
        <v>5147</v>
      </c>
      <c r="E3067" s="177" t="s">
        <v>6028</v>
      </c>
      <c r="F3067" s="178" t="s">
        <v>6029</v>
      </c>
      <c r="G3067" s="179" t="s">
        <v>3319</v>
      </c>
      <c r="H3067" s="180">
        <v>2</v>
      </c>
      <c r="I3067" s="181"/>
      <c r="J3067" s="182">
        <f>ROUND(I3067*H3067,2)</f>
        <v>0</v>
      </c>
      <c r="K3067" s="178" t="s">
        <v>1</v>
      </c>
      <c r="L3067" s="183"/>
      <c r="M3067" s="184" t="s">
        <v>1</v>
      </c>
      <c r="N3067" s="185" t="s">
        <v>38</v>
      </c>
      <c r="O3067" s="65"/>
      <c r="P3067" s="167">
        <f>O3067*H3067</f>
        <v>0</v>
      </c>
      <c r="Q3067" s="167">
        <v>0</v>
      </c>
      <c r="R3067" s="167">
        <f>Q3067*H3067</f>
        <v>0</v>
      </c>
      <c r="S3067" s="167">
        <v>0</v>
      </c>
      <c r="T3067" s="168">
        <f>S3067*H3067</f>
        <v>0</v>
      </c>
      <c r="U3067" s="28"/>
      <c r="V3067" s="28"/>
      <c r="W3067" s="28"/>
      <c r="X3067" s="28"/>
      <c r="Y3067" s="28"/>
      <c r="Z3067" s="28"/>
      <c r="AA3067" s="28"/>
      <c r="AB3067" s="28"/>
      <c r="AC3067" s="28"/>
      <c r="AD3067" s="28"/>
      <c r="AE3067" s="28"/>
      <c r="AR3067" s="169" t="s">
        <v>156</v>
      </c>
      <c r="AT3067" s="169" t="s">
        <v>5147</v>
      </c>
      <c r="AU3067" s="169" t="s">
        <v>73</v>
      </c>
      <c r="AY3067" s="11" t="s">
        <v>126</v>
      </c>
      <c r="BE3067" s="170">
        <f>IF(N3067="základní",J3067,0)</f>
        <v>0</v>
      </c>
      <c r="BF3067" s="170">
        <f>IF(N3067="snížená",J3067,0)</f>
        <v>0</v>
      </c>
      <c r="BG3067" s="170">
        <f>IF(N3067="zákl. přenesená",J3067,0)</f>
        <v>0</v>
      </c>
      <c r="BH3067" s="170">
        <f>IF(N3067="sníž. přenesená",J3067,0)</f>
        <v>0</v>
      </c>
      <c r="BI3067" s="170">
        <f>IF(N3067="nulová",J3067,0)</f>
        <v>0</v>
      </c>
      <c r="BJ3067" s="11" t="s">
        <v>80</v>
      </c>
      <c r="BK3067" s="170">
        <f>ROUND(I3067*H3067,2)</f>
        <v>0</v>
      </c>
      <c r="BL3067" s="11" t="s">
        <v>125</v>
      </c>
      <c r="BM3067" s="169" t="s">
        <v>6030</v>
      </c>
    </row>
    <row r="3068" spans="1:65" s="2" customFormat="1" ht="11.25">
      <c r="A3068" s="28"/>
      <c r="B3068" s="29"/>
      <c r="C3068" s="30"/>
      <c r="D3068" s="171" t="s">
        <v>128</v>
      </c>
      <c r="E3068" s="30"/>
      <c r="F3068" s="172" t="s">
        <v>6029</v>
      </c>
      <c r="G3068" s="30"/>
      <c r="H3068" s="30"/>
      <c r="I3068" s="173"/>
      <c r="J3068" s="30"/>
      <c r="K3068" s="30"/>
      <c r="L3068" s="33"/>
      <c r="M3068" s="174"/>
      <c r="N3068" s="175"/>
      <c r="O3068" s="65"/>
      <c r="P3068" s="65"/>
      <c r="Q3068" s="65"/>
      <c r="R3068" s="65"/>
      <c r="S3068" s="65"/>
      <c r="T3068" s="66"/>
      <c r="U3068" s="28"/>
      <c r="V3068" s="28"/>
      <c r="W3068" s="28"/>
      <c r="X3068" s="28"/>
      <c r="Y3068" s="28"/>
      <c r="Z3068" s="28"/>
      <c r="AA3068" s="28"/>
      <c r="AB3068" s="28"/>
      <c r="AC3068" s="28"/>
      <c r="AD3068" s="28"/>
      <c r="AE3068" s="28"/>
      <c r="AT3068" s="11" t="s">
        <v>128</v>
      </c>
      <c r="AU3068" s="11" t="s">
        <v>73</v>
      </c>
    </row>
    <row r="3069" spans="1:65" s="2" customFormat="1" ht="24.2" customHeight="1">
      <c r="A3069" s="28"/>
      <c r="B3069" s="29"/>
      <c r="C3069" s="176" t="s">
        <v>6031</v>
      </c>
      <c r="D3069" s="176" t="s">
        <v>5147</v>
      </c>
      <c r="E3069" s="177" t="s">
        <v>6032</v>
      </c>
      <c r="F3069" s="178" t="s">
        <v>6033</v>
      </c>
      <c r="G3069" s="179" t="s">
        <v>131</v>
      </c>
      <c r="H3069" s="180">
        <v>2</v>
      </c>
      <c r="I3069" s="181"/>
      <c r="J3069" s="182">
        <f>ROUND(I3069*H3069,2)</f>
        <v>0</v>
      </c>
      <c r="K3069" s="178" t="s">
        <v>1</v>
      </c>
      <c r="L3069" s="183"/>
      <c r="M3069" s="184" t="s">
        <v>1</v>
      </c>
      <c r="N3069" s="185" t="s">
        <v>38</v>
      </c>
      <c r="O3069" s="65"/>
      <c r="P3069" s="167">
        <f>O3069*H3069</f>
        <v>0</v>
      </c>
      <c r="Q3069" s="167">
        <v>0</v>
      </c>
      <c r="R3069" s="167">
        <f>Q3069*H3069</f>
        <v>0</v>
      </c>
      <c r="S3069" s="167">
        <v>0</v>
      </c>
      <c r="T3069" s="168">
        <f>S3069*H3069</f>
        <v>0</v>
      </c>
      <c r="U3069" s="28"/>
      <c r="V3069" s="28"/>
      <c r="W3069" s="28"/>
      <c r="X3069" s="28"/>
      <c r="Y3069" s="28"/>
      <c r="Z3069" s="28"/>
      <c r="AA3069" s="28"/>
      <c r="AB3069" s="28"/>
      <c r="AC3069" s="28"/>
      <c r="AD3069" s="28"/>
      <c r="AE3069" s="28"/>
      <c r="AR3069" s="169" t="s">
        <v>156</v>
      </c>
      <c r="AT3069" s="169" t="s">
        <v>5147</v>
      </c>
      <c r="AU3069" s="169" t="s">
        <v>73</v>
      </c>
      <c r="AY3069" s="11" t="s">
        <v>126</v>
      </c>
      <c r="BE3069" s="170">
        <f>IF(N3069="základní",J3069,0)</f>
        <v>0</v>
      </c>
      <c r="BF3069" s="170">
        <f>IF(N3069="snížená",J3069,0)</f>
        <v>0</v>
      </c>
      <c r="BG3069" s="170">
        <f>IF(N3069="zákl. přenesená",J3069,0)</f>
        <v>0</v>
      </c>
      <c r="BH3069" s="170">
        <f>IF(N3069="sníž. přenesená",J3069,0)</f>
        <v>0</v>
      </c>
      <c r="BI3069" s="170">
        <f>IF(N3069="nulová",J3069,0)</f>
        <v>0</v>
      </c>
      <c r="BJ3069" s="11" t="s">
        <v>80</v>
      </c>
      <c r="BK3069" s="170">
        <f>ROUND(I3069*H3069,2)</f>
        <v>0</v>
      </c>
      <c r="BL3069" s="11" t="s">
        <v>125</v>
      </c>
      <c r="BM3069" s="169" t="s">
        <v>6034</v>
      </c>
    </row>
    <row r="3070" spans="1:65" s="2" customFormat="1" ht="11.25">
      <c r="A3070" s="28"/>
      <c r="B3070" s="29"/>
      <c r="C3070" s="30"/>
      <c r="D3070" s="171" t="s">
        <v>128</v>
      </c>
      <c r="E3070" s="30"/>
      <c r="F3070" s="172" t="s">
        <v>6033</v>
      </c>
      <c r="G3070" s="30"/>
      <c r="H3070" s="30"/>
      <c r="I3070" s="173"/>
      <c r="J3070" s="30"/>
      <c r="K3070" s="30"/>
      <c r="L3070" s="33"/>
      <c r="M3070" s="174"/>
      <c r="N3070" s="175"/>
      <c r="O3070" s="65"/>
      <c r="P3070" s="65"/>
      <c r="Q3070" s="65"/>
      <c r="R3070" s="65"/>
      <c r="S3070" s="65"/>
      <c r="T3070" s="66"/>
      <c r="U3070" s="28"/>
      <c r="V3070" s="28"/>
      <c r="W3070" s="28"/>
      <c r="X3070" s="28"/>
      <c r="Y3070" s="28"/>
      <c r="Z3070" s="28"/>
      <c r="AA3070" s="28"/>
      <c r="AB3070" s="28"/>
      <c r="AC3070" s="28"/>
      <c r="AD3070" s="28"/>
      <c r="AE3070" s="28"/>
      <c r="AT3070" s="11" t="s">
        <v>128</v>
      </c>
      <c r="AU3070" s="11" t="s">
        <v>73</v>
      </c>
    </row>
    <row r="3071" spans="1:65" s="2" customFormat="1" ht="24.2" customHeight="1">
      <c r="A3071" s="28"/>
      <c r="B3071" s="29"/>
      <c r="C3071" s="176" t="s">
        <v>6035</v>
      </c>
      <c r="D3071" s="176" t="s">
        <v>5147</v>
      </c>
      <c r="E3071" s="177" t="s">
        <v>6036</v>
      </c>
      <c r="F3071" s="178" t="s">
        <v>6037</v>
      </c>
      <c r="G3071" s="179" t="s">
        <v>136</v>
      </c>
      <c r="H3071" s="180">
        <v>2</v>
      </c>
      <c r="I3071" s="181"/>
      <c r="J3071" s="182">
        <f>ROUND(I3071*H3071,2)</f>
        <v>0</v>
      </c>
      <c r="K3071" s="178" t="s">
        <v>1</v>
      </c>
      <c r="L3071" s="183"/>
      <c r="M3071" s="184" t="s">
        <v>1</v>
      </c>
      <c r="N3071" s="185" t="s">
        <v>38</v>
      </c>
      <c r="O3071" s="65"/>
      <c r="P3071" s="167">
        <f>O3071*H3071</f>
        <v>0</v>
      </c>
      <c r="Q3071" s="167">
        <v>0</v>
      </c>
      <c r="R3071" s="167">
        <f>Q3071*H3071</f>
        <v>0</v>
      </c>
      <c r="S3071" s="167">
        <v>0</v>
      </c>
      <c r="T3071" s="168">
        <f>S3071*H3071</f>
        <v>0</v>
      </c>
      <c r="U3071" s="28"/>
      <c r="V3071" s="28"/>
      <c r="W3071" s="28"/>
      <c r="X3071" s="28"/>
      <c r="Y3071" s="28"/>
      <c r="Z3071" s="28"/>
      <c r="AA3071" s="28"/>
      <c r="AB3071" s="28"/>
      <c r="AC3071" s="28"/>
      <c r="AD3071" s="28"/>
      <c r="AE3071" s="28"/>
      <c r="AR3071" s="169" t="s">
        <v>156</v>
      </c>
      <c r="AT3071" s="169" t="s">
        <v>5147</v>
      </c>
      <c r="AU3071" s="169" t="s">
        <v>73</v>
      </c>
      <c r="AY3071" s="11" t="s">
        <v>126</v>
      </c>
      <c r="BE3071" s="170">
        <f>IF(N3071="základní",J3071,0)</f>
        <v>0</v>
      </c>
      <c r="BF3071" s="170">
        <f>IF(N3071="snížená",J3071,0)</f>
        <v>0</v>
      </c>
      <c r="BG3071" s="170">
        <f>IF(N3071="zákl. přenesená",J3071,0)</f>
        <v>0</v>
      </c>
      <c r="BH3071" s="170">
        <f>IF(N3071="sníž. přenesená",J3071,0)</f>
        <v>0</v>
      </c>
      <c r="BI3071" s="170">
        <f>IF(N3071="nulová",J3071,0)</f>
        <v>0</v>
      </c>
      <c r="BJ3071" s="11" t="s">
        <v>80</v>
      </c>
      <c r="BK3071" s="170">
        <f>ROUND(I3071*H3071,2)</f>
        <v>0</v>
      </c>
      <c r="BL3071" s="11" t="s">
        <v>125</v>
      </c>
      <c r="BM3071" s="169" t="s">
        <v>6038</v>
      </c>
    </row>
    <row r="3072" spans="1:65" s="2" customFormat="1" ht="19.5">
      <c r="A3072" s="28"/>
      <c r="B3072" s="29"/>
      <c r="C3072" s="30"/>
      <c r="D3072" s="171" t="s">
        <v>128</v>
      </c>
      <c r="E3072" s="30"/>
      <c r="F3072" s="172" t="s">
        <v>6037</v>
      </c>
      <c r="G3072" s="30"/>
      <c r="H3072" s="30"/>
      <c r="I3072" s="173"/>
      <c r="J3072" s="30"/>
      <c r="K3072" s="30"/>
      <c r="L3072" s="33"/>
      <c r="M3072" s="174"/>
      <c r="N3072" s="175"/>
      <c r="O3072" s="65"/>
      <c r="P3072" s="65"/>
      <c r="Q3072" s="65"/>
      <c r="R3072" s="65"/>
      <c r="S3072" s="65"/>
      <c r="T3072" s="66"/>
      <c r="U3072" s="28"/>
      <c r="V3072" s="28"/>
      <c r="W3072" s="28"/>
      <c r="X3072" s="28"/>
      <c r="Y3072" s="28"/>
      <c r="Z3072" s="28"/>
      <c r="AA3072" s="28"/>
      <c r="AB3072" s="28"/>
      <c r="AC3072" s="28"/>
      <c r="AD3072" s="28"/>
      <c r="AE3072" s="28"/>
      <c r="AT3072" s="11" t="s">
        <v>128</v>
      </c>
      <c r="AU3072" s="11" t="s">
        <v>73</v>
      </c>
    </row>
    <row r="3073" spans="1:65" s="2" customFormat="1" ht="21.75" customHeight="1">
      <c r="A3073" s="28"/>
      <c r="B3073" s="29"/>
      <c r="C3073" s="176" t="s">
        <v>6039</v>
      </c>
      <c r="D3073" s="176" t="s">
        <v>5147</v>
      </c>
      <c r="E3073" s="177" t="s">
        <v>6040</v>
      </c>
      <c r="F3073" s="178" t="s">
        <v>6041</v>
      </c>
      <c r="G3073" s="179" t="s">
        <v>136</v>
      </c>
      <c r="H3073" s="180">
        <v>2</v>
      </c>
      <c r="I3073" s="181"/>
      <c r="J3073" s="182">
        <f>ROUND(I3073*H3073,2)</f>
        <v>0</v>
      </c>
      <c r="K3073" s="178" t="s">
        <v>1</v>
      </c>
      <c r="L3073" s="183"/>
      <c r="M3073" s="184" t="s">
        <v>1</v>
      </c>
      <c r="N3073" s="185" t="s">
        <v>38</v>
      </c>
      <c r="O3073" s="65"/>
      <c r="P3073" s="167">
        <f>O3073*H3073</f>
        <v>0</v>
      </c>
      <c r="Q3073" s="167">
        <v>0</v>
      </c>
      <c r="R3073" s="167">
        <f>Q3073*H3073</f>
        <v>0</v>
      </c>
      <c r="S3073" s="167">
        <v>0</v>
      </c>
      <c r="T3073" s="168">
        <f>S3073*H3073</f>
        <v>0</v>
      </c>
      <c r="U3073" s="28"/>
      <c r="V3073" s="28"/>
      <c r="W3073" s="28"/>
      <c r="X3073" s="28"/>
      <c r="Y3073" s="28"/>
      <c r="Z3073" s="28"/>
      <c r="AA3073" s="28"/>
      <c r="AB3073" s="28"/>
      <c r="AC3073" s="28"/>
      <c r="AD3073" s="28"/>
      <c r="AE3073" s="28"/>
      <c r="AR3073" s="169" t="s">
        <v>156</v>
      </c>
      <c r="AT3073" s="169" t="s">
        <v>5147</v>
      </c>
      <c r="AU3073" s="169" t="s">
        <v>73</v>
      </c>
      <c r="AY3073" s="11" t="s">
        <v>126</v>
      </c>
      <c r="BE3073" s="170">
        <f>IF(N3073="základní",J3073,0)</f>
        <v>0</v>
      </c>
      <c r="BF3073" s="170">
        <f>IF(N3073="snížená",J3073,0)</f>
        <v>0</v>
      </c>
      <c r="BG3073" s="170">
        <f>IF(N3073="zákl. přenesená",J3073,0)</f>
        <v>0</v>
      </c>
      <c r="BH3073" s="170">
        <f>IF(N3073="sníž. přenesená",J3073,0)</f>
        <v>0</v>
      </c>
      <c r="BI3073" s="170">
        <f>IF(N3073="nulová",J3073,0)</f>
        <v>0</v>
      </c>
      <c r="BJ3073" s="11" t="s">
        <v>80</v>
      </c>
      <c r="BK3073" s="170">
        <f>ROUND(I3073*H3073,2)</f>
        <v>0</v>
      </c>
      <c r="BL3073" s="11" t="s">
        <v>125</v>
      </c>
      <c r="BM3073" s="169" t="s">
        <v>6042</v>
      </c>
    </row>
    <row r="3074" spans="1:65" s="2" customFormat="1" ht="11.25">
      <c r="A3074" s="28"/>
      <c r="B3074" s="29"/>
      <c r="C3074" s="30"/>
      <c r="D3074" s="171" t="s">
        <v>128</v>
      </c>
      <c r="E3074" s="30"/>
      <c r="F3074" s="172" t="s">
        <v>6041</v>
      </c>
      <c r="G3074" s="30"/>
      <c r="H3074" s="30"/>
      <c r="I3074" s="173"/>
      <c r="J3074" s="30"/>
      <c r="K3074" s="30"/>
      <c r="L3074" s="33"/>
      <c r="M3074" s="174"/>
      <c r="N3074" s="175"/>
      <c r="O3074" s="65"/>
      <c r="P3074" s="65"/>
      <c r="Q3074" s="65"/>
      <c r="R3074" s="65"/>
      <c r="S3074" s="65"/>
      <c r="T3074" s="66"/>
      <c r="U3074" s="28"/>
      <c r="V3074" s="28"/>
      <c r="W3074" s="28"/>
      <c r="X3074" s="28"/>
      <c r="Y3074" s="28"/>
      <c r="Z3074" s="28"/>
      <c r="AA3074" s="28"/>
      <c r="AB3074" s="28"/>
      <c r="AC3074" s="28"/>
      <c r="AD3074" s="28"/>
      <c r="AE3074" s="28"/>
      <c r="AT3074" s="11" t="s">
        <v>128</v>
      </c>
      <c r="AU3074" s="11" t="s">
        <v>73</v>
      </c>
    </row>
    <row r="3075" spans="1:65" s="2" customFormat="1" ht="16.5" customHeight="1">
      <c r="A3075" s="28"/>
      <c r="B3075" s="29"/>
      <c r="C3075" s="176" t="s">
        <v>6043</v>
      </c>
      <c r="D3075" s="176" t="s">
        <v>5147</v>
      </c>
      <c r="E3075" s="177" t="s">
        <v>6044</v>
      </c>
      <c r="F3075" s="178" t="s">
        <v>6045</v>
      </c>
      <c r="G3075" s="179" t="s">
        <v>131</v>
      </c>
      <c r="H3075" s="180">
        <v>2</v>
      </c>
      <c r="I3075" s="181"/>
      <c r="J3075" s="182">
        <f>ROUND(I3075*H3075,2)</f>
        <v>0</v>
      </c>
      <c r="K3075" s="178" t="s">
        <v>1</v>
      </c>
      <c r="L3075" s="183"/>
      <c r="M3075" s="184" t="s">
        <v>1</v>
      </c>
      <c r="N3075" s="185" t="s">
        <v>38</v>
      </c>
      <c r="O3075" s="65"/>
      <c r="P3075" s="167">
        <f>O3075*H3075</f>
        <v>0</v>
      </c>
      <c r="Q3075" s="167">
        <v>0</v>
      </c>
      <c r="R3075" s="167">
        <f>Q3075*H3075</f>
        <v>0</v>
      </c>
      <c r="S3075" s="167">
        <v>0</v>
      </c>
      <c r="T3075" s="168">
        <f>S3075*H3075</f>
        <v>0</v>
      </c>
      <c r="U3075" s="28"/>
      <c r="V3075" s="28"/>
      <c r="W3075" s="28"/>
      <c r="X3075" s="28"/>
      <c r="Y3075" s="28"/>
      <c r="Z3075" s="28"/>
      <c r="AA3075" s="28"/>
      <c r="AB3075" s="28"/>
      <c r="AC3075" s="28"/>
      <c r="AD3075" s="28"/>
      <c r="AE3075" s="28"/>
      <c r="AR3075" s="169" t="s">
        <v>156</v>
      </c>
      <c r="AT3075" s="169" t="s">
        <v>5147</v>
      </c>
      <c r="AU3075" s="169" t="s">
        <v>73</v>
      </c>
      <c r="AY3075" s="11" t="s">
        <v>126</v>
      </c>
      <c r="BE3075" s="170">
        <f>IF(N3075="základní",J3075,0)</f>
        <v>0</v>
      </c>
      <c r="BF3075" s="170">
        <f>IF(N3075="snížená",J3075,0)</f>
        <v>0</v>
      </c>
      <c r="BG3075" s="170">
        <f>IF(N3075="zákl. přenesená",J3075,0)</f>
        <v>0</v>
      </c>
      <c r="BH3075" s="170">
        <f>IF(N3075="sníž. přenesená",J3075,0)</f>
        <v>0</v>
      </c>
      <c r="BI3075" s="170">
        <f>IF(N3075="nulová",J3075,0)</f>
        <v>0</v>
      </c>
      <c r="BJ3075" s="11" t="s">
        <v>80</v>
      </c>
      <c r="BK3075" s="170">
        <f>ROUND(I3075*H3075,2)</f>
        <v>0</v>
      </c>
      <c r="BL3075" s="11" t="s">
        <v>125</v>
      </c>
      <c r="BM3075" s="169" t="s">
        <v>6046</v>
      </c>
    </row>
    <row r="3076" spans="1:65" s="2" customFormat="1" ht="11.25">
      <c r="A3076" s="28"/>
      <c r="B3076" s="29"/>
      <c r="C3076" s="30"/>
      <c r="D3076" s="171" t="s">
        <v>128</v>
      </c>
      <c r="E3076" s="30"/>
      <c r="F3076" s="172" t="s">
        <v>6045</v>
      </c>
      <c r="G3076" s="30"/>
      <c r="H3076" s="30"/>
      <c r="I3076" s="173"/>
      <c r="J3076" s="30"/>
      <c r="K3076" s="30"/>
      <c r="L3076" s="33"/>
      <c r="M3076" s="174"/>
      <c r="N3076" s="175"/>
      <c r="O3076" s="65"/>
      <c r="P3076" s="65"/>
      <c r="Q3076" s="65"/>
      <c r="R3076" s="65"/>
      <c r="S3076" s="65"/>
      <c r="T3076" s="66"/>
      <c r="U3076" s="28"/>
      <c r="V3076" s="28"/>
      <c r="W3076" s="28"/>
      <c r="X3076" s="28"/>
      <c r="Y3076" s="28"/>
      <c r="Z3076" s="28"/>
      <c r="AA3076" s="28"/>
      <c r="AB3076" s="28"/>
      <c r="AC3076" s="28"/>
      <c r="AD3076" s="28"/>
      <c r="AE3076" s="28"/>
      <c r="AT3076" s="11" t="s">
        <v>128</v>
      </c>
      <c r="AU3076" s="11" t="s">
        <v>73</v>
      </c>
    </row>
    <row r="3077" spans="1:65" s="2" customFormat="1" ht="16.5" customHeight="1">
      <c r="A3077" s="28"/>
      <c r="B3077" s="29"/>
      <c r="C3077" s="176" t="s">
        <v>6047</v>
      </c>
      <c r="D3077" s="176" t="s">
        <v>5147</v>
      </c>
      <c r="E3077" s="177" t="s">
        <v>6048</v>
      </c>
      <c r="F3077" s="178" t="s">
        <v>6049</v>
      </c>
      <c r="G3077" s="179" t="s">
        <v>136</v>
      </c>
      <c r="H3077" s="180">
        <v>2</v>
      </c>
      <c r="I3077" s="181"/>
      <c r="J3077" s="182">
        <f>ROUND(I3077*H3077,2)</f>
        <v>0</v>
      </c>
      <c r="K3077" s="178" t="s">
        <v>1</v>
      </c>
      <c r="L3077" s="183"/>
      <c r="M3077" s="184" t="s">
        <v>1</v>
      </c>
      <c r="N3077" s="185" t="s">
        <v>38</v>
      </c>
      <c r="O3077" s="65"/>
      <c r="P3077" s="167">
        <f>O3077*H3077</f>
        <v>0</v>
      </c>
      <c r="Q3077" s="167">
        <v>0</v>
      </c>
      <c r="R3077" s="167">
        <f>Q3077*H3077</f>
        <v>0</v>
      </c>
      <c r="S3077" s="167">
        <v>0</v>
      </c>
      <c r="T3077" s="168">
        <f>S3077*H3077</f>
        <v>0</v>
      </c>
      <c r="U3077" s="28"/>
      <c r="V3077" s="28"/>
      <c r="W3077" s="28"/>
      <c r="X3077" s="28"/>
      <c r="Y3077" s="28"/>
      <c r="Z3077" s="28"/>
      <c r="AA3077" s="28"/>
      <c r="AB3077" s="28"/>
      <c r="AC3077" s="28"/>
      <c r="AD3077" s="28"/>
      <c r="AE3077" s="28"/>
      <c r="AR3077" s="169" t="s">
        <v>156</v>
      </c>
      <c r="AT3077" s="169" t="s">
        <v>5147</v>
      </c>
      <c r="AU3077" s="169" t="s">
        <v>73</v>
      </c>
      <c r="AY3077" s="11" t="s">
        <v>126</v>
      </c>
      <c r="BE3077" s="170">
        <f>IF(N3077="základní",J3077,0)</f>
        <v>0</v>
      </c>
      <c r="BF3077" s="170">
        <f>IF(N3077="snížená",J3077,0)</f>
        <v>0</v>
      </c>
      <c r="BG3077" s="170">
        <f>IF(N3077="zákl. přenesená",J3077,0)</f>
        <v>0</v>
      </c>
      <c r="BH3077" s="170">
        <f>IF(N3077="sníž. přenesená",J3077,0)</f>
        <v>0</v>
      </c>
      <c r="BI3077" s="170">
        <f>IF(N3077="nulová",J3077,0)</f>
        <v>0</v>
      </c>
      <c r="BJ3077" s="11" t="s">
        <v>80</v>
      </c>
      <c r="BK3077" s="170">
        <f>ROUND(I3077*H3077,2)</f>
        <v>0</v>
      </c>
      <c r="BL3077" s="11" t="s">
        <v>125</v>
      </c>
      <c r="BM3077" s="169" t="s">
        <v>6050</v>
      </c>
    </row>
    <row r="3078" spans="1:65" s="2" customFormat="1" ht="11.25">
      <c r="A3078" s="28"/>
      <c r="B3078" s="29"/>
      <c r="C3078" s="30"/>
      <c r="D3078" s="171" t="s">
        <v>128</v>
      </c>
      <c r="E3078" s="30"/>
      <c r="F3078" s="172" t="s">
        <v>6049</v>
      </c>
      <c r="G3078" s="30"/>
      <c r="H3078" s="30"/>
      <c r="I3078" s="173"/>
      <c r="J3078" s="30"/>
      <c r="K3078" s="30"/>
      <c r="L3078" s="33"/>
      <c r="M3078" s="174"/>
      <c r="N3078" s="175"/>
      <c r="O3078" s="65"/>
      <c r="P3078" s="65"/>
      <c r="Q3078" s="65"/>
      <c r="R3078" s="65"/>
      <c r="S3078" s="65"/>
      <c r="T3078" s="66"/>
      <c r="U3078" s="28"/>
      <c r="V3078" s="28"/>
      <c r="W3078" s="28"/>
      <c r="X3078" s="28"/>
      <c r="Y3078" s="28"/>
      <c r="Z3078" s="28"/>
      <c r="AA3078" s="28"/>
      <c r="AB3078" s="28"/>
      <c r="AC3078" s="28"/>
      <c r="AD3078" s="28"/>
      <c r="AE3078" s="28"/>
      <c r="AT3078" s="11" t="s">
        <v>128</v>
      </c>
      <c r="AU3078" s="11" t="s">
        <v>73</v>
      </c>
    </row>
    <row r="3079" spans="1:65" s="2" customFormat="1" ht="16.5" customHeight="1">
      <c r="A3079" s="28"/>
      <c r="B3079" s="29"/>
      <c r="C3079" s="176" t="s">
        <v>6051</v>
      </c>
      <c r="D3079" s="176" t="s">
        <v>5147</v>
      </c>
      <c r="E3079" s="177" t="s">
        <v>6052</v>
      </c>
      <c r="F3079" s="178" t="s">
        <v>6053</v>
      </c>
      <c r="G3079" s="179" t="s">
        <v>136</v>
      </c>
      <c r="H3079" s="180">
        <v>2</v>
      </c>
      <c r="I3079" s="181"/>
      <c r="J3079" s="182">
        <f>ROUND(I3079*H3079,2)</f>
        <v>0</v>
      </c>
      <c r="K3079" s="178" t="s">
        <v>1</v>
      </c>
      <c r="L3079" s="183"/>
      <c r="M3079" s="184" t="s">
        <v>1</v>
      </c>
      <c r="N3079" s="185" t="s">
        <v>38</v>
      </c>
      <c r="O3079" s="65"/>
      <c r="P3079" s="167">
        <f>O3079*H3079</f>
        <v>0</v>
      </c>
      <c r="Q3079" s="167">
        <v>0</v>
      </c>
      <c r="R3079" s="167">
        <f>Q3079*H3079</f>
        <v>0</v>
      </c>
      <c r="S3079" s="167">
        <v>0</v>
      </c>
      <c r="T3079" s="168">
        <f>S3079*H3079</f>
        <v>0</v>
      </c>
      <c r="U3079" s="28"/>
      <c r="V3079" s="28"/>
      <c r="W3079" s="28"/>
      <c r="X3079" s="28"/>
      <c r="Y3079" s="28"/>
      <c r="Z3079" s="28"/>
      <c r="AA3079" s="28"/>
      <c r="AB3079" s="28"/>
      <c r="AC3079" s="28"/>
      <c r="AD3079" s="28"/>
      <c r="AE3079" s="28"/>
      <c r="AR3079" s="169" t="s">
        <v>156</v>
      </c>
      <c r="AT3079" s="169" t="s">
        <v>5147</v>
      </c>
      <c r="AU3079" s="169" t="s">
        <v>73</v>
      </c>
      <c r="AY3079" s="11" t="s">
        <v>126</v>
      </c>
      <c r="BE3079" s="170">
        <f>IF(N3079="základní",J3079,0)</f>
        <v>0</v>
      </c>
      <c r="BF3079" s="170">
        <f>IF(N3079="snížená",J3079,0)</f>
        <v>0</v>
      </c>
      <c r="BG3079" s="170">
        <f>IF(N3079="zákl. přenesená",J3079,0)</f>
        <v>0</v>
      </c>
      <c r="BH3079" s="170">
        <f>IF(N3079="sníž. přenesená",J3079,0)</f>
        <v>0</v>
      </c>
      <c r="BI3079" s="170">
        <f>IF(N3079="nulová",J3079,0)</f>
        <v>0</v>
      </c>
      <c r="BJ3079" s="11" t="s">
        <v>80</v>
      </c>
      <c r="BK3079" s="170">
        <f>ROUND(I3079*H3079,2)</f>
        <v>0</v>
      </c>
      <c r="BL3079" s="11" t="s">
        <v>125</v>
      </c>
      <c r="BM3079" s="169" t="s">
        <v>6054</v>
      </c>
    </row>
    <row r="3080" spans="1:65" s="2" customFormat="1" ht="11.25">
      <c r="A3080" s="28"/>
      <c r="B3080" s="29"/>
      <c r="C3080" s="30"/>
      <c r="D3080" s="171" t="s">
        <v>128</v>
      </c>
      <c r="E3080" s="30"/>
      <c r="F3080" s="172" t="s">
        <v>6053</v>
      </c>
      <c r="G3080" s="30"/>
      <c r="H3080" s="30"/>
      <c r="I3080" s="173"/>
      <c r="J3080" s="30"/>
      <c r="K3080" s="30"/>
      <c r="L3080" s="33"/>
      <c r="M3080" s="174"/>
      <c r="N3080" s="175"/>
      <c r="O3080" s="65"/>
      <c r="P3080" s="65"/>
      <c r="Q3080" s="65"/>
      <c r="R3080" s="65"/>
      <c r="S3080" s="65"/>
      <c r="T3080" s="66"/>
      <c r="U3080" s="28"/>
      <c r="V3080" s="28"/>
      <c r="W3080" s="28"/>
      <c r="X3080" s="28"/>
      <c r="Y3080" s="28"/>
      <c r="Z3080" s="28"/>
      <c r="AA3080" s="28"/>
      <c r="AB3080" s="28"/>
      <c r="AC3080" s="28"/>
      <c r="AD3080" s="28"/>
      <c r="AE3080" s="28"/>
      <c r="AT3080" s="11" t="s">
        <v>128</v>
      </c>
      <c r="AU3080" s="11" t="s">
        <v>73</v>
      </c>
    </row>
    <row r="3081" spans="1:65" s="2" customFormat="1" ht="16.5" customHeight="1">
      <c r="A3081" s="28"/>
      <c r="B3081" s="29"/>
      <c r="C3081" s="176" t="s">
        <v>6055</v>
      </c>
      <c r="D3081" s="176" t="s">
        <v>5147</v>
      </c>
      <c r="E3081" s="177" t="s">
        <v>6056</v>
      </c>
      <c r="F3081" s="178" t="s">
        <v>6057</v>
      </c>
      <c r="G3081" s="179" t="s">
        <v>136</v>
      </c>
      <c r="H3081" s="180">
        <v>2</v>
      </c>
      <c r="I3081" s="181"/>
      <c r="J3081" s="182">
        <f>ROUND(I3081*H3081,2)</f>
        <v>0</v>
      </c>
      <c r="K3081" s="178" t="s">
        <v>1</v>
      </c>
      <c r="L3081" s="183"/>
      <c r="M3081" s="184" t="s">
        <v>1</v>
      </c>
      <c r="N3081" s="185" t="s">
        <v>38</v>
      </c>
      <c r="O3081" s="65"/>
      <c r="P3081" s="167">
        <f>O3081*H3081</f>
        <v>0</v>
      </c>
      <c r="Q3081" s="167">
        <v>0</v>
      </c>
      <c r="R3081" s="167">
        <f>Q3081*H3081</f>
        <v>0</v>
      </c>
      <c r="S3081" s="167">
        <v>0</v>
      </c>
      <c r="T3081" s="168">
        <f>S3081*H3081</f>
        <v>0</v>
      </c>
      <c r="U3081" s="28"/>
      <c r="V3081" s="28"/>
      <c r="W3081" s="28"/>
      <c r="X3081" s="28"/>
      <c r="Y3081" s="28"/>
      <c r="Z3081" s="28"/>
      <c r="AA3081" s="28"/>
      <c r="AB3081" s="28"/>
      <c r="AC3081" s="28"/>
      <c r="AD3081" s="28"/>
      <c r="AE3081" s="28"/>
      <c r="AR3081" s="169" t="s">
        <v>156</v>
      </c>
      <c r="AT3081" s="169" t="s">
        <v>5147</v>
      </c>
      <c r="AU3081" s="169" t="s">
        <v>73</v>
      </c>
      <c r="AY3081" s="11" t="s">
        <v>126</v>
      </c>
      <c r="BE3081" s="170">
        <f>IF(N3081="základní",J3081,0)</f>
        <v>0</v>
      </c>
      <c r="BF3081" s="170">
        <f>IF(N3081="snížená",J3081,0)</f>
        <v>0</v>
      </c>
      <c r="BG3081" s="170">
        <f>IF(N3081="zákl. přenesená",J3081,0)</f>
        <v>0</v>
      </c>
      <c r="BH3081" s="170">
        <f>IF(N3081="sníž. přenesená",J3081,0)</f>
        <v>0</v>
      </c>
      <c r="BI3081" s="170">
        <f>IF(N3081="nulová",J3081,0)</f>
        <v>0</v>
      </c>
      <c r="BJ3081" s="11" t="s">
        <v>80</v>
      </c>
      <c r="BK3081" s="170">
        <f>ROUND(I3081*H3081,2)</f>
        <v>0</v>
      </c>
      <c r="BL3081" s="11" t="s">
        <v>125</v>
      </c>
      <c r="BM3081" s="169" t="s">
        <v>6058</v>
      </c>
    </row>
    <row r="3082" spans="1:65" s="2" customFormat="1" ht="11.25">
      <c r="A3082" s="28"/>
      <c r="B3082" s="29"/>
      <c r="C3082" s="30"/>
      <c r="D3082" s="171" t="s">
        <v>128</v>
      </c>
      <c r="E3082" s="30"/>
      <c r="F3082" s="172" t="s">
        <v>6057</v>
      </c>
      <c r="G3082" s="30"/>
      <c r="H3082" s="30"/>
      <c r="I3082" s="173"/>
      <c r="J3082" s="30"/>
      <c r="K3082" s="30"/>
      <c r="L3082" s="33"/>
      <c r="M3082" s="174"/>
      <c r="N3082" s="175"/>
      <c r="O3082" s="65"/>
      <c r="P3082" s="65"/>
      <c r="Q3082" s="65"/>
      <c r="R3082" s="65"/>
      <c r="S3082" s="65"/>
      <c r="T3082" s="66"/>
      <c r="U3082" s="28"/>
      <c r="V3082" s="28"/>
      <c r="W3082" s="28"/>
      <c r="X3082" s="28"/>
      <c r="Y3082" s="28"/>
      <c r="Z3082" s="28"/>
      <c r="AA3082" s="28"/>
      <c r="AB3082" s="28"/>
      <c r="AC3082" s="28"/>
      <c r="AD3082" s="28"/>
      <c r="AE3082" s="28"/>
      <c r="AT3082" s="11" t="s">
        <v>128</v>
      </c>
      <c r="AU3082" s="11" t="s">
        <v>73</v>
      </c>
    </row>
    <row r="3083" spans="1:65" s="2" customFormat="1" ht="16.5" customHeight="1">
      <c r="A3083" s="28"/>
      <c r="B3083" s="29"/>
      <c r="C3083" s="176" t="s">
        <v>6059</v>
      </c>
      <c r="D3083" s="176" t="s">
        <v>5147</v>
      </c>
      <c r="E3083" s="177" t="s">
        <v>6060</v>
      </c>
      <c r="F3083" s="178" t="s">
        <v>6061</v>
      </c>
      <c r="G3083" s="179" t="s">
        <v>145</v>
      </c>
      <c r="H3083" s="180">
        <v>2</v>
      </c>
      <c r="I3083" s="181"/>
      <c r="J3083" s="182">
        <f>ROUND(I3083*H3083,2)</f>
        <v>0</v>
      </c>
      <c r="K3083" s="178" t="s">
        <v>1</v>
      </c>
      <c r="L3083" s="183"/>
      <c r="M3083" s="184" t="s">
        <v>1</v>
      </c>
      <c r="N3083" s="185" t="s">
        <v>38</v>
      </c>
      <c r="O3083" s="65"/>
      <c r="P3083" s="167">
        <f>O3083*H3083</f>
        <v>0</v>
      </c>
      <c r="Q3083" s="167">
        <v>0</v>
      </c>
      <c r="R3083" s="167">
        <f>Q3083*H3083</f>
        <v>0</v>
      </c>
      <c r="S3083" s="167">
        <v>0</v>
      </c>
      <c r="T3083" s="168">
        <f>S3083*H3083</f>
        <v>0</v>
      </c>
      <c r="U3083" s="28"/>
      <c r="V3083" s="28"/>
      <c r="W3083" s="28"/>
      <c r="X3083" s="28"/>
      <c r="Y3083" s="28"/>
      <c r="Z3083" s="28"/>
      <c r="AA3083" s="28"/>
      <c r="AB3083" s="28"/>
      <c r="AC3083" s="28"/>
      <c r="AD3083" s="28"/>
      <c r="AE3083" s="28"/>
      <c r="AR3083" s="169" t="s">
        <v>156</v>
      </c>
      <c r="AT3083" s="169" t="s">
        <v>5147</v>
      </c>
      <c r="AU3083" s="169" t="s">
        <v>73</v>
      </c>
      <c r="AY3083" s="11" t="s">
        <v>126</v>
      </c>
      <c r="BE3083" s="170">
        <f>IF(N3083="základní",J3083,0)</f>
        <v>0</v>
      </c>
      <c r="BF3083" s="170">
        <f>IF(N3083="snížená",J3083,0)</f>
        <v>0</v>
      </c>
      <c r="BG3083" s="170">
        <f>IF(N3083="zákl. přenesená",J3083,0)</f>
        <v>0</v>
      </c>
      <c r="BH3083" s="170">
        <f>IF(N3083="sníž. přenesená",J3083,0)</f>
        <v>0</v>
      </c>
      <c r="BI3083" s="170">
        <f>IF(N3083="nulová",J3083,0)</f>
        <v>0</v>
      </c>
      <c r="BJ3083" s="11" t="s">
        <v>80</v>
      </c>
      <c r="BK3083" s="170">
        <f>ROUND(I3083*H3083,2)</f>
        <v>0</v>
      </c>
      <c r="BL3083" s="11" t="s">
        <v>125</v>
      </c>
      <c r="BM3083" s="169" t="s">
        <v>6062</v>
      </c>
    </row>
    <row r="3084" spans="1:65" s="2" customFormat="1" ht="11.25">
      <c r="A3084" s="28"/>
      <c r="B3084" s="29"/>
      <c r="C3084" s="30"/>
      <c r="D3084" s="171" t="s">
        <v>128</v>
      </c>
      <c r="E3084" s="30"/>
      <c r="F3084" s="172" t="s">
        <v>6061</v>
      </c>
      <c r="G3084" s="30"/>
      <c r="H3084" s="30"/>
      <c r="I3084" s="173"/>
      <c r="J3084" s="30"/>
      <c r="K3084" s="30"/>
      <c r="L3084" s="33"/>
      <c r="M3084" s="174"/>
      <c r="N3084" s="175"/>
      <c r="O3084" s="65"/>
      <c r="P3084" s="65"/>
      <c r="Q3084" s="65"/>
      <c r="R3084" s="65"/>
      <c r="S3084" s="65"/>
      <c r="T3084" s="66"/>
      <c r="U3084" s="28"/>
      <c r="V3084" s="28"/>
      <c r="W3084" s="28"/>
      <c r="X3084" s="28"/>
      <c r="Y3084" s="28"/>
      <c r="Z3084" s="28"/>
      <c r="AA3084" s="28"/>
      <c r="AB3084" s="28"/>
      <c r="AC3084" s="28"/>
      <c r="AD3084" s="28"/>
      <c r="AE3084" s="28"/>
      <c r="AT3084" s="11" t="s">
        <v>128</v>
      </c>
      <c r="AU3084" s="11" t="s">
        <v>73</v>
      </c>
    </row>
    <row r="3085" spans="1:65" s="2" customFormat="1" ht="16.5" customHeight="1">
      <c r="A3085" s="28"/>
      <c r="B3085" s="29"/>
      <c r="C3085" s="176" t="s">
        <v>6063</v>
      </c>
      <c r="D3085" s="176" t="s">
        <v>5147</v>
      </c>
      <c r="E3085" s="177" t="s">
        <v>6064</v>
      </c>
      <c r="F3085" s="178" t="s">
        <v>6065</v>
      </c>
      <c r="G3085" s="179" t="s">
        <v>145</v>
      </c>
      <c r="H3085" s="180">
        <v>2</v>
      </c>
      <c r="I3085" s="181"/>
      <c r="J3085" s="182">
        <f>ROUND(I3085*H3085,2)</f>
        <v>0</v>
      </c>
      <c r="K3085" s="178" t="s">
        <v>1</v>
      </c>
      <c r="L3085" s="183"/>
      <c r="M3085" s="184" t="s">
        <v>1</v>
      </c>
      <c r="N3085" s="185" t="s">
        <v>38</v>
      </c>
      <c r="O3085" s="65"/>
      <c r="P3085" s="167">
        <f>O3085*H3085</f>
        <v>0</v>
      </c>
      <c r="Q3085" s="167">
        <v>0</v>
      </c>
      <c r="R3085" s="167">
        <f>Q3085*H3085</f>
        <v>0</v>
      </c>
      <c r="S3085" s="167">
        <v>0</v>
      </c>
      <c r="T3085" s="168">
        <f>S3085*H3085</f>
        <v>0</v>
      </c>
      <c r="U3085" s="28"/>
      <c r="V3085" s="28"/>
      <c r="W3085" s="28"/>
      <c r="X3085" s="28"/>
      <c r="Y3085" s="28"/>
      <c r="Z3085" s="28"/>
      <c r="AA3085" s="28"/>
      <c r="AB3085" s="28"/>
      <c r="AC3085" s="28"/>
      <c r="AD3085" s="28"/>
      <c r="AE3085" s="28"/>
      <c r="AR3085" s="169" t="s">
        <v>156</v>
      </c>
      <c r="AT3085" s="169" t="s">
        <v>5147</v>
      </c>
      <c r="AU3085" s="169" t="s">
        <v>73</v>
      </c>
      <c r="AY3085" s="11" t="s">
        <v>126</v>
      </c>
      <c r="BE3085" s="170">
        <f>IF(N3085="základní",J3085,0)</f>
        <v>0</v>
      </c>
      <c r="BF3085" s="170">
        <f>IF(N3085="snížená",J3085,0)</f>
        <v>0</v>
      </c>
      <c r="BG3085" s="170">
        <f>IF(N3085="zákl. přenesená",J3085,0)</f>
        <v>0</v>
      </c>
      <c r="BH3085" s="170">
        <f>IF(N3085="sníž. přenesená",J3085,0)</f>
        <v>0</v>
      </c>
      <c r="BI3085" s="170">
        <f>IF(N3085="nulová",J3085,0)</f>
        <v>0</v>
      </c>
      <c r="BJ3085" s="11" t="s">
        <v>80</v>
      </c>
      <c r="BK3085" s="170">
        <f>ROUND(I3085*H3085,2)</f>
        <v>0</v>
      </c>
      <c r="BL3085" s="11" t="s">
        <v>125</v>
      </c>
      <c r="BM3085" s="169" t="s">
        <v>6066</v>
      </c>
    </row>
    <row r="3086" spans="1:65" s="2" customFormat="1" ht="11.25">
      <c r="A3086" s="28"/>
      <c r="B3086" s="29"/>
      <c r="C3086" s="30"/>
      <c r="D3086" s="171" t="s">
        <v>128</v>
      </c>
      <c r="E3086" s="30"/>
      <c r="F3086" s="172" t="s">
        <v>6065</v>
      </c>
      <c r="G3086" s="30"/>
      <c r="H3086" s="30"/>
      <c r="I3086" s="173"/>
      <c r="J3086" s="30"/>
      <c r="K3086" s="30"/>
      <c r="L3086" s="33"/>
      <c r="M3086" s="174"/>
      <c r="N3086" s="175"/>
      <c r="O3086" s="65"/>
      <c r="P3086" s="65"/>
      <c r="Q3086" s="65"/>
      <c r="R3086" s="65"/>
      <c r="S3086" s="65"/>
      <c r="T3086" s="66"/>
      <c r="U3086" s="28"/>
      <c r="V3086" s="28"/>
      <c r="W3086" s="28"/>
      <c r="X3086" s="28"/>
      <c r="Y3086" s="28"/>
      <c r="Z3086" s="28"/>
      <c r="AA3086" s="28"/>
      <c r="AB3086" s="28"/>
      <c r="AC3086" s="28"/>
      <c r="AD3086" s="28"/>
      <c r="AE3086" s="28"/>
      <c r="AT3086" s="11" t="s">
        <v>128</v>
      </c>
      <c r="AU3086" s="11" t="s">
        <v>73</v>
      </c>
    </row>
    <row r="3087" spans="1:65" s="2" customFormat="1" ht="16.5" customHeight="1">
      <c r="A3087" s="28"/>
      <c r="B3087" s="29"/>
      <c r="C3087" s="176" t="s">
        <v>6067</v>
      </c>
      <c r="D3087" s="176" t="s">
        <v>5147</v>
      </c>
      <c r="E3087" s="177" t="s">
        <v>6068</v>
      </c>
      <c r="F3087" s="178" t="s">
        <v>6069</v>
      </c>
      <c r="G3087" s="179" t="s">
        <v>145</v>
      </c>
      <c r="H3087" s="180">
        <v>2</v>
      </c>
      <c r="I3087" s="181"/>
      <c r="J3087" s="182">
        <f>ROUND(I3087*H3087,2)</f>
        <v>0</v>
      </c>
      <c r="K3087" s="178" t="s">
        <v>1</v>
      </c>
      <c r="L3087" s="183"/>
      <c r="M3087" s="184" t="s">
        <v>1</v>
      </c>
      <c r="N3087" s="185" t="s">
        <v>38</v>
      </c>
      <c r="O3087" s="65"/>
      <c r="P3087" s="167">
        <f>O3087*H3087</f>
        <v>0</v>
      </c>
      <c r="Q3087" s="167">
        <v>0</v>
      </c>
      <c r="R3087" s="167">
        <f>Q3087*H3087</f>
        <v>0</v>
      </c>
      <c r="S3087" s="167">
        <v>0</v>
      </c>
      <c r="T3087" s="168">
        <f>S3087*H3087</f>
        <v>0</v>
      </c>
      <c r="U3087" s="28"/>
      <c r="V3087" s="28"/>
      <c r="W3087" s="28"/>
      <c r="X3087" s="28"/>
      <c r="Y3087" s="28"/>
      <c r="Z3087" s="28"/>
      <c r="AA3087" s="28"/>
      <c r="AB3087" s="28"/>
      <c r="AC3087" s="28"/>
      <c r="AD3087" s="28"/>
      <c r="AE3087" s="28"/>
      <c r="AR3087" s="169" t="s">
        <v>156</v>
      </c>
      <c r="AT3087" s="169" t="s">
        <v>5147</v>
      </c>
      <c r="AU3087" s="169" t="s">
        <v>73</v>
      </c>
      <c r="AY3087" s="11" t="s">
        <v>126</v>
      </c>
      <c r="BE3087" s="170">
        <f>IF(N3087="základní",J3087,0)</f>
        <v>0</v>
      </c>
      <c r="BF3087" s="170">
        <f>IF(N3087="snížená",J3087,0)</f>
        <v>0</v>
      </c>
      <c r="BG3087" s="170">
        <f>IF(N3087="zákl. přenesená",J3087,0)</f>
        <v>0</v>
      </c>
      <c r="BH3087" s="170">
        <f>IF(N3087="sníž. přenesená",J3087,0)</f>
        <v>0</v>
      </c>
      <c r="BI3087" s="170">
        <f>IF(N3087="nulová",J3087,0)</f>
        <v>0</v>
      </c>
      <c r="BJ3087" s="11" t="s">
        <v>80</v>
      </c>
      <c r="BK3087" s="170">
        <f>ROUND(I3087*H3087,2)</f>
        <v>0</v>
      </c>
      <c r="BL3087" s="11" t="s">
        <v>125</v>
      </c>
      <c r="BM3087" s="169" t="s">
        <v>6070</v>
      </c>
    </row>
    <row r="3088" spans="1:65" s="2" customFormat="1" ht="11.25">
      <c r="A3088" s="28"/>
      <c r="B3088" s="29"/>
      <c r="C3088" s="30"/>
      <c r="D3088" s="171" t="s">
        <v>128</v>
      </c>
      <c r="E3088" s="30"/>
      <c r="F3088" s="172" t="s">
        <v>6069</v>
      </c>
      <c r="G3088" s="30"/>
      <c r="H3088" s="30"/>
      <c r="I3088" s="173"/>
      <c r="J3088" s="30"/>
      <c r="K3088" s="30"/>
      <c r="L3088" s="33"/>
      <c r="M3088" s="174"/>
      <c r="N3088" s="175"/>
      <c r="O3088" s="65"/>
      <c r="P3088" s="65"/>
      <c r="Q3088" s="65"/>
      <c r="R3088" s="65"/>
      <c r="S3088" s="65"/>
      <c r="T3088" s="66"/>
      <c r="U3088" s="28"/>
      <c r="V3088" s="28"/>
      <c r="W3088" s="28"/>
      <c r="X3088" s="28"/>
      <c r="Y3088" s="28"/>
      <c r="Z3088" s="28"/>
      <c r="AA3088" s="28"/>
      <c r="AB3088" s="28"/>
      <c r="AC3088" s="28"/>
      <c r="AD3088" s="28"/>
      <c r="AE3088" s="28"/>
      <c r="AT3088" s="11" t="s">
        <v>128</v>
      </c>
      <c r="AU3088" s="11" t="s">
        <v>73</v>
      </c>
    </row>
    <row r="3089" spans="1:65" s="2" customFormat="1" ht="16.5" customHeight="1">
      <c r="A3089" s="28"/>
      <c r="B3089" s="29"/>
      <c r="C3089" s="176" t="s">
        <v>6071</v>
      </c>
      <c r="D3089" s="176" t="s">
        <v>5147</v>
      </c>
      <c r="E3089" s="177" t="s">
        <v>6072</v>
      </c>
      <c r="F3089" s="178" t="s">
        <v>6073</v>
      </c>
      <c r="G3089" s="179" t="s">
        <v>145</v>
      </c>
      <c r="H3089" s="180">
        <v>2</v>
      </c>
      <c r="I3089" s="181"/>
      <c r="J3089" s="182">
        <f>ROUND(I3089*H3089,2)</f>
        <v>0</v>
      </c>
      <c r="K3089" s="178" t="s">
        <v>1</v>
      </c>
      <c r="L3089" s="183"/>
      <c r="M3089" s="184" t="s">
        <v>1</v>
      </c>
      <c r="N3089" s="185" t="s">
        <v>38</v>
      </c>
      <c r="O3089" s="65"/>
      <c r="P3089" s="167">
        <f>O3089*H3089</f>
        <v>0</v>
      </c>
      <c r="Q3089" s="167">
        <v>0</v>
      </c>
      <c r="R3089" s="167">
        <f>Q3089*H3089</f>
        <v>0</v>
      </c>
      <c r="S3089" s="167">
        <v>0</v>
      </c>
      <c r="T3089" s="168">
        <f>S3089*H3089</f>
        <v>0</v>
      </c>
      <c r="U3089" s="28"/>
      <c r="V3089" s="28"/>
      <c r="W3089" s="28"/>
      <c r="X3089" s="28"/>
      <c r="Y3089" s="28"/>
      <c r="Z3089" s="28"/>
      <c r="AA3089" s="28"/>
      <c r="AB3089" s="28"/>
      <c r="AC3089" s="28"/>
      <c r="AD3089" s="28"/>
      <c r="AE3089" s="28"/>
      <c r="AR3089" s="169" t="s">
        <v>156</v>
      </c>
      <c r="AT3089" s="169" t="s">
        <v>5147</v>
      </c>
      <c r="AU3089" s="169" t="s">
        <v>73</v>
      </c>
      <c r="AY3089" s="11" t="s">
        <v>126</v>
      </c>
      <c r="BE3089" s="170">
        <f>IF(N3089="základní",J3089,0)</f>
        <v>0</v>
      </c>
      <c r="BF3089" s="170">
        <f>IF(N3089="snížená",J3089,0)</f>
        <v>0</v>
      </c>
      <c r="BG3089" s="170">
        <f>IF(N3089="zákl. přenesená",J3089,0)</f>
        <v>0</v>
      </c>
      <c r="BH3089" s="170">
        <f>IF(N3089="sníž. přenesená",J3089,0)</f>
        <v>0</v>
      </c>
      <c r="BI3089" s="170">
        <f>IF(N3089="nulová",J3089,0)</f>
        <v>0</v>
      </c>
      <c r="BJ3089" s="11" t="s">
        <v>80</v>
      </c>
      <c r="BK3089" s="170">
        <f>ROUND(I3089*H3089,2)</f>
        <v>0</v>
      </c>
      <c r="BL3089" s="11" t="s">
        <v>125</v>
      </c>
      <c r="BM3089" s="169" t="s">
        <v>6074</v>
      </c>
    </row>
    <row r="3090" spans="1:65" s="2" customFormat="1" ht="11.25">
      <c r="A3090" s="28"/>
      <c r="B3090" s="29"/>
      <c r="C3090" s="30"/>
      <c r="D3090" s="171" t="s">
        <v>128</v>
      </c>
      <c r="E3090" s="30"/>
      <c r="F3090" s="172" t="s">
        <v>6073</v>
      </c>
      <c r="G3090" s="30"/>
      <c r="H3090" s="30"/>
      <c r="I3090" s="173"/>
      <c r="J3090" s="30"/>
      <c r="K3090" s="30"/>
      <c r="L3090" s="33"/>
      <c r="M3090" s="174"/>
      <c r="N3090" s="175"/>
      <c r="O3090" s="65"/>
      <c r="P3090" s="65"/>
      <c r="Q3090" s="65"/>
      <c r="R3090" s="65"/>
      <c r="S3090" s="65"/>
      <c r="T3090" s="66"/>
      <c r="U3090" s="28"/>
      <c r="V3090" s="28"/>
      <c r="W3090" s="28"/>
      <c r="X3090" s="28"/>
      <c r="Y3090" s="28"/>
      <c r="Z3090" s="28"/>
      <c r="AA3090" s="28"/>
      <c r="AB3090" s="28"/>
      <c r="AC3090" s="28"/>
      <c r="AD3090" s="28"/>
      <c r="AE3090" s="28"/>
      <c r="AT3090" s="11" t="s">
        <v>128</v>
      </c>
      <c r="AU3090" s="11" t="s">
        <v>73</v>
      </c>
    </row>
    <row r="3091" spans="1:65" s="2" customFormat="1" ht="16.5" customHeight="1">
      <c r="A3091" s="28"/>
      <c r="B3091" s="29"/>
      <c r="C3091" s="176" t="s">
        <v>6075</v>
      </c>
      <c r="D3091" s="176" t="s">
        <v>5147</v>
      </c>
      <c r="E3091" s="177" t="s">
        <v>6076</v>
      </c>
      <c r="F3091" s="178" t="s">
        <v>6077</v>
      </c>
      <c r="G3091" s="179" t="s">
        <v>136</v>
      </c>
      <c r="H3091" s="180">
        <v>2</v>
      </c>
      <c r="I3091" s="181"/>
      <c r="J3091" s="182">
        <f>ROUND(I3091*H3091,2)</f>
        <v>0</v>
      </c>
      <c r="K3091" s="178" t="s">
        <v>1</v>
      </c>
      <c r="L3091" s="183"/>
      <c r="M3091" s="184" t="s">
        <v>1</v>
      </c>
      <c r="N3091" s="185" t="s">
        <v>38</v>
      </c>
      <c r="O3091" s="65"/>
      <c r="P3091" s="167">
        <f>O3091*H3091</f>
        <v>0</v>
      </c>
      <c r="Q3091" s="167">
        <v>0</v>
      </c>
      <c r="R3091" s="167">
        <f>Q3091*H3091</f>
        <v>0</v>
      </c>
      <c r="S3091" s="167">
        <v>0</v>
      </c>
      <c r="T3091" s="168">
        <f>S3091*H3091</f>
        <v>0</v>
      </c>
      <c r="U3091" s="28"/>
      <c r="V3091" s="28"/>
      <c r="W3091" s="28"/>
      <c r="X3091" s="28"/>
      <c r="Y3091" s="28"/>
      <c r="Z3091" s="28"/>
      <c r="AA3091" s="28"/>
      <c r="AB3091" s="28"/>
      <c r="AC3091" s="28"/>
      <c r="AD3091" s="28"/>
      <c r="AE3091" s="28"/>
      <c r="AR3091" s="169" t="s">
        <v>156</v>
      </c>
      <c r="AT3091" s="169" t="s">
        <v>5147</v>
      </c>
      <c r="AU3091" s="169" t="s">
        <v>73</v>
      </c>
      <c r="AY3091" s="11" t="s">
        <v>126</v>
      </c>
      <c r="BE3091" s="170">
        <f>IF(N3091="základní",J3091,0)</f>
        <v>0</v>
      </c>
      <c r="BF3091" s="170">
        <f>IF(N3091="snížená",J3091,0)</f>
        <v>0</v>
      </c>
      <c r="BG3091" s="170">
        <f>IF(N3091="zákl. přenesená",J3091,0)</f>
        <v>0</v>
      </c>
      <c r="BH3091" s="170">
        <f>IF(N3091="sníž. přenesená",J3091,0)</f>
        <v>0</v>
      </c>
      <c r="BI3091" s="170">
        <f>IF(N3091="nulová",J3091,0)</f>
        <v>0</v>
      </c>
      <c r="BJ3091" s="11" t="s">
        <v>80</v>
      </c>
      <c r="BK3091" s="170">
        <f>ROUND(I3091*H3091,2)</f>
        <v>0</v>
      </c>
      <c r="BL3091" s="11" t="s">
        <v>125</v>
      </c>
      <c r="BM3091" s="169" t="s">
        <v>6078</v>
      </c>
    </row>
    <row r="3092" spans="1:65" s="2" customFormat="1" ht="11.25">
      <c r="A3092" s="28"/>
      <c r="B3092" s="29"/>
      <c r="C3092" s="30"/>
      <c r="D3092" s="171" t="s">
        <v>128</v>
      </c>
      <c r="E3092" s="30"/>
      <c r="F3092" s="172" t="s">
        <v>6077</v>
      </c>
      <c r="G3092" s="30"/>
      <c r="H3092" s="30"/>
      <c r="I3092" s="173"/>
      <c r="J3092" s="30"/>
      <c r="K3092" s="30"/>
      <c r="L3092" s="33"/>
      <c r="M3092" s="174"/>
      <c r="N3092" s="175"/>
      <c r="O3092" s="65"/>
      <c r="P3092" s="65"/>
      <c r="Q3092" s="65"/>
      <c r="R3092" s="65"/>
      <c r="S3092" s="65"/>
      <c r="T3092" s="66"/>
      <c r="U3092" s="28"/>
      <c r="V3092" s="28"/>
      <c r="W3092" s="28"/>
      <c r="X3092" s="28"/>
      <c r="Y3092" s="28"/>
      <c r="Z3092" s="28"/>
      <c r="AA3092" s="28"/>
      <c r="AB3092" s="28"/>
      <c r="AC3092" s="28"/>
      <c r="AD3092" s="28"/>
      <c r="AE3092" s="28"/>
      <c r="AT3092" s="11" t="s">
        <v>128</v>
      </c>
      <c r="AU3092" s="11" t="s">
        <v>73</v>
      </c>
    </row>
    <row r="3093" spans="1:65" s="2" customFormat="1" ht="16.5" customHeight="1">
      <c r="A3093" s="28"/>
      <c r="B3093" s="29"/>
      <c r="C3093" s="176" t="s">
        <v>6079</v>
      </c>
      <c r="D3093" s="176" t="s">
        <v>5147</v>
      </c>
      <c r="E3093" s="177" t="s">
        <v>6080</v>
      </c>
      <c r="F3093" s="178" t="s">
        <v>6081</v>
      </c>
      <c r="G3093" s="179" t="s">
        <v>136</v>
      </c>
      <c r="H3093" s="180">
        <v>2</v>
      </c>
      <c r="I3093" s="181"/>
      <c r="J3093" s="182">
        <f>ROUND(I3093*H3093,2)</f>
        <v>0</v>
      </c>
      <c r="K3093" s="178" t="s">
        <v>1</v>
      </c>
      <c r="L3093" s="183"/>
      <c r="M3093" s="184" t="s">
        <v>1</v>
      </c>
      <c r="N3093" s="185" t="s">
        <v>38</v>
      </c>
      <c r="O3093" s="65"/>
      <c r="P3093" s="167">
        <f>O3093*H3093</f>
        <v>0</v>
      </c>
      <c r="Q3093" s="167">
        <v>0</v>
      </c>
      <c r="R3093" s="167">
        <f>Q3093*H3093</f>
        <v>0</v>
      </c>
      <c r="S3093" s="167">
        <v>0</v>
      </c>
      <c r="T3093" s="168">
        <f>S3093*H3093</f>
        <v>0</v>
      </c>
      <c r="U3093" s="28"/>
      <c r="V3093" s="28"/>
      <c r="W3093" s="28"/>
      <c r="X3093" s="28"/>
      <c r="Y3093" s="28"/>
      <c r="Z3093" s="28"/>
      <c r="AA3093" s="28"/>
      <c r="AB3093" s="28"/>
      <c r="AC3093" s="28"/>
      <c r="AD3093" s="28"/>
      <c r="AE3093" s="28"/>
      <c r="AR3093" s="169" t="s">
        <v>156</v>
      </c>
      <c r="AT3093" s="169" t="s">
        <v>5147</v>
      </c>
      <c r="AU3093" s="169" t="s">
        <v>73</v>
      </c>
      <c r="AY3093" s="11" t="s">
        <v>126</v>
      </c>
      <c r="BE3093" s="170">
        <f>IF(N3093="základní",J3093,0)</f>
        <v>0</v>
      </c>
      <c r="BF3093" s="170">
        <f>IF(N3093="snížená",J3093,0)</f>
        <v>0</v>
      </c>
      <c r="BG3093" s="170">
        <f>IF(N3093="zákl. přenesená",J3093,0)</f>
        <v>0</v>
      </c>
      <c r="BH3093" s="170">
        <f>IF(N3093="sníž. přenesená",J3093,0)</f>
        <v>0</v>
      </c>
      <c r="BI3093" s="170">
        <f>IF(N3093="nulová",J3093,0)</f>
        <v>0</v>
      </c>
      <c r="BJ3093" s="11" t="s">
        <v>80</v>
      </c>
      <c r="BK3093" s="170">
        <f>ROUND(I3093*H3093,2)</f>
        <v>0</v>
      </c>
      <c r="BL3093" s="11" t="s">
        <v>125</v>
      </c>
      <c r="BM3093" s="169" t="s">
        <v>6082</v>
      </c>
    </row>
    <row r="3094" spans="1:65" s="2" customFormat="1" ht="11.25">
      <c r="A3094" s="28"/>
      <c r="B3094" s="29"/>
      <c r="C3094" s="30"/>
      <c r="D3094" s="171" t="s">
        <v>128</v>
      </c>
      <c r="E3094" s="30"/>
      <c r="F3094" s="172" t="s">
        <v>6081</v>
      </c>
      <c r="G3094" s="30"/>
      <c r="H3094" s="30"/>
      <c r="I3094" s="173"/>
      <c r="J3094" s="30"/>
      <c r="K3094" s="30"/>
      <c r="L3094" s="33"/>
      <c r="M3094" s="174"/>
      <c r="N3094" s="175"/>
      <c r="O3094" s="65"/>
      <c r="P3094" s="65"/>
      <c r="Q3094" s="65"/>
      <c r="R3094" s="65"/>
      <c r="S3094" s="65"/>
      <c r="T3094" s="66"/>
      <c r="U3094" s="28"/>
      <c r="V3094" s="28"/>
      <c r="W3094" s="28"/>
      <c r="X3094" s="28"/>
      <c r="Y3094" s="28"/>
      <c r="Z3094" s="28"/>
      <c r="AA3094" s="28"/>
      <c r="AB3094" s="28"/>
      <c r="AC3094" s="28"/>
      <c r="AD3094" s="28"/>
      <c r="AE3094" s="28"/>
      <c r="AT3094" s="11" t="s">
        <v>128</v>
      </c>
      <c r="AU3094" s="11" t="s">
        <v>73</v>
      </c>
    </row>
    <row r="3095" spans="1:65" s="2" customFormat="1" ht="16.5" customHeight="1">
      <c r="A3095" s="28"/>
      <c r="B3095" s="29"/>
      <c r="C3095" s="176" t="s">
        <v>6083</v>
      </c>
      <c r="D3095" s="176" t="s">
        <v>5147</v>
      </c>
      <c r="E3095" s="177" t="s">
        <v>6084</v>
      </c>
      <c r="F3095" s="178" t="s">
        <v>6085</v>
      </c>
      <c r="G3095" s="179" t="s">
        <v>136</v>
      </c>
      <c r="H3095" s="180">
        <v>2</v>
      </c>
      <c r="I3095" s="181"/>
      <c r="J3095" s="182">
        <f>ROUND(I3095*H3095,2)</f>
        <v>0</v>
      </c>
      <c r="K3095" s="178" t="s">
        <v>1</v>
      </c>
      <c r="L3095" s="183"/>
      <c r="M3095" s="184" t="s">
        <v>1</v>
      </c>
      <c r="N3095" s="185" t="s">
        <v>38</v>
      </c>
      <c r="O3095" s="65"/>
      <c r="P3095" s="167">
        <f>O3095*H3095</f>
        <v>0</v>
      </c>
      <c r="Q3095" s="167">
        <v>0</v>
      </c>
      <c r="R3095" s="167">
        <f>Q3095*H3095</f>
        <v>0</v>
      </c>
      <c r="S3095" s="167">
        <v>0</v>
      </c>
      <c r="T3095" s="168">
        <f>S3095*H3095</f>
        <v>0</v>
      </c>
      <c r="U3095" s="28"/>
      <c r="V3095" s="28"/>
      <c r="W3095" s="28"/>
      <c r="X3095" s="28"/>
      <c r="Y3095" s="28"/>
      <c r="Z3095" s="28"/>
      <c r="AA3095" s="28"/>
      <c r="AB3095" s="28"/>
      <c r="AC3095" s="28"/>
      <c r="AD3095" s="28"/>
      <c r="AE3095" s="28"/>
      <c r="AR3095" s="169" t="s">
        <v>156</v>
      </c>
      <c r="AT3095" s="169" t="s">
        <v>5147</v>
      </c>
      <c r="AU3095" s="169" t="s">
        <v>73</v>
      </c>
      <c r="AY3095" s="11" t="s">
        <v>126</v>
      </c>
      <c r="BE3095" s="170">
        <f>IF(N3095="základní",J3095,0)</f>
        <v>0</v>
      </c>
      <c r="BF3095" s="170">
        <f>IF(N3095="snížená",J3095,0)</f>
        <v>0</v>
      </c>
      <c r="BG3095" s="170">
        <f>IF(N3095="zákl. přenesená",J3095,0)</f>
        <v>0</v>
      </c>
      <c r="BH3095" s="170">
        <f>IF(N3095="sníž. přenesená",J3095,0)</f>
        <v>0</v>
      </c>
      <c r="BI3095" s="170">
        <f>IF(N3095="nulová",J3095,0)</f>
        <v>0</v>
      </c>
      <c r="BJ3095" s="11" t="s">
        <v>80</v>
      </c>
      <c r="BK3095" s="170">
        <f>ROUND(I3095*H3095,2)</f>
        <v>0</v>
      </c>
      <c r="BL3095" s="11" t="s">
        <v>125</v>
      </c>
      <c r="BM3095" s="169" t="s">
        <v>6086</v>
      </c>
    </row>
    <row r="3096" spans="1:65" s="2" customFormat="1" ht="11.25">
      <c r="A3096" s="28"/>
      <c r="B3096" s="29"/>
      <c r="C3096" s="30"/>
      <c r="D3096" s="171" t="s">
        <v>128</v>
      </c>
      <c r="E3096" s="30"/>
      <c r="F3096" s="172" t="s">
        <v>6085</v>
      </c>
      <c r="G3096" s="30"/>
      <c r="H3096" s="30"/>
      <c r="I3096" s="173"/>
      <c r="J3096" s="30"/>
      <c r="K3096" s="30"/>
      <c r="L3096" s="33"/>
      <c r="M3096" s="174"/>
      <c r="N3096" s="175"/>
      <c r="O3096" s="65"/>
      <c r="P3096" s="65"/>
      <c r="Q3096" s="65"/>
      <c r="R3096" s="65"/>
      <c r="S3096" s="65"/>
      <c r="T3096" s="66"/>
      <c r="U3096" s="28"/>
      <c r="V3096" s="28"/>
      <c r="W3096" s="28"/>
      <c r="X3096" s="28"/>
      <c r="Y3096" s="28"/>
      <c r="Z3096" s="28"/>
      <c r="AA3096" s="28"/>
      <c r="AB3096" s="28"/>
      <c r="AC3096" s="28"/>
      <c r="AD3096" s="28"/>
      <c r="AE3096" s="28"/>
      <c r="AT3096" s="11" t="s">
        <v>128</v>
      </c>
      <c r="AU3096" s="11" t="s">
        <v>73</v>
      </c>
    </row>
    <row r="3097" spans="1:65" s="2" customFormat="1" ht="16.5" customHeight="1">
      <c r="A3097" s="28"/>
      <c r="B3097" s="29"/>
      <c r="C3097" s="176" t="s">
        <v>6087</v>
      </c>
      <c r="D3097" s="176" t="s">
        <v>5147</v>
      </c>
      <c r="E3097" s="177" t="s">
        <v>6088</v>
      </c>
      <c r="F3097" s="178" t="s">
        <v>6089</v>
      </c>
      <c r="G3097" s="179" t="s">
        <v>136</v>
      </c>
      <c r="H3097" s="180">
        <v>2</v>
      </c>
      <c r="I3097" s="181"/>
      <c r="J3097" s="182">
        <f>ROUND(I3097*H3097,2)</f>
        <v>0</v>
      </c>
      <c r="K3097" s="178" t="s">
        <v>1</v>
      </c>
      <c r="L3097" s="183"/>
      <c r="M3097" s="184" t="s">
        <v>1</v>
      </c>
      <c r="N3097" s="185" t="s">
        <v>38</v>
      </c>
      <c r="O3097" s="65"/>
      <c r="P3097" s="167">
        <f>O3097*H3097</f>
        <v>0</v>
      </c>
      <c r="Q3097" s="167">
        <v>0</v>
      </c>
      <c r="R3097" s="167">
        <f>Q3097*H3097</f>
        <v>0</v>
      </c>
      <c r="S3097" s="167">
        <v>0</v>
      </c>
      <c r="T3097" s="168">
        <f>S3097*H3097</f>
        <v>0</v>
      </c>
      <c r="U3097" s="28"/>
      <c r="V3097" s="28"/>
      <c r="W3097" s="28"/>
      <c r="X3097" s="28"/>
      <c r="Y3097" s="28"/>
      <c r="Z3097" s="28"/>
      <c r="AA3097" s="28"/>
      <c r="AB3097" s="28"/>
      <c r="AC3097" s="28"/>
      <c r="AD3097" s="28"/>
      <c r="AE3097" s="28"/>
      <c r="AR3097" s="169" t="s">
        <v>156</v>
      </c>
      <c r="AT3097" s="169" t="s">
        <v>5147</v>
      </c>
      <c r="AU3097" s="169" t="s">
        <v>73</v>
      </c>
      <c r="AY3097" s="11" t="s">
        <v>126</v>
      </c>
      <c r="BE3097" s="170">
        <f>IF(N3097="základní",J3097,0)</f>
        <v>0</v>
      </c>
      <c r="BF3097" s="170">
        <f>IF(N3097="snížená",J3097,0)</f>
        <v>0</v>
      </c>
      <c r="BG3097" s="170">
        <f>IF(N3097="zákl. přenesená",J3097,0)</f>
        <v>0</v>
      </c>
      <c r="BH3097" s="170">
        <f>IF(N3097="sníž. přenesená",J3097,0)</f>
        <v>0</v>
      </c>
      <c r="BI3097" s="170">
        <f>IF(N3097="nulová",J3097,0)</f>
        <v>0</v>
      </c>
      <c r="BJ3097" s="11" t="s">
        <v>80</v>
      </c>
      <c r="BK3097" s="170">
        <f>ROUND(I3097*H3097,2)</f>
        <v>0</v>
      </c>
      <c r="BL3097" s="11" t="s">
        <v>125</v>
      </c>
      <c r="BM3097" s="169" t="s">
        <v>6090</v>
      </c>
    </row>
    <row r="3098" spans="1:65" s="2" customFormat="1" ht="11.25">
      <c r="A3098" s="28"/>
      <c r="B3098" s="29"/>
      <c r="C3098" s="30"/>
      <c r="D3098" s="171" t="s">
        <v>128</v>
      </c>
      <c r="E3098" s="30"/>
      <c r="F3098" s="172" t="s">
        <v>6089</v>
      </c>
      <c r="G3098" s="30"/>
      <c r="H3098" s="30"/>
      <c r="I3098" s="173"/>
      <c r="J3098" s="30"/>
      <c r="K3098" s="30"/>
      <c r="L3098" s="33"/>
      <c r="M3098" s="174"/>
      <c r="N3098" s="175"/>
      <c r="O3098" s="65"/>
      <c r="P3098" s="65"/>
      <c r="Q3098" s="65"/>
      <c r="R3098" s="65"/>
      <c r="S3098" s="65"/>
      <c r="T3098" s="66"/>
      <c r="U3098" s="28"/>
      <c r="V3098" s="28"/>
      <c r="W3098" s="28"/>
      <c r="X3098" s="28"/>
      <c r="Y3098" s="28"/>
      <c r="Z3098" s="28"/>
      <c r="AA3098" s="28"/>
      <c r="AB3098" s="28"/>
      <c r="AC3098" s="28"/>
      <c r="AD3098" s="28"/>
      <c r="AE3098" s="28"/>
      <c r="AT3098" s="11" t="s">
        <v>128</v>
      </c>
      <c r="AU3098" s="11" t="s">
        <v>73</v>
      </c>
    </row>
    <row r="3099" spans="1:65" s="2" customFormat="1" ht="16.5" customHeight="1">
      <c r="A3099" s="28"/>
      <c r="B3099" s="29"/>
      <c r="C3099" s="176" t="s">
        <v>6091</v>
      </c>
      <c r="D3099" s="176" t="s">
        <v>5147</v>
      </c>
      <c r="E3099" s="177" t="s">
        <v>6092</v>
      </c>
      <c r="F3099" s="178" t="s">
        <v>6093</v>
      </c>
      <c r="G3099" s="179" t="s">
        <v>136</v>
      </c>
      <c r="H3099" s="180">
        <v>2</v>
      </c>
      <c r="I3099" s="181"/>
      <c r="J3099" s="182">
        <f>ROUND(I3099*H3099,2)</f>
        <v>0</v>
      </c>
      <c r="K3099" s="178" t="s">
        <v>1</v>
      </c>
      <c r="L3099" s="183"/>
      <c r="M3099" s="184" t="s">
        <v>1</v>
      </c>
      <c r="N3099" s="185" t="s">
        <v>38</v>
      </c>
      <c r="O3099" s="65"/>
      <c r="P3099" s="167">
        <f>O3099*H3099</f>
        <v>0</v>
      </c>
      <c r="Q3099" s="167">
        <v>0</v>
      </c>
      <c r="R3099" s="167">
        <f>Q3099*H3099</f>
        <v>0</v>
      </c>
      <c r="S3099" s="167">
        <v>0</v>
      </c>
      <c r="T3099" s="168">
        <f>S3099*H3099</f>
        <v>0</v>
      </c>
      <c r="U3099" s="28"/>
      <c r="V3099" s="28"/>
      <c r="W3099" s="28"/>
      <c r="X3099" s="28"/>
      <c r="Y3099" s="28"/>
      <c r="Z3099" s="28"/>
      <c r="AA3099" s="28"/>
      <c r="AB3099" s="28"/>
      <c r="AC3099" s="28"/>
      <c r="AD3099" s="28"/>
      <c r="AE3099" s="28"/>
      <c r="AR3099" s="169" t="s">
        <v>156</v>
      </c>
      <c r="AT3099" s="169" t="s">
        <v>5147</v>
      </c>
      <c r="AU3099" s="169" t="s">
        <v>73</v>
      </c>
      <c r="AY3099" s="11" t="s">
        <v>126</v>
      </c>
      <c r="BE3099" s="170">
        <f>IF(N3099="základní",J3099,0)</f>
        <v>0</v>
      </c>
      <c r="BF3099" s="170">
        <f>IF(N3099="snížená",J3099,0)</f>
        <v>0</v>
      </c>
      <c r="BG3099" s="170">
        <f>IF(N3099="zákl. přenesená",J3099,0)</f>
        <v>0</v>
      </c>
      <c r="BH3099" s="170">
        <f>IF(N3099="sníž. přenesená",J3099,0)</f>
        <v>0</v>
      </c>
      <c r="BI3099" s="170">
        <f>IF(N3099="nulová",J3099,0)</f>
        <v>0</v>
      </c>
      <c r="BJ3099" s="11" t="s">
        <v>80</v>
      </c>
      <c r="BK3099" s="170">
        <f>ROUND(I3099*H3099,2)</f>
        <v>0</v>
      </c>
      <c r="BL3099" s="11" t="s">
        <v>125</v>
      </c>
      <c r="BM3099" s="169" t="s">
        <v>6094</v>
      </c>
    </row>
    <row r="3100" spans="1:65" s="2" customFormat="1" ht="11.25">
      <c r="A3100" s="28"/>
      <c r="B3100" s="29"/>
      <c r="C3100" s="30"/>
      <c r="D3100" s="171" t="s">
        <v>128</v>
      </c>
      <c r="E3100" s="30"/>
      <c r="F3100" s="172" t="s">
        <v>6093</v>
      </c>
      <c r="G3100" s="30"/>
      <c r="H3100" s="30"/>
      <c r="I3100" s="173"/>
      <c r="J3100" s="30"/>
      <c r="K3100" s="30"/>
      <c r="L3100" s="33"/>
      <c r="M3100" s="174"/>
      <c r="N3100" s="175"/>
      <c r="O3100" s="65"/>
      <c r="P3100" s="65"/>
      <c r="Q3100" s="65"/>
      <c r="R3100" s="65"/>
      <c r="S3100" s="65"/>
      <c r="T3100" s="66"/>
      <c r="U3100" s="28"/>
      <c r="V3100" s="28"/>
      <c r="W3100" s="28"/>
      <c r="X3100" s="28"/>
      <c r="Y3100" s="28"/>
      <c r="Z3100" s="28"/>
      <c r="AA3100" s="28"/>
      <c r="AB3100" s="28"/>
      <c r="AC3100" s="28"/>
      <c r="AD3100" s="28"/>
      <c r="AE3100" s="28"/>
      <c r="AT3100" s="11" t="s">
        <v>128</v>
      </c>
      <c r="AU3100" s="11" t="s">
        <v>73</v>
      </c>
    </row>
    <row r="3101" spans="1:65" s="2" customFormat="1" ht="16.5" customHeight="1">
      <c r="A3101" s="28"/>
      <c r="B3101" s="29"/>
      <c r="C3101" s="176" t="s">
        <v>6095</v>
      </c>
      <c r="D3101" s="176" t="s">
        <v>5147</v>
      </c>
      <c r="E3101" s="177" t="s">
        <v>6096</v>
      </c>
      <c r="F3101" s="178" t="s">
        <v>6097</v>
      </c>
      <c r="G3101" s="179" t="s">
        <v>136</v>
      </c>
      <c r="H3101" s="180">
        <v>2</v>
      </c>
      <c r="I3101" s="181"/>
      <c r="J3101" s="182">
        <f>ROUND(I3101*H3101,2)</f>
        <v>0</v>
      </c>
      <c r="K3101" s="178" t="s">
        <v>1</v>
      </c>
      <c r="L3101" s="183"/>
      <c r="M3101" s="184" t="s">
        <v>1</v>
      </c>
      <c r="N3101" s="185" t="s">
        <v>38</v>
      </c>
      <c r="O3101" s="65"/>
      <c r="P3101" s="167">
        <f>O3101*H3101</f>
        <v>0</v>
      </c>
      <c r="Q3101" s="167">
        <v>0</v>
      </c>
      <c r="R3101" s="167">
        <f>Q3101*H3101</f>
        <v>0</v>
      </c>
      <c r="S3101" s="167">
        <v>0</v>
      </c>
      <c r="T3101" s="168">
        <f>S3101*H3101</f>
        <v>0</v>
      </c>
      <c r="U3101" s="28"/>
      <c r="V3101" s="28"/>
      <c r="W3101" s="28"/>
      <c r="X3101" s="28"/>
      <c r="Y3101" s="28"/>
      <c r="Z3101" s="28"/>
      <c r="AA3101" s="28"/>
      <c r="AB3101" s="28"/>
      <c r="AC3101" s="28"/>
      <c r="AD3101" s="28"/>
      <c r="AE3101" s="28"/>
      <c r="AR3101" s="169" t="s">
        <v>156</v>
      </c>
      <c r="AT3101" s="169" t="s">
        <v>5147</v>
      </c>
      <c r="AU3101" s="169" t="s">
        <v>73</v>
      </c>
      <c r="AY3101" s="11" t="s">
        <v>126</v>
      </c>
      <c r="BE3101" s="170">
        <f>IF(N3101="základní",J3101,0)</f>
        <v>0</v>
      </c>
      <c r="BF3101" s="170">
        <f>IF(N3101="snížená",J3101,0)</f>
        <v>0</v>
      </c>
      <c r="BG3101" s="170">
        <f>IF(N3101="zákl. přenesená",J3101,0)</f>
        <v>0</v>
      </c>
      <c r="BH3101" s="170">
        <f>IF(N3101="sníž. přenesená",J3101,0)</f>
        <v>0</v>
      </c>
      <c r="BI3101" s="170">
        <f>IF(N3101="nulová",J3101,0)</f>
        <v>0</v>
      </c>
      <c r="BJ3101" s="11" t="s">
        <v>80</v>
      </c>
      <c r="BK3101" s="170">
        <f>ROUND(I3101*H3101,2)</f>
        <v>0</v>
      </c>
      <c r="BL3101" s="11" t="s">
        <v>125</v>
      </c>
      <c r="BM3101" s="169" t="s">
        <v>6098</v>
      </c>
    </row>
    <row r="3102" spans="1:65" s="2" customFormat="1" ht="11.25">
      <c r="A3102" s="28"/>
      <c r="B3102" s="29"/>
      <c r="C3102" s="30"/>
      <c r="D3102" s="171" t="s">
        <v>128</v>
      </c>
      <c r="E3102" s="30"/>
      <c r="F3102" s="172" t="s">
        <v>6097</v>
      </c>
      <c r="G3102" s="30"/>
      <c r="H3102" s="30"/>
      <c r="I3102" s="173"/>
      <c r="J3102" s="30"/>
      <c r="K3102" s="30"/>
      <c r="L3102" s="33"/>
      <c r="M3102" s="174"/>
      <c r="N3102" s="175"/>
      <c r="O3102" s="65"/>
      <c r="P3102" s="65"/>
      <c r="Q3102" s="65"/>
      <c r="R3102" s="65"/>
      <c r="S3102" s="65"/>
      <c r="T3102" s="66"/>
      <c r="U3102" s="28"/>
      <c r="V3102" s="28"/>
      <c r="W3102" s="28"/>
      <c r="X3102" s="28"/>
      <c r="Y3102" s="28"/>
      <c r="Z3102" s="28"/>
      <c r="AA3102" s="28"/>
      <c r="AB3102" s="28"/>
      <c r="AC3102" s="28"/>
      <c r="AD3102" s="28"/>
      <c r="AE3102" s="28"/>
      <c r="AT3102" s="11" t="s">
        <v>128</v>
      </c>
      <c r="AU3102" s="11" t="s">
        <v>73</v>
      </c>
    </row>
    <row r="3103" spans="1:65" s="2" customFormat="1" ht="16.5" customHeight="1">
      <c r="A3103" s="28"/>
      <c r="B3103" s="29"/>
      <c r="C3103" s="176" t="s">
        <v>6099</v>
      </c>
      <c r="D3103" s="176" t="s">
        <v>5147</v>
      </c>
      <c r="E3103" s="177" t="s">
        <v>6100</v>
      </c>
      <c r="F3103" s="178" t="s">
        <v>6101</v>
      </c>
      <c r="G3103" s="179" t="s">
        <v>136</v>
      </c>
      <c r="H3103" s="180">
        <v>2</v>
      </c>
      <c r="I3103" s="181"/>
      <c r="J3103" s="182">
        <f>ROUND(I3103*H3103,2)</f>
        <v>0</v>
      </c>
      <c r="K3103" s="178" t="s">
        <v>1</v>
      </c>
      <c r="L3103" s="183"/>
      <c r="M3103" s="184" t="s">
        <v>1</v>
      </c>
      <c r="N3103" s="185" t="s">
        <v>38</v>
      </c>
      <c r="O3103" s="65"/>
      <c r="P3103" s="167">
        <f>O3103*H3103</f>
        <v>0</v>
      </c>
      <c r="Q3103" s="167">
        <v>0</v>
      </c>
      <c r="R3103" s="167">
        <f>Q3103*H3103</f>
        <v>0</v>
      </c>
      <c r="S3103" s="167">
        <v>0</v>
      </c>
      <c r="T3103" s="168">
        <f>S3103*H3103</f>
        <v>0</v>
      </c>
      <c r="U3103" s="28"/>
      <c r="V3103" s="28"/>
      <c r="W3103" s="28"/>
      <c r="X3103" s="28"/>
      <c r="Y3103" s="28"/>
      <c r="Z3103" s="28"/>
      <c r="AA3103" s="28"/>
      <c r="AB3103" s="28"/>
      <c r="AC3103" s="28"/>
      <c r="AD3103" s="28"/>
      <c r="AE3103" s="28"/>
      <c r="AR3103" s="169" t="s">
        <v>156</v>
      </c>
      <c r="AT3103" s="169" t="s">
        <v>5147</v>
      </c>
      <c r="AU3103" s="169" t="s">
        <v>73</v>
      </c>
      <c r="AY3103" s="11" t="s">
        <v>126</v>
      </c>
      <c r="BE3103" s="170">
        <f>IF(N3103="základní",J3103,0)</f>
        <v>0</v>
      </c>
      <c r="BF3103" s="170">
        <f>IF(N3103="snížená",J3103,0)</f>
        <v>0</v>
      </c>
      <c r="BG3103" s="170">
        <f>IF(N3103="zákl. přenesená",J3103,0)</f>
        <v>0</v>
      </c>
      <c r="BH3103" s="170">
        <f>IF(N3103="sníž. přenesená",J3103,0)</f>
        <v>0</v>
      </c>
      <c r="BI3103" s="170">
        <f>IF(N3103="nulová",J3103,0)</f>
        <v>0</v>
      </c>
      <c r="BJ3103" s="11" t="s">
        <v>80</v>
      </c>
      <c r="BK3103" s="170">
        <f>ROUND(I3103*H3103,2)</f>
        <v>0</v>
      </c>
      <c r="BL3103" s="11" t="s">
        <v>125</v>
      </c>
      <c r="BM3103" s="169" t="s">
        <v>6102</v>
      </c>
    </row>
    <row r="3104" spans="1:65" s="2" customFormat="1" ht="11.25">
      <c r="A3104" s="28"/>
      <c r="B3104" s="29"/>
      <c r="C3104" s="30"/>
      <c r="D3104" s="171" t="s">
        <v>128</v>
      </c>
      <c r="E3104" s="30"/>
      <c r="F3104" s="172" t="s">
        <v>6101</v>
      </c>
      <c r="G3104" s="30"/>
      <c r="H3104" s="30"/>
      <c r="I3104" s="173"/>
      <c r="J3104" s="30"/>
      <c r="K3104" s="30"/>
      <c r="L3104" s="33"/>
      <c r="M3104" s="174"/>
      <c r="N3104" s="175"/>
      <c r="O3104" s="65"/>
      <c r="P3104" s="65"/>
      <c r="Q3104" s="65"/>
      <c r="R3104" s="65"/>
      <c r="S3104" s="65"/>
      <c r="T3104" s="66"/>
      <c r="U3104" s="28"/>
      <c r="V3104" s="28"/>
      <c r="W3104" s="28"/>
      <c r="X3104" s="28"/>
      <c r="Y3104" s="28"/>
      <c r="Z3104" s="28"/>
      <c r="AA3104" s="28"/>
      <c r="AB3104" s="28"/>
      <c r="AC3104" s="28"/>
      <c r="AD3104" s="28"/>
      <c r="AE3104" s="28"/>
      <c r="AT3104" s="11" t="s">
        <v>128</v>
      </c>
      <c r="AU3104" s="11" t="s">
        <v>73</v>
      </c>
    </row>
    <row r="3105" spans="1:65" s="2" customFormat="1" ht="16.5" customHeight="1">
      <c r="A3105" s="28"/>
      <c r="B3105" s="29"/>
      <c r="C3105" s="176" t="s">
        <v>6103</v>
      </c>
      <c r="D3105" s="176" t="s">
        <v>5147</v>
      </c>
      <c r="E3105" s="177" t="s">
        <v>6104</v>
      </c>
      <c r="F3105" s="178" t="s">
        <v>6105</v>
      </c>
      <c r="G3105" s="179" t="s">
        <v>136</v>
      </c>
      <c r="H3105" s="180">
        <v>2</v>
      </c>
      <c r="I3105" s="181"/>
      <c r="J3105" s="182">
        <f>ROUND(I3105*H3105,2)</f>
        <v>0</v>
      </c>
      <c r="K3105" s="178" t="s">
        <v>1</v>
      </c>
      <c r="L3105" s="183"/>
      <c r="M3105" s="184" t="s">
        <v>1</v>
      </c>
      <c r="N3105" s="185" t="s">
        <v>38</v>
      </c>
      <c r="O3105" s="65"/>
      <c r="P3105" s="167">
        <f>O3105*H3105</f>
        <v>0</v>
      </c>
      <c r="Q3105" s="167">
        <v>0</v>
      </c>
      <c r="R3105" s="167">
        <f>Q3105*H3105</f>
        <v>0</v>
      </c>
      <c r="S3105" s="167">
        <v>0</v>
      </c>
      <c r="T3105" s="168">
        <f>S3105*H3105</f>
        <v>0</v>
      </c>
      <c r="U3105" s="28"/>
      <c r="V3105" s="28"/>
      <c r="W3105" s="28"/>
      <c r="X3105" s="28"/>
      <c r="Y3105" s="28"/>
      <c r="Z3105" s="28"/>
      <c r="AA3105" s="28"/>
      <c r="AB3105" s="28"/>
      <c r="AC3105" s="28"/>
      <c r="AD3105" s="28"/>
      <c r="AE3105" s="28"/>
      <c r="AR3105" s="169" t="s">
        <v>156</v>
      </c>
      <c r="AT3105" s="169" t="s">
        <v>5147</v>
      </c>
      <c r="AU3105" s="169" t="s">
        <v>73</v>
      </c>
      <c r="AY3105" s="11" t="s">
        <v>126</v>
      </c>
      <c r="BE3105" s="170">
        <f>IF(N3105="základní",J3105,0)</f>
        <v>0</v>
      </c>
      <c r="BF3105" s="170">
        <f>IF(N3105="snížená",J3105,0)</f>
        <v>0</v>
      </c>
      <c r="BG3105" s="170">
        <f>IF(N3105="zákl. přenesená",J3105,0)</f>
        <v>0</v>
      </c>
      <c r="BH3105" s="170">
        <f>IF(N3105="sníž. přenesená",J3105,0)</f>
        <v>0</v>
      </c>
      <c r="BI3105" s="170">
        <f>IF(N3105="nulová",J3105,0)</f>
        <v>0</v>
      </c>
      <c r="BJ3105" s="11" t="s">
        <v>80</v>
      </c>
      <c r="BK3105" s="170">
        <f>ROUND(I3105*H3105,2)</f>
        <v>0</v>
      </c>
      <c r="BL3105" s="11" t="s">
        <v>125</v>
      </c>
      <c r="BM3105" s="169" t="s">
        <v>6106</v>
      </c>
    </row>
    <row r="3106" spans="1:65" s="2" customFormat="1" ht="11.25">
      <c r="A3106" s="28"/>
      <c r="B3106" s="29"/>
      <c r="C3106" s="30"/>
      <c r="D3106" s="171" t="s">
        <v>128</v>
      </c>
      <c r="E3106" s="30"/>
      <c r="F3106" s="172" t="s">
        <v>6105</v>
      </c>
      <c r="G3106" s="30"/>
      <c r="H3106" s="30"/>
      <c r="I3106" s="173"/>
      <c r="J3106" s="30"/>
      <c r="K3106" s="30"/>
      <c r="L3106" s="33"/>
      <c r="M3106" s="174"/>
      <c r="N3106" s="175"/>
      <c r="O3106" s="65"/>
      <c r="P3106" s="65"/>
      <c r="Q3106" s="65"/>
      <c r="R3106" s="65"/>
      <c r="S3106" s="65"/>
      <c r="T3106" s="66"/>
      <c r="U3106" s="28"/>
      <c r="V3106" s="28"/>
      <c r="W3106" s="28"/>
      <c r="X3106" s="28"/>
      <c r="Y3106" s="28"/>
      <c r="Z3106" s="28"/>
      <c r="AA3106" s="28"/>
      <c r="AB3106" s="28"/>
      <c r="AC3106" s="28"/>
      <c r="AD3106" s="28"/>
      <c r="AE3106" s="28"/>
      <c r="AT3106" s="11" t="s">
        <v>128</v>
      </c>
      <c r="AU3106" s="11" t="s">
        <v>73</v>
      </c>
    </row>
    <row r="3107" spans="1:65" s="2" customFormat="1" ht="16.5" customHeight="1">
      <c r="A3107" s="28"/>
      <c r="B3107" s="29"/>
      <c r="C3107" s="176" t="s">
        <v>6107</v>
      </c>
      <c r="D3107" s="176" t="s">
        <v>5147</v>
      </c>
      <c r="E3107" s="177" t="s">
        <v>6108</v>
      </c>
      <c r="F3107" s="178" t="s">
        <v>6109</v>
      </c>
      <c r="G3107" s="179" t="s">
        <v>136</v>
      </c>
      <c r="H3107" s="180">
        <v>2</v>
      </c>
      <c r="I3107" s="181"/>
      <c r="J3107" s="182">
        <f>ROUND(I3107*H3107,2)</f>
        <v>0</v>
      </c>
      <c r="K3107" s="178" t="s">
        <v>1</v>
      </c>
      <c r="L3107" s="183"/>
      <c r="M3107" s="184" t="s">
        <v>1</v>
      </c>
      <c r="N3107" s="185" t="s">
        <v>38</v>
      </c>
      <c r="O3107" s="65"/>
      <c r="P3107" s="167">
        <f>O3107*H3107</f>
        <v>0</v>
      </c>
      <c r="Q3107" s="167">
        <v>0</v>
      </c>
      <c r="R3107" s="167">
        <f>Q3107*H3107</f>
        <v>0</v>
      </c>
      <c r="S3107" s="167">
        <v>0</v>
      </c>
      <c r="T3107" s="168">
        <f>S3107*H3107</f>
        <v>0</v>
      </c>
      <c r="U3107" s="28"/>
      <c r="V3107" s="28"/>
      <c r="W3107" s="28"/>
      <c r="X3107" s="28"/>
      <c r="Y3107" s="28"/>
      <c r="Z3107" s="28"/>
      <c r="AA3107" s="28"/>
      <c r="AB3107" s="28"/>
      <c r="AC3107" s="28"/>
      <c r="AD3107" s="28"/>
      <c r="AE3107" s="28"/>
      <c r="AR3107" s="169" t="s">
        <v>156</v>
      </c>
      <c r="AT3107" s="169" t="s">
        <v>5147</v>
      </c>
      <c r="AU3107" s="169" t="s">
        <v>73</v>
      </c>
      <c r="AY3107" s="11" t="s">
        <v>126</v>
      </c>
      <c r="BE3107" s="170">
        <f>IF(N3107="základní",J3107,0)</f>
        <v>0</v>
      </c>
      <c r="BF3107" s="170">
        <f>IF(N3107="snížená",J3107,0)</f>
        <v>0</v>
      </c>
      <c r="BG3107" s="170">
        <f>IF(N3107="zákl. přenesená",J3107,0)</f>
        <v>0</v>
      </c>
      <c r="BH3107" s="170">
        <f>IF(N3107="sníž. přenesená",J3107,0)</f>
        <v>0</v>
      </c>
      <c r="BI3107" s="170">
        <f>IF(N3107="nulová",J3107,0)</f>
        <v>0</v>
      </c>
      <c r="BJ3107" s="11" t="s">
        <v>80</v>
      </c>
      <c r="BK3107" s="170">
        <f>ROUND(I3107*H3107,2)</f>
        <v>0</v>
      </c>
      <c r="BL3107" s="11" t="s">
        <v>125</v>
      </c>
      <c r="BM3107" s="169" t="s">
        <v>6110</v>
      </c>
    </row>
    <row r="3108" spans="1:65" s="2" customFormat="1" ht="11.25">
      <c r="A3108" s="28"/>
      <c r="B3108" s="29"/>
      <c r="C3108" s="30"/>
      <c r="D3108" s="171" t="s">
        <v>128</v>
      </c>
      <c r="E3108" s="30"/>
      <c r="F3108" s="172" t="s">
        <v>6109</v>
      </c>
      <c r="G3108" s="30"/>
      <c r="H3108" s="30"/>
      <c r="I3108" s="173"/>
      <c r="J3108" s="30"/>
      <c r="K3108" s="30"/>
      <c r="L3108" s="33"/>
      <c r="M3108" s="174"/>
      <c r="N3108" s="175"/>
      <c r="O3108" s="65"/>
      <c r="P3108" s="65"/>
      <c r="Q3108" s="65"/>
      <c r="R3108" s="65"/>
      <c r="S3108" s="65"/>
      <c r="T3108" s="66"/>
      <c r="U3108" s="28"/>
      <c r="V3108" s="28"/>
      <c r="W3108" s="28"/>
      <c r="X3108" s="28"/>
      <c r="Y3108" s="28"/>
      <c r="Z3108" s="28"/>
      <c r="AA3108" s="28"/>
      <c r="AB3108" s="28"/>
      <c r="AC3108" s="28"/>
      <c r="AD3108" s="28"/>
      <c r="AE3108" s="28"/>
      <c r="AT3108" s="11" t="s">
        <v>128</v>
      </c>
      <c r="AU3108" s="11" t="s">
        <v>73</v>
      </c>
    </row>
    <row r="3109" spans="1:65" s="2" customFormat="1" ht="16.5" customHeight="1">
      <c r="A3109" s="28"/>
      <c r="B3109" s="29"/>
      <c r="C3109" s="176" t="s">
        <v>6111</v>
      </c>
      <c r="D3109" s="176" t="s">
        <v>5147</v>
      </c>
      <c r="E3109" s="177" t="s">
        <v>6112</v>
      </c>
      <c r="F3109" s="178" t="s">
        <v>6113</v>
      </c>
      <c r="G3109" s="179" t="s">
        <v>145</v>
      </c>
      <c r="H3109" s="180">
        <v>2</v>
      </c>
      <c r="I3109" s="181"/>
      <c r="J3109" s="182">
        <f>ROUND(I3109*H3109,2)</f>
        <v>0</v>
      </c>
      <c r="K3109" s="178" t="s">
        <v>1</v>
      </c>
      <c r="L3109" s="183"/>
      <c r="M3109" s="184" t="s">
        <v>1</v>
      </c>
      <c r="N3109" s="185" t="s">
        <v>38</v>
      </c>
      <c r="O3109" s="65"/>
      <c r="P3109" s="167">
        <f>O3109*H3109</f>
        <v>0</v>
      </c>
      <c r="Q3109" s="167">
        <v>0</v>
      </c>
      <c r="R3109" s="167">
        <f>Q3109*H3109</f>
        <v>0</v>
      </c>
      <c r="S3109" s="167">
        <v>0</v>
      </c>
      <c r="T3109" s="168">
        <f>S3109*H3109</f>
        <v>0</v>
      </c>
      <c r="U3109" s="28"/>
      <c r="V3109" s="28"/>
      <c r="W3109" s="28"/>
      <c r="X3109" s="28"/>
      <c r="Y3109" s="28"/>
      <c r="Z3109" s="28"/>
      <c r="AA3109" s="28"/>
      <c r="AB3109" s="28"/>
      <c r="AC3109" s="28"/>
      <c r="AD3109" s="28"/>
      <c r="AE3109" s="28"/>
      <c r="AR3109" s="169" t="s">
        <v>156</v>
      </c>
      <c r="AT3109" s="169" t="s">
        <v>5147</v>
      </c>
      <c r="AU3109" s="169" t="s">
        <v>73</v>
      </c>
      <c r="AY3109" s="11" t="s">
        <v>126</v>
      </c>
      <c r="BE3109" s="170">
        <f>IF(N3109="základní",J3109,0)</f>
        <v>0</v>
      </c>
      <c r="BF3109" s="170">
        <f>IF(N3109="snížená",J3109,0)</f>
        <v>0</v>
      </c>
      <c r="BG3109" s="170">
        <f>IF(N3109="zákl. přenesená",J3109,0)</f>
        <v>0</v>
      </c>
      <c r="BH3109" s="170">
        <f>IF(N3109="sníž. přenesená",J3109,0)</f>
        <v>0</v>
      </c>
      <c r="BI3109" s="170">
        <f>IF(N3109="nulová",J3109,0)</f>
        <v>0</v>
      </c>
      <c r="BJ3109" s="11" t="s">
        <v>80</v>
      </c>
      <c r="BK3109" s="170">
        <f>ROUND(I3109*H3109,2)</f>
        <v>0</v>
      </c>
      <c r="BL3109" s="11" t="s">
        <v>125</v>
      </c>
      <c r="BM3109" s="169" t="s">
        <v>6114</v>
      </c>
    </row>
    <row r="3110" spans="1:65" s="2" customFormat="1" ht="11.25">
      <c r="A3110" s="28"/>
      <c r="B3110" s="29"/>
      <c r="C3110" s="30"/>
      <c r="D3110" s="171" t="s">
        <v>128</v>
      </c>
      <c r="E3110" s="30"/>
      <c r="F3110" s="172" t="s">
        <v>6113</v>
      </c>
      <c r="G3110" s="30"/>
      <c r="H3110" s="30"/>
      <c r="I3110" s="173"/>
      <c r="J3110" s="30"/>
      <c r="K3110" s="30"/>
      <c r="L3110" s="33"/>
      <c r="M3110" s="174"/>
      <c r="N3110" s="175"/>
      <c r="O3110" s="65"/>
      <c r="P3110" s="65"/>
      <c r="Q3110" s="65"/>
      <c r="R3110" s="65"/>
      <c r="S3110" s="65"/>
      <c r="T3110" s="66"/>
      <c r="U3110" s="28"/>
      <c r="V3110" s="28"/>
      <c r="W3110" s="28"/>
      <c r="X3110" s="28"/>
      <c r="Y3110" s="28"/>
      <c r="Z3110" s="28"/>
      <c r="AA3110" s="28"/>
      <c r="AB3110" s="28"/>
      <c r="AC3110" s="28"/>
      <c r="AD3110" s="28"/>
      <c r="AE3110" s="28"/>
      <c r="AT3110" s="11" t="s">
        <v>128</v>
      </c>
      <c r="AU3110" s="11" t="s">
        <v>73</v>
      </c>
    </row>
    <row r="3111" spans="1:65" s="2" customFormat="1" ht="16.5" customHeight="1">
      <c r="A3111" s="28"/>
      <c r="B3111" s="29"/>
      <c r="C3111" s="176" t="s">
        <v>6115</v>
      </c>
      <c r="D3111" s="176" t="s">
        <v>5147</v>
      </c>
      <c r="E3111" s="177" t="s">
        <v>6116</v>
      </c>
      <c r="F3111" s="178" t="s">
        <v>6117</v>
      </c>
      <c r="G3111" s="179" t="s">
        <v>136</v>
      </c>
      <c r="H3111" s="180">
        <v>2</v>
      </c>
      <c r="I3111" s="181"/>
      <c r="J3111" s="182">
        <f>ROUND(I3111*H3111,2)</f>
        <v>0</v>
      </c>
      <c r="K3111" s="178" t="s">
        <v>1</v>
      </c>
      <c r="L3111" s="183"/>
      <c r="M3111" s="184" t="s">
        <v>1</v>
      </c>
      <c r="N3111" s="185" t="s">
        <v>38</v>
      </c>
      <c r="O3111" s="65"/>
      <c r="P3111" s="167">
        <f>O3111*H3111</f>
        <v>0</v>
      </c>
      <c r="Q3111" s="167">
        <v>0</v>
      </c>
      <c r="R3111" s="167">
        <f>Q3111*H3111</f>
        <v>0</v>
      </c>
      <c r="S3111" s="167">
        <v>0</v>
      </c>
      <c r="T3111" s="168">
        <f>S3111*H3111</f>
        <v>0</v>
      </c>
      <c r="U3111" s="28"/>
      <c r="V3111" s="28"/>
      <c r="W3111" s="28"/>
      <c r="X3111" s="28"/>
      <c r="Y3111" s="28"/>
      <c r="Z3111" s="28"/>
      <c r="AA3111" s="28"/>
      <c r="AB3111" s="28"/>
      <c r="AC3111" s="28"/>
      <c r="AD3111" s="28"/>
      <c r="AE3111" s="28"/>
      <c r="AR3111" s="169" t="s">
        <v>156</v>
      </c>
      <c r="AT3111" s="169" t="s">
        <v>5147</v>
      </c>
      <c r="AU3111" s="169" t="s">
        <v>73</v>
      </c>
      <c r="AY3111" s="11" t="s">
        <v>126</v>
      </c>
      <c r="BE3111" s="170">
        <f>IF(N3111="základní",J3111,0)</f>
        <v>0</v>
      </c>
      <c r="BF3111" s="170">
        <f>IF(N3111="snížená",J3111,0)</f>
        <v>0</v>
      </c>
      <c r="BG3111" s="170">
        <f>IF(N3111="zákl. přenesená",J3111,0)</f>
        <v>0</v>
      </c>
      <c r="BH3111" s="170">
        <f>IF(N3111="sníž. přenesená",J3111,0)</f>
        <v>0</v>
      </c>
      <c r="BI3111" s="170">
        <f>IF(N3111="nulová",J3111,0)</f>
        <v>0</v>
      </c>
      <c r="BJ3111" s="11" t="s">
        <v>80</v>
      </c>
      <c r="BK3111" s="170">
        <f>ROUND(I3111*H3111,2)</f>
        <v>0</v>
      </c>
      <c r="BL3111" s="11" t="s">
        <v>125</v>
      </c>
      <c r="BM3111" s="169" t="s">
        <v>6118</v>
      </c>
    </row>
    <row r="3112" spans="1:65" s="2" customFormat="1" ht="11.25">
      <c r="A3112" s="28"/>
      <c r="B3112" s="29"/>
      <c r="C3112" s="30"/>
      <c r="D3112" s="171" t="s">
        <v>128</v>
      </c>
      <c r="E3112" s="30"/>
      <c r="F3112" s="172" t="s">
        <v>6117</v>
      </c>
      <c r="G3112" s="30"/>
      <c r="H3112" s="30"/>
      <c r="I3112" s="173"/>
      <c r="J3112" s="30"/>
      <c r="K3112" s="30"/>
      <c r="L3112" s="33"/>
      <c r="M3112" s="174"/>
      <c r="N3112" s="175"/>
      <c r="O3112" s="65"/>
      <c r="P3112" s="65"/>
      <c r="Q3112" s="65"/>
      <c r="R3112" s="65"/>
      <c r="S3112" s="65"/>
      <c r="T3112" s="66"/>
      <c r="U3112" s="28"/>
      <c r="V3112" s="28"/>
      <c r="W3112" s="28"/>
      <c r="X3112" s="28"/>
      <c r="Y3112" s="28"/>
      <c r="Z3112" s="28"/>
      <c r="AA3112" s="28"/>
      <c r="AB3112" s="28"/>
      <c r="AC3112" s="28"/>
      <c r="AD3112" s="28"/>
      <c r="AE3112" s="28"/>
      <c r="AT3112" s="11" t="s">
        <v>128</v>
      </c>
      <c r="AU3112" s="11" t="s">
        <v>73</v>
      </c>
    </row>
    <row r="3113" spans="1:65" s="2" customFormat="1" ht="21.75" customHeight="1">
      <c r="A3113" s="28"/>
      <c r="B3113" s="29"/>
      <c r="C3113" s="176" t="s">
        <v>6119</v>
      </c>
      <c r="D3113" s="176" t="s">
        <v>5147</v>
      </c>
      <c r="E3113" s="177" t="s">
        <v>6120</v>
      </c>
      <c r="F3113" s="178" t="s">
        <v>6121</v>
      </c>
      <c r="G3113" s="179" t="s">
        <v>365</v>
      </c>
      <c r="H3113" s="180">
        <v>2</v>
      </c>
      <c r="I3113" s="181"/>
      <c r="J3113" s="182">
        <f>ROUND(I3113*H3113,2)</f>
        <v>0</v>
      </c>
      <c r="K3113" s="178" t="s">
        <v>1</v>
      </c>
      <c r="L3113" s="183"/>
      <c r="M3113" s="184" t="s">
        <v>1</v>
      </c>
      <c r="N3113" s="185" t="s">
        <v>38</v>
      </c>
      <c r="O3113" s="65"/>
      <c r="P3113" s="167">
        <f>O3113*H3113</f>
        <v>0</v>
      </c>
      <c r="Q3113" s="167">
        <v>0</v>
      </c>
      <c r="R3113" s="167">
        <f>Q3113*H3113</f>
        <v>0</v>
      </c>
      <c r="S3113" s="167">
        <v>0</v>
      </c>
      <c r="T3113" s="168">
        <f>S3113*H3113</f>
        <v>0</v>
      </c>
      <c r="U3113" s="28"/>
      <c r="V3113" s="28"/>
      <c r="W3113" s="28"/>
      <c r="X3113" s="28"/>
      <c r="Y3113" s="28"/>
      <c r="Z3113" s="28"/>
      <c r="AA3113" s="28"/>
      <c r="AB3113" s="28"/>
      <c r="AC3113" s="28"/>
      <c r="AD3113" s="28"/>
      <c r="AE3113" s="28"/>
      <c r="AR3113" s="169" t="s">
        <v>156</v>
      </c>
      <c r="AT3113" s="169" t="s">
        <v>5147</v>
      </c>
      <c r="AU3113" s="169" t="s">
        <v>73</v>
      </c>
      <c r="AY3113" s="11" t="s">
        <v>126</v>
      </c>
      <c r="BE3113" s="170">
        <f>IF(N3113="základní",J3113,0)</f>
        <v>0</v>
      </c>
      <c r="BF3113" s="170">
        <f>IF(N3113="snížená",J3113,0)</f>
        <v>0</v>
      </c>
      <c r="BG3113" s="170">
        <f>IF(N3113="zákl. přenesená",J3113,0)</f>
        <v>0</v>
      </c>
      <c r="BH3113" s="170">
        <f>IF(N3113="sníž. přenesená",J3113,0)</f>
        <v>0</v>
      </c>
      <c r="BI3113" s="170">
        <f>IF(N3113="nulová",J3113,0)</f>
        <v>0</v>
      </c>
      <c r="BJ3113" s="11" t="s">
        <v>80</v>
      </c>
      <c r="BK3113" s="170">
        <f>ROUND(I3113*H3113,2)</f>
        <v>0</v>
      </c>
      <c r="BL3113" s="11" t="s">
        <v>125</v>
      </c>
      <c r="BM3113" s="169" t="s">
        <v>6122</v>
      </c>
    </row>
    <row r="3114" spans="1:65" s="2" customFormat="1" ht="11.25">
      <c r="A3114" s="28"/>
      <c r="B3114" s="29"/>
      <c r="C3114" s="30"/>
      <c r="D3114" s="171" t="s">
        <v>128</v>
      </c>
      <c r="E3114" s="30"/>
      <c r="F3114" s="172" t="s">
        <v>6121</v>
      </c>
      <c r="G3114" s="30"/>
      <c r="H3114" s="30"/>
      <c r="I3114" s="173"/>
      <c r="J3114" s="30"/>
      <c r="K3114" s="30"/>
      <c r="L3114" s="33"/>
      <c r="M3114" s="174"/>
      <c r="N3114" s="175"/>
      <c r="O3114" s="65"/>
      <c r="P3114" s="65"/>
      <c r="Q3114" s="65"/>
      <c r="R3114" s="65"/>
      <c r="S3114" s="65"/>
      <c r="T3114" s="66"/>
      <c r="U3114" s="28"/>
      <c r="V3114" s="28"/>
      <c r="W3114" s="28"/>
      <c r="X3114" s="28"/>
      <c r="Y3114" s="28"/>
      <c r="Z3114" s="28"/>
      <c r="AA3114" s="28"/>
      <c r="AB3114" s="28"/>
      <c r="AC3114" s="28"/>
      <c r="AD3114" s="28"/>
      <c r="AE3114" s="28"/>
      <c r="AT3114" s="11" t="s">
        <v>128</v>
      </c>
      <c r="AU3114" s="11" t="s">
        <v>73</v>
      </c>
    </row>
    <row r="3115" spans="1:65" s="2" customFormat="1" ht="21.75" customHeight="1">
      <c r="A3115" s="28"/>
      <c r="B3115" s="29"/>
      <c r="C3115" s="176" t="s">
        <v>6123</v>
      </c>
      <c r="D3115" s="176" t="s">
        <v>5147</v>
      </c>
      <c r="E3115" s="177" t="s">
        <v>6124</v>
      </c>
      <c r="F3115" s="178" t="s">
        <v>6125</v>
      </c>
      <c r="G3115" s="179" t="s">
        <v>5100</v>
      </c>
      <c r="H3115" s="180">
        <v>2</v>
      </c>
      <c r="I3115" s="181"/>
      <c r="J3115" s="182">
        <f>ROUND(I3115*H3115,2)</f>
        <v>0</v>
      </c>
      <c r="K3115" s="178" t="s">
        <v>1</v>
      </c>
      <c r="L3115" s="183"/>
      <c r="M3115" s="184" t="s">
        <v>1</v>
      </c>
      <c r="N3115" s="185" t="s">
        <v>38</v>
      </c>
      <c r="O3115" s="65"/>
      <c r="P3115" s="167">
        <f>O3115*H3115</f>
        <v>0</v>
      </c>
      <c r="Q3115" s="167">
        <v>0</v>
      </c>
      <c r="R3115" s="167">
        <f>Q3115*H3115</f>
        <v>0</v>
      </c>
      <c r="S3115" s="167">
        <v>0</v>
      </c>
      <c r="T3115" s="168">
        <f>S3115*H3115</f>
        <v>0</v>
      </c>
      <c r="U3115" s="28"/>
      <c r="V3115" s="28"/>
      <c r="W3115" s="28"/>
      <c r="X3115" s="28"/>
      <c r="Y3115" s="28"/>
      <c r="Z3115" s="28"/>
      <c r="AA3115" s="28"/>
      <c r="AB3115" s="28"/>
      <c r="AC3115" s="28"/>
      <c r="AD3115" s="28"/>
      <c r="AE3115" s="28"/>
      <c r="AR3115" s="169" t="s">
        <v>156</v>
      </c>
      <c r="AT3115" s="169" t="s">
        <v>5147</v>
      </c>
      <c r="AU3115" s="169" t="s">
        <v>73</v>
      </c>
      <c r="AY3115" s="11" t="s">
        <v>126</v>
      </c>
      <c r="BE3115" s="170">
        <f>IF(N3115="základní",J3115,0)</f>
        <v>0</v>
      </c>
      <c r="BF3115" s="170">
        <f>IF(N3115="snížená",J3115,0)</f>
        <v>0</v>
      </c>
      <c r="BG3115" s="170">
        <f>IF(N3115="zákl. přenesená",J3115,0)</f>
        <v>0</v>
      </c>
      <c r="BH3115" s="170">
        <f>IF(N3115="sníž. přenesená",J3115,0)</f>
        <v>0</v>
      </c>
      <c r="BI3115" s="170">
        <f>IF(N3115="nulová",J3115,0)</f>
        <v>0</v>
      </c>
      <c r="BJ3115" s="11" t="s">
        <v>80</v>
      </c>
      <c r="BK3115" s="170">
        <f>ROUND(I3115*H3115,2)</f>
        <v>0</v>
      </c>
      <c r="BL3115" s="11" t="s">
        <v>125</v>
      </c>
      <c r="BM3115" s="169" t="s">
        <v>6126</v>
      </c>
    </row>
    <row r="3116" spans="1:65" s="2" customFormat="1" ht="11.25">
      <c r="A3116" s="28"/>
      <c r="B3116" s="29"/>
      <c r="C3116" s="30"/>
      <c r="D3116" s="171" t="s">
        <v>128</v>
      </c>
      <c r="E3116" s="30"/>
      <c r="F3116" s="172" t="s">
        <v>6125</v>
      </c>
      <c r="G3116" s="30"/>
      <c r="H3116" s="30"/>
      <c r="I3116" s="173"/>
      <c r="J3116" s="30"/>
      <c r="K3116" s="30"/>
      <c r="L3116" s="33"/>
      <c r="M3116" s="174"/>
      <c r="N3116" s="175"/>
      <c r="O3116" s="65"/>
      <c r="P3116" s="65"/>
      <c r="Q3116" s="65"/>
      <c r="R3116" s="65"/>
      <c r="S3116" s="65"/>
      <c r="T3116" s="66"/>
      <c r="U3116" s="28"/>
      <c r="V3116" s="28"/>
      <c r="W3116" s="28"/>
      <c r="X3116" s="28"/>
      <c r="Y3116" s="28"/>
      <c r="Z3116" s="28"/>
      <c r="AA3116" s="28"/>
      <c r="AB3116" s="28"/>
      <c r="AC3116" s="28"/>
      <c r="AD3116" s="28"/>
      <c r="AE3116" s="28"/>
      <c r="AT3116" s="11" t="s">
        <v>128</v>
      </c>
      <c r="AU3116" s="11" t="s">
        <v>73</v>
      </c>
    </row>
    <row r="3117" spans="1:65" s="2" customFormat="1" ht="16.5" customHeight="1">
      <c r="A3117" s="28"/>
      <c r="B3117" s="29"/>
      <c r="C3117" s="176" t="s">
        <v>6127</v>
      </c>
      <c r="D3117" s="176" t="s">
        <v>5147</v>
      </c>
      <c r="E3117" s="177" t="s">
        <v>6128</v>
      </c>
      <c r="F3117" s="178" t="s">
        <v>6129</v>
      </c>
      <c r="G3117" s="179" t="s">
        <v>145</v>
      </c>
      <c r="H3117" s="180">
        <v>2</v>
      </c>
      <c r="I3117" s="181"/>
      <c r="J3117" s="182">
        <f>ROUND(I3117*H3117,2)</f>
        <v>0</v>
      </c>
      <c r="K3117" s="178" t="s">
        <v>1</v>
      </c>
      <c r="L3117" s="183"/>
      <c r="M3117" s="184" t="s">
        <v>1</v>
      </c>
      <c r="N3117" s="185" t="s">
        <v>38</v>
      </c>
      <c r="O3117" s="65"/>
      <c r="P3117" s="167">
        <f>O3117*H3117</f>
        <v>0</v>
      </c>
      <c r="Q3117" s="167">
        <v>0</v>
      </c>
      <c r="R3117" s="167">
        <f>Q3117*H3117</f>
        <v>0</v>
      </c>
      <c r="S3117" s="167">
        <v>0</v>
      </c>
      <c r="T3117" s="168">
        <f>S3117*H3117</f>
        <v>0</v>
      </c>
      <c r="U3117" s="28"/>
      <c r="V3117" s="28"/>
      <c r="W3117" s="28"/>
      <c r="X3117" s="28"/>
      <c r="Y3117" s="28"/>
      <c r="Z3117" s="28"/>
      <c r="AA3117" s="28"/>
      <c r="AB3117" s="28"/>
      <c r="AC3117" s="28"/>
      <c r="AD3117" s="28"/>
      <c r="AE3117" s="28"/>
      <c r="AR3117" s="169" t="s">
        <v>156</v>
      </c>
      <c r="AT3117" s="169" t="s">
        <v>5147</v>
      </c>
      <c r="AU3117" s="169" t="s">
        <v>73</v>
      </c>
      <c r="AY3117" s="11" t="s">
        <v>126</v>
      </c>
      <c r="BE3117" s="170">
        <f>IF(N3117="základní",J3117,0)</f>
        <v>0</v>
      </c>
      <c r="BF3117" s="170">
        <f>IF(N3117="snížená",J3117,0)</f>
        <v>0</v>
      </c>
      <c r="BG3117" s="170">
        <f>IF(N3117="zákl. přenesená",J3117,0)</f>
        <v>0</v>
      </c>
      <c r="BH3117" s="170">
        <f>IF(N3117="sníž. přenesená",J3117,0)</f>
        <v>0</v>
      </c>
      <c r="BI3117" s="170">
        <f>IF(N3117="nulová",J3117,0)</f>
        <v>0</v>
      </c>
      <c r="BJ3117" s="11" t="s">
        <v>80</v>
      </c>
      <c r="BK3117" s="170">
        <f>ROUND(I3117*H3117,2)</f>
        <v>0</v>
      </c>
      <c r="BL3117" s="11" t="s">
        <v>125</v>
      </c>
      <c r="BM3117" s="169" t="s">
        <v>6130</v>
      </c>
    </row>
    <row r="3118" spans="1:65" s="2" customFormat="1" ht="11.25">
      <c r="A3118" s="28"/>
      <c r="B3118" s="29"/>
      <c r="C3118" s="30"/>
      <c r="D3118" s="171" t="s">
        <v>128</v>
      </c>
      <c r="E3118" s="30"/>
      <c r="F3118" s="172" t="s">
        <v>6129</v>
      </c>
      <c r="G3118" s="30"/>
      <c r="H3118" s="30"/>
      <c r="I3118" s="173"/>
      <c r="J3118" s="30"/>
      <c r="K3118" s="30"/>
      <c r="L3118" s="33"/>
      <c r="M3118" s="174"/>
      <c r="N3118" s="175"/>
      <c r="O3118" s="65"/>
      <c r="P3118" s="65"/>
      <c r="Q3118" s="65"/>
      <c r="R3118" s="65"/>
      <c r="S3118" s="65"/>
      <c r="T3118" s="66"/>
      <c r="U3118" s="28"/>
      <c r="V3118" s="28"/>
      <c r="W3118" s="28"/>
      <c r="X3118" s="28"/>
      <c r="Y3118" s="28"/>
      <c r="Z3118" s="28"/>
      <c r="AA3118" s="28"/>
      <c r="AB3118" s="28"/>
      <c r="AC3118" s="28"/>
      <c r="AD3118" s="28"/>
      <c r="AE3118" s="28"/>
      <c r="AT3118" s="11" t="s">
        <v>128</v>
      </c>
      <c r="AU3118" s="11" t="s">
        <v>73</v>
      </c>
    </row>
    <row r="3119" spans="1:65" s="2" customFormat="1" ht="16.5" customHeight="1">
      <c r="A3119" s="28"/>
      <c r="B3119" s="29"/>
      <c r="C3119" s="176" t="s">
        <v>6131</v>
      </c>
      <c r="D3119" s="176" t="s">
        <v>5147</v>
      </c>
      <c r="E3119" s="177" t="s">
        <v>6132</v>
      </c>
      <c r="F3119" s="178" t="s">
        <v>6133</v>
      </c>
      <c r="G3119" s="179" t="s">
        <v>145</v>
      </c>
      <c r="H3119" s="180">
        <v>2</v>
      </c>
      <c r="I3119" s="181"/>
      <c r="J3119" s="182">
        <f>ROUND(I3119*H3119,2)</f>
        <v>0</v>
      </c>
      <c r="K3119" s="178" t="s">
        <v>1</v>
      </c>
      <c r="L3119" s="183"/>
      <c r="M3119" s="184" t="s">
        <v>1</v>
      </c>
      <c r="N3119" s="185" t="s">
        <v>38</v>
      </c>
      <c r="O3119" s="65"/>
      <c r="P3119" s="167">
        <f>O3119*H3119</f>
        <v>0</v>
      </c>
      <c r="Q3119" s="167">
        <v>0</v>
      </c>
      <c r="R3119" s="167">
        <f>Q3119*H3119</f>
        <v>0</v>
      </c>
      <c r="S3119" s="167">
        <v>0</v>
      </c>
      <c r="T3119" s="168">
        <f>S3119*H3119</f>
        <v>0</v>
      </c>
      <c r="U3119" s="28"/>
      <c r="V3119" s="28"/>
      <c r="W3119" s="28"/>
      <c r="X3119" s="28"/>
      <c r="Y3119" s="28"/>
      <c r="Z3119" s="28"/>
      <c r="AA3119" s="28"/>
      <c r="AB3119" s="28"/>
      <c r="AC3119" s="28"/>
      <c r="AD3119" s="28"/>
      <c r="AE3119" s="28"/>
      <c r="AR3119" s="169" t="s">
        <v>156</v>
      </c>
      <c r="AT3119" s="169" t="s">
        <v>5147</v>
      </c>
      <c r="AU3119" s="169" t="s">
        <v>73</v>
      </c>
      <c r="AY3119" s="11" t="s">
        <v>126</v>
      </c>
      <c r="BE3119" s="170">
        <f>IF(N3119="základní",J3119,0)</f>
        <v>0</v>
      </c>
      <c r="BF3119" s="170">
        <f>IF(N3119="snížená",J3119,0)</f>
        <v>0</v>
      </c>
      <c r="BG3119" s="170">
        <f>IF(N3119="zákl. přenesená",J3119,0)</f>
        <v>0</v>
      </c>
      <c r="BH3119" s="170">
        <f>IF(N3119="sníž. přenesená",J3119,0)</f>
        <v>0</v>
      </c>
      <c r="BI3119" s="170">
        <f>IF(N3119="nulová",J3119,0)</f>
        <v>0</v>
      </c>
      <c r="BJ3119" s="11" t="s">
        <v>80</v>
      </c>
      <c r="BK3119" s="170">
        <f>ROUND(I3119*H3119,2)</f>
        <v>0</v>
      </c>
      <c r="BL3119" s="11" t="s">
        <v>125</v>
      </c>
      <c r="BM3119" s="169" t="s">
        <v>6134</v>
      </c>
    </row>
    <row r="3120" spans="1:65" s="2" customFormat="1" ht="11.25">
      <c r="A3120" s="28"/>
      <c r="B3120" s="29"/>
      <c r="C3120" s="30"/>
      <c r="D3120" s="171" t="s">
        <v>128</v>
      </c>
      <c r="E3120" s="30"/>
      <c r="F3120" s="172" t="s">
        <v>6133</v>
      </c>
      <c r="G3120" s="30"/>
      <c r="H3120" s="30"/>
      <c r="I3120" s="173"/>
      <c r="J3120" s="30"/>
      <c r="K3120" s="30"/>
      <c r="L3120" s="33"/>
      <c r="M3120" s="174"/>
      <c r="N3120" s="175"/>
      <c r="O3120" s="65"/>
      <c r="P3120" s="65"/>
      <c r="Q3120" s="65"/>
      <c r="R3120" s="65"/>
      <c r="S3120" s="65"/>
      <c r="T3120" s="66"/>
      <c r="U3120" s="28"/>
      <c r="V3120" s="28"/>
      <c r="W3120" s="28"/>
      <c r="X3120" s="28"/>
      <c r="Y3120" s="28"/>
      <c r="Z3120" s="28"/>
      <c r="AA3120" s="28"/>
      <c r="AB3120" s="28"/>
      <c r="AC3120" s="28"/>
      <c r="AD3120" s="28"/>
      <c r="AE3120" s="28"/>
      <c r="AT3120" s="11" t="s">
        <v>128</v>
      </c>
      <c r="AU3120" s="11" t="s">
        <v>73</v>
      </c>
    </row>
    <row r="3121" spans="1:65" s="2" customFormat="1" ht="16.5" customHeight="1">
      <c r="A3121" s="28"/>
      <c r="B3121" s="29"/>
      <c r="C3121" s="176" t="s">
        <v>6135</v>
      </c>
      <c r="D3121" s="176" t="s">
        <v>5147</v>
      </c>
      <c r="E3121" s="177" t="s">
        <v>6136</v>
      </c>
      <c r="F3121" s="178" t="s">
        <v>6137</v>
      </c>
      <c r="G3121" s="179" t="s">
        <v>145</v>
      </c>
      <c r="H3121" s="180">
        <v>2</v>
      </c>
      <c r="I3121" s="181"/>
      <c r="J3121" s="182">
        <f>ROUND(I3121*H3121,2)</f>
        <v>0</v>
      </c>
      <c r="K3121" s="178" t="s">
        <v>1</v>
      </c>
      <c r="L3121" s="183"/>
      <c r="M3121" s="184" t="s">
        <v>1</v>
      </c>
      <c r="N3121" s="185" t="s">
        <v>38</v>
      </c>
      <c r="O3121" s="65"/>
      <c r="P3121" s="167">
        <f>O3121*H3121</f>
        <v>0</v>
      </c>
      <c r="Q3121" s="167">
        <v>0</v>
      </c>
      <c r="R3121" s="167">
        <f>Q3121*H3121</f>
        <v>0</v>
      </c>
      <c r="S3121" s="167">
        <v>0</v>
      </c>
      <c r="T3121" s="168">
        <f>S3121*H3121</f>
        <v>0</v>
      </c>
      <c r="U3121" s="28"/>
      <c r="V3121" s="28"/>
      <c r="W3121" s="28"/>
      <c r="X3121" s="28"/>
      <c r="Y3121" s="28"/>
      <c r="Z3121" s="28"/>
      <c r="AA3121" s="28"/>
      <c r="AB3121" s="28"/>
      <c r="AC3121" s="28"/>
      <c r="AD3121" s="28"/>
      <c r="AE3121" s="28"/>
      <c r="AR3121" s="169" t="s">
        <v>156</v>
      </c>
      <c r="AT3121" s="169" t="s">
        <v>5147</v>
      </c>
      <c r="AU3121" s="169" t="s">
        <v>73</v>
      </c>
      <c r="AY3121" s="11" t="s">
        <v>126</v>
      </c>
      <c r="BE3121" s="170">
        <f>IF(N3121="základní",J3121,0)</f>
        <v>0</v>
      </c>
      <c r="BF3121" s="170">
        <f>IF(N3121="snížená",J3121,0)</f>
        <v>0</v>
      </c>
      <c r="BG3121" s="170">
        <f>IF(N3121="zákl. přenesená",J3121,0)</f>
        <v>0</v>
      </c>
      <c r="BH3121" s="170">
        <f>IF(N3121="sníž. přenesená",J3121,0)</f>
        <v>0</v>
      </c>
      <c r="BI3121" s="170">
        <f>IF(N3121="nulová",J3121,0)</f>
        <v>0</v>
      </c>
      <c r="BJ3121" s="11" t="s">
        <v>80</v>
      </c>
      <c r="BK3121" s="170">
        <f>ROUND(I3121*H3121,2)</f>
        <v>0</v>
      </c>
      <c r="BL3121" s="11" t="s">
        <v>125</v>
      </c>
      <c r="BM3121" s="169" t="s">
        <v>6138</v>
      </c>
    </row>
    <row r="3122" spans="1:65" s="2" customFormat="1" ht="11.25">
      <c r="A3122" s="28"/>
      <c r="B3122" s="29"/>
      <c r="C3122" s="30"/>
      <c r="D3122" s="171" t="s">
        <v>128</v>
      </c>
      <c r="E3122" s="30"/>
      <c r="F3122" s="172" t="s">
        <v>6137</v>
      </c>
      <c r="G3122" s="30"/>
      <c r="H3122" s="30"/>
      <c r="I3122" s="173"/>
      <c r="J3122" s="30"/>
      <c r="K3122" s="30"/>
      <c r="L3122" s="33"/>
      <c r="M3122" s="174"/>
      <c r="N3122" s="175"/>
      <c r="O3122" s="65"/>
      <c r="P3122" s="65"/>
      <c r="Q3122" s="65"/>
      <c r="R3122" s="65"/>
      <c r="S3122" s="65"/>
      <c r="T3122" s="66"/>
      <c r="U3122" s="28"/>
      <c r="V3122" s="28"/>
      <c r="W3122" s="28"/>
      <c r="X3122" s="28"/>
      <c r="Y3122" s="28"/>
      <c r="Z3122" s="28"/>
      <c r="AA3122" s="28"/>
      <c r="AB3122" s="28"/>
      <c r="AC3122" s="28"/>
      <c r="AD3122" s="28"/>
      <c r="AE3122" s="28"/>
      <c r="AT3122" s="11" t="s">
        <v>128</v>
      </c>
      <c r="AU3122" s="11" t="s">
        <v>73</v>
      </c>
    </row>
    <row r="3123" spans="1:65" s="2" customFormat="1" ht="21.75" customHeight="1">
      <c r="A3123" s="28"/>
      <c r="B3123" s="29"/>
      <c r="C3123" s="176" t="s">
        <v>6139</v>
      </c>
      <c r="D3123" s="176" t="s">
        <v>5147</v>
      </c>
      <c r="E3123" s="177" t="s">
        <v>6140</v>
      </c>
      <c r="F3123" s="178" t="s">
        <v>6141</v>
      </c>
      <c r="G3123" s="179" t="s">
        <v>145</v>
      </c>
      <c r="H3123" s="180">
        <v>2</v>
      </c>
      <c r="I3123" s="181"/>
      <c r="J3123" s="182">
        <f>ROUND(I3123*H3123,2)</f>
        <v>0</v>
      </c>
      <c r="K3123" s="178" t="s">
        <v>1</v>
      </c>
      <c r="L3123" s="183"/>
      <c r="M3123" s="184" t="s">
        <v>1</v>
      </c>
      <c r="N3123" s="185" t="s">
        <v>38</v>
      </c>
      <c r="O3123" s="65"/>
      <c r="P3123" s="167">
        <f>O3123*H3123</f>
        <v>0</v>
      </c>
      <c r="Q3123" s="167">
        <v>0</v>
      </c>
      <c r="R3123" s="167">
        <f>Q3123*H3123</f>
        <v>0</v>
      </c>
      <c r="S3123" s="167">
        <v>0</v>
      </c>
      <c r="T3123" s="168">
        <f>S3123*H3123</f>
        <v>0</v>
      </c>
      <c r="U3123" s="28"/>
      <c r="V3123" s="28"/>
      <c r="W3123" s="28"/>
      <c r="X3123" s="28"/>
      <c r="Y3123" s="28"/>
      <c r="Z3123" s="28"/>
      <c r="AA3123" s="28"/>
      <c r="AB3123" s="28"/>
      <c r="AC3123" s="28"/>
      <c r="AD3123" s="28"/>
      <c r="AE3123" s="28"/>
      <c r="AR3123" s="169" t="s">
        <v>156</v>
      </c>
      <c r="AT3123" s="169" t="s">
        <v>5147</v>
      </c>
      <c r="AU3123" s="169" t="s">
        <v>73</v>
      </c>
      <c r="AY3123" s="11" t="s">
        <v>126</v>
      </c>
      <c r="BE3123" s="170">
        <f>IF(N3123="základní",J3123,0)</f>
        <v>0</v>
      </c>
      <c r="BF3123" s="170">
        <f>IF(N3123="snížená",J3123,0)</f>
        <v>0</v>
      </c>
      <c r="BG3123" s="170">
        <f>IF(N3123="zákl. přenesená",J3123,0)</f>
        <v>0</v>
      </c>
      <c r="BH3123" s="170">
        <f>IF(N3123="sníž. přenesená",J3123,0)</f>
        <v>0</v>
      </c>
      <c r="BI3123" s="170">
        <f>IF(N3123="nulová",J3123,0)</f>
        <v>0</v>
      </c>
      <c r="BJ3123" s="11" t="s">
        <v>80</v>
      </c>
      <c r="BK3123" s="170">
        <f>ROUND(I3123*H3123,2)</f>
        <v>0</v>
      </c>
      <c r="BL3123" s="11" t="s">
        <v>125</v>
      </c>
      <c r="BM3123" s="169" t="s">
        <v>6142</v>
      </c>
    </row>
    <row r="3124" spans="1:65" s="2" customFormat="1" ht="11.25">
      <c r="A3124" s="28"/>
      <c r="B3124" s="29"/>
      <c r="C3124" s="30"/>
      <c r="D3124" s="171" t="s">
        <v>128</v>
      </c>
      <c r="E3124" s="30"/>
      <c r="F3124" s="172" t="s">
        <v>6141</v>
      </c>
      <c r="G3124" s="30"/>
      <c r="H3124" s="30"/>
      <c r="I3124" s="173"/>
      <c r="J3124" s="30"/>
      <c r="K3124" s="30"/>
      <c r="L3124" s="33"/>
      <c r="M3124" s="174"/>
      <c r="N3124" s="175"/>
      <c r="O3124" s="65"/>
      <c r="P3124" s="65"/>
      <c r="Q3124" s="65"/>
      <c r="R3124" s="65"/>
      <c r="S3124" s="65"/>
      <c r="T3124" s="66"/>
      <c r="U3124" s="28"/>
      <c r="V3124" s="28"/>
      <c r="W3124" s="28"/>
      <c r="X3124" s="28"/>
      <c r="Y3124" s="28"/>
      <c r="Z3124" s="28"/>
      <c r="AA3124" s="28"/>
      <c r="AB3124" s="28"/>
      <c r="AC3124" s="28"/>
      <c r="AD3124" s="28"/>
      <c r="AE3124" s="28"/>
      <c r="AT3124" s="11" t="s">
        <v>128</v>
      </c>
      <c r="AU3124" s="11" t="s">
        <v>73</v>
      </c>
    </row>
    <row r="3125" spans="1:65" s="2" customFormat="1" ht="37.9" customHeight="1">
      <c r="A3125" s="28"/>
      <c r="B3125" s="29"/>
      <c r="C3125" s="176" t="s">
        <v>6143</v>
      </c>
      <c r="D3125" s="176" t="s">
        <v>5147</v>
      </c>
      <c r="E3125" s="177" t="s">
        <v>6144</v>
      </c>
      <c r="F3125" s="178" t="s">
        <v>6145</v>
      </c>
      <c r="G3125" s="179" t="s">
        <v>136</v>
      </c>
      <c r="H3125" s="180">
        <v>2</v>
      </c>
      <c r="I3125" s="181"/>
      <c r="J3125" s="182">
        <f>ROUND(I3125*H3125,2)</f>
        <v>0</v>
      </c>
      <c r="K3125" s="178" t="s">
        <v>1</v>
      </c>
      <c r="L3125" s="183"/>
      <c r="M3125" s="184" t="s">
        <v>1</v>
      </c>
      <c r="N3125" s="185" t="s">
        <v>38</v>
      </c>
      <c r="O3125" s="65"/>
      <c r="P3125" s="167">
        <f>O3125*H3125</f>
        <v>0</v>
      </c>
      <c r="Q3125" s="167">
        <v>0</v>
      </c>
      <c r="R3125" s="167">
        <f>Q3125*H3125</f>
        <v>0</v>
      </c>
      <c r="S3125" s="167">
        <v>0</v>
      </c>
      <c r="T3125" s="168">
        <f>S3125*H3125</f>
        <v>0</v>
      </c>
      <c r="U3125" s="28"/>
      <c r="V3125" s="28"/>
      <c r="W3125" s="28"/>
      <c r="X3125" s="28"/>
      <c r="Y3125" s="28"/>
      <c r="Z3125" s="28"/>
      <c r="AA3125" s="28"/>
      <c r="AB3125" s="28"/>
      <c r="AC3125" s="28"/>
      <c r="AD3125" s="28"/>
      <c r="AE3125" s="28"/>
      <c r="AR3125" s="169" t="s">
        <v>156</v>
      </c>
      <c r="AT3125" s="169" t="s">
        <v>5147</v>
      </c>
      <c r="AU3125" s="169" t="s">
        <v>73</v>
      </c>
      <c r="AY3125" s="11" t="s">
        <v>126</v>
      </c>
      <c r="BE3125" s="170">
        <f>IF(N3125="základní",J3125,0)</f>
        <v>0</v>
      </c>
      <c r="BF3125" s="170">
        <f>IF(N3125="snížená",J3125,0)</f>
        <v>0</v>
      </c>
      <c r="BG3125" s="170">
        <f>IF(N3125="zákl. přenesená",J3125,0)</f>
        <v>0</v>
      </c>
      <c r="BH3125" s="170">
        <f>IF(N3125="sníž. přenesená",J3125,0)</f>
        <v>0</v>
      </c>
      <c r="BI3125" s="170">
        <f>IF(N3125="nulová",J3125,0)</f>
        <v>0</v>
      </c>
      <c r="BJ3125" s="11" t="s">
        <v>80</v>
      </c>
      <c r="BK3125" s="170">
        <f>ROUND(I3125*H3125,2)</f>
        <v>0</v>
      </c>
      <c r="BL3125" s="11" t="s">
        <v>125</v>
      </c>
      <c r="BM3125" s="169" t="s">
        <v>6146</v>
      </c>
    </row>
    <row r="3126" spans="1:65" s="2" customFormat="1" ht="29.25">
      <c r="A3126" s="28"/>
      <c r="B3126" s="29"/>
      <c r="C3126" s="30"/>
      <c r="D3126" s="171" t="s">
        <v>128</v>
      </c>
      <c r="E3126" s="30"/>
      <c r="F3126" s="172" t="s">
        <v>6145</v>
      </c>
      <c r="G3126" s="30"/>
      <c r="H3126" s="30"/>
      <c r="I3126" s="173"/>
      <c r="J3126" s="30"/>
      <c r="K3126" s="30"/>
      <c r="L3126" s="33"/>
      <c r="M3126" s="174"/>
      <c r="N3126" s="175"/>
      <c r="O3126" s="65"/>
      <c r="P3126" s="65"/>
      <c r="Q3126" s="65"/>
      <c r="R3126" s="65"/>
      <c r="S3126" s="65"/>
      <c r="T3126" s="66"/>
      <c r="U3126" s="28"/>
      <c r="V3126" s="28"/>
      <c r="W3126" s="28"/>
      <c r="X3126" s="28"/>
      <c r="Y3126" s="28"/>
      <c r="Z3126" s="28"/>
      <c r="AA3126" s="28"/>
      <c r="AB3126" s="28"/>
      <c r="AC3126" s="28"/>
      <c r="AD3126" s="28"/>
      <c r="AE3126" s="28"/>
      <c r="AT3126" s="11" t="s">
        <v>128</v>
      </c>
      <c r="AU3126" s="11" t="s">
        <v>73</v>
      </c>
    </row>
    <row r="3127" spans="1:65" s="2" customFormat="1" ht="16.5" customHeight="1">
      <c r="A3127" s="28"/>
      <c r="B3127" s="29"/>
      <c r="C3127" s="176" t="s">
        <v>6147</v>
      </c>
      <c r="D3127" s="176" t="s">
        <v>5147</v>
      </c>
      <c r="E3127" s="177" t="s">
        <v>6148</v>
      </c>
      <c r="F3127" s="178" t="s">
        <v>6149</v>
      </c>
      <c r="G3127" s="179" t="s">
        <v>5100</v>
      </c>
      <c r="H3127" s="180">
        <v>1</v>
      </c>
      <c r="I3127" s="181"/>
      <c r="J3127" s="182">
        <f>ROUND(I3127*H3127,2)</f>
        <v>0</v>
      </c>
      <c r="K3127" s="178" t="s">
        <v>1</v>
      </c>
      <c r="L3127" s="183"/>
      <c r="M3127" s="184" t="s">
        <v>1</v>
      </c>
      <c r="N3127" s="185" t="s">
        <v>38</v>
      </c>
      <c r="O3127" s="65"/>
      <c r="P3127" s="167">
        <f>O3127*H3127</f>
        <v>0</v>
      </c>
      <c r="Q3127" s="167">
        <v>0</v>
      </c>
      <c r="R3127" s="167">
        <f>Q3127*H3127</f>
        <v>0</v>
      </c>
      <c r="S3127" s="167">
        <v>0</v>
      </c>
      <c r="T3127" s="168">
        <f>S3127*H3127</f>
        <v>0</v>
      </c>
      <c r="U3127" s="28"/>
      <c r="V3127" s="28"/>
      <c r="W3127" s="28"/>
      <c r="X3127" s="28"/>
      <c r="Y3127" s="28"/>
      <c r="Z3127" s="28"/>
      <c r="AA3127" s="28"/>
      <c r="AB3127" s="28"/>
      <c r="AC3127" s="28"/>
      <c r="AD3127" s="28"/>
      <c r="AE3127" s="28"/>
      <c r="AR3127" s="169" t="s">
        <v>156</v>
      </c>
      <c r="AT3127" s="169" t="s">
        <v>5147</v>
      </c>
      <c r="AU3127" s="169" t="s">
        <v>73</v>
      </c>
      <c r="AY3127" s="11" t="s">
        <v>126</v>
      </c>
      <c r="BE3127" s="170">
        <f>IF(N3127="základní",J3127,0)</f>
        <v>0</v>
      </c>
      <c r="BF3127" s="170">
        <f>IF(N3127="snížená",J3127,0)</f>
        <v>0</v>
      </c>
      <c r="BG3127" s="170">
        <f>IF(N3127="zákl. přenesená",J3127,0)</f>
        <v>0</v>
      </c>
      <c r="BH3127" s="170">
        <f>IF(N3127="sníž. přenesená",J3127,0)</f>
        <v>0</v>
      </c>
      <c r="BI3127" s="170">
        <f>IF(N3127="nulová",J3127,0)</f>
        <v>0</v>
      </c>
      <c r="BJ3127" s="11" t="s">
        <v>80</v>
      </c>
      <c r="BK3127" s="170">
        <f>ROUND(I3127*H3127,2)</f>
        <v>0</v>
      </c>
      <c r="BL3127" s="11" t="s">
        <v>125</v>
      </c>
      <c r="BM3127" s="169" t="s">
        <v>6150</v>
      </c>
    </row>
    <row r="3128" spans="1:65" s="2" customFormat="1" ht="11.25">
      <c r="A3128" s="28"/>
      <c r="B3128" s="29"/>
      <c r="C3128" s="30"/>
      <c r="D3128" s="171" t="s">
        <v>128</v>
      </c>
      <c r="E3128" s="30"/>
      <c r="F3128" s="172" t="s">
        <v>6149</v>
      </c>
      <c r="G3128" s="30"/>
      <c r="H3128" s="30"/>
      <c r="I3128" s="173"/>
      <c r="J3128" s="30"/>
      <c r="K3128" s="30"/>
      <c r="L3128" s="33"/>
      <c r="M3128" s="174"/>
      <c r="N3128" s="175"/>
      <c r="O3128" s="65"/>
      <c r="P3128" s="65"/>
      <c r="Q3128" s="65"/>
      <c r="R3128" s="65"/>
      <c r="S3128" s="65"/>
      <c r="T3128" s="66"/>
      <c r="U3128" s="28"/>
      <c r="V3128" s="28"/>
      <c r="W3128" s="28"/>
      <c r="X3128" s="28"/>
      <c r="Y3128" s="28"/>
      <c r="Z3128" s="28"/>
      <c r="AA3128" s="28"/>
      <c r="AB3128" s="28"/>
      <c r="AC3128" s="28"/>
      <c r="AD3128" s="28"/>
      <c r="AE3128" s="28"/>
      <c r="AT3128" s="11" t="s">
        <v>128</v>
      </c>
      <c r="AU3128" s="11" t="s">
        <v>73</v>
      </c>
    </row>
    <row r="3129" spans="1:65" s="2" customFormat="1" ht="16.5" customHeight="1">
      <c r="A3129" s="28"/>
      <c r="B3129" s="29"/>
      <c r="C3129" s="176" t="s">
        <v>6151</v>
      </c>
      <c r="D3129" s="176" t="s">
        <v>5147</v>
      </c>
      <c r="E3129" s="177" t="s">
        <v>6152</v>
      </c>
      <c r="F3129" s="178" t="s">
        <v>6153</v>
      </c>
      <c r="G3129" s="179" t="s">
        <v>136</v>
      </c>
      <c r="H3129" s="180">
        <v>1</v>
      </c>
      <c r="I3129" s="181"/>
      <c r="J3129" s="182">
        <f>ROUND(I3129*H3129,2)</f>
        <v>0</v>
      </c>
      <c r="K3129" s="178" t="s">
        <v>1</v>
      </c>
      <c r="L3129" s="183"/>
      <c r="M3129" s="184" t="s">
        <v>1</v>
      </c>
      <c r="N3129" s="185" t="s">
        <v>38</v>
      </c>
      <c r="O3129" s="65"/>
      <c r="P3129" s="167">
        <f>O3129*H3129</f>
        <v>0</v>
      </c>
      <c r="Q3129" s="167">
        <v>0</v>
      </c>
      <c r="R3129" s="167">
        <f>Q3129*H3129</f>
        <v>0</v>
      </c>
      <c r="S3129" s="167">
        <v>0</v>
      </c>
      <c r="T3129" s="168">
        <f>S3129*H3129</f>
        <v>0</v>
      </c>
      <c r="U3129" s="28"/>
      <c r="V3129" s="28"/>
      <c r="W3129" s="28"/>
      <c r="X3129" s="28"/>
      <c r="Y3129" s="28"/>
      <c r="Z3129" s="28"/>
      <c r="AA3129" s="28"/>
      <c r="AB3129" s="28"/>
      <c r="AC3129" s="28"/>
      <c r="AD3129" s="28"/>
      <c r="AE3129" s="28"/>
      <c r="AR3129" s="169" t="s">
        <v>156</v>
      </c>
      <c r="AT3129" s="169" t="s">
        <v>5147</v>
      </c>
      <c r="AU3129" s="169" t="s">
        <v>73</v>
      </c>
      <c r="AY3129" s="11" t="s">
        <v>126</v>
      </c>
      <c r="BE3129" s="170">
        <f>IF(N3129="základní",J3129,0)</f>
        <v>0</v>
      </c>
      <c r="BF3129" s="170">
        <f>IF(N3129="snížená",J3129,0)</f>
        <v>0</v>
      </c>
      <c r="BG3129" s="170">
        <f>IF(N3129="zákl. přenesená",J3129,0)</f>
        <v>0</v>
      </c>
      <c r="BH3129" s="170">
        <f>IF(N3129="sníž. přenesená",J3129,0)</f>
        <v>0</v>
      </c>
      <c r="BI3129" s="170">
        <f>IF(N3129="nulová",J3129,0)</f>
        <v>0</v>
      </c>
      <c r="BJ3129" s="11" t="s">
        <v>80</v>
      </c>
      <c r="BK3129" s="170">
        <f>ROUND(I3129*H3129,2)</f>
        <v>0</v>
      </c>
      <c r="BL3129" s="11" t="s">
        <v>125</v>
      </c>
      <c r="BM3129" s="169" t="s">
        <v>6154</v>
      </c>
    </row>
    <row r="3130" spans="1:65" s="2" customFormat="1" ht="11.25">
      <c r="A3130" s="28"/>
      <c r="B3130" s="29"/>
      <c r="C3130" s="30"/>
      <c r="D3130" s="171" t="s">
        <v>128</v>
      </c>
      <c r="E3130" s="30"/>
      <c r="F3130" s="172" t="s">
        <v>6153</v>
      </c>
      <c r="G3130" s="30"/>
      <c r="H3130" s="30"/>
      <c r="I3130" s="173"/>
      <c r="J3130" s="30"/>
      <c r="K3130" s="30"/>
      <c r="L3130" s="33"/>
      <c r="M3130" s="174"/>
      <c r="N3130" s="175"/>
      <c r="O3130" s="65"/>
      <c r="P3130" s="65"/>
      <c r="Q3130" s="65"/>
      <c r="R3130" s="65"/>
      <c r="S3130" s="65"/>
      <c r="T3130" s="66"/>
      <c r="U3130" s="28"/>
      <c r="V3130" s="28"/>
      <c r="W3130" s="28"/>
      <c r="X3130" s="28"/>
      <c r="Y3130" s="28"/>
      <c r="Z3130" s="28"/>
      <c r="AA3130" s="28"/>
      <c r="AB3130" s="28"/>
      <c r="AC3130" s="28"/>
      <c r="AD3130" s="28"/>
      <c r="AE3130" s="28"/>
      <c r="AT3130" s="11" t="s">
        <v>128</v>
      </c>
      <c r="AU3130" s="11" t="s">
        <v>73</v>
      </c>
    </row>
    <row r="3131" spans="1:65" s="2" customFormat="1" ht="16.5" customHeight="1">
      <c r="A3131" s="28"/>
      <c r="B3131" s="29"/>
      <c r="C3131" s="176" t="s">
        <v>6155</v>
      </c>
      <c r="D3131" s="176" t="s">
        <v>5147</v>
      </c>
      <c r="E3131" s="177" t="s">
        <v>6156</v>
      </c>
      <c r="F3131" s="178" t="s">
        <v>6157</v>
      </c>
      <c r="G3131" s="179" t="s">
        <v>5100</v>
      </c>
      <c r="H3131" s="180">
        <v>1</v>
      </c>
      <c r="I3131" s="181"/>
      <c r="J3131" s="182">
        <f>ROUND(I3131*H3131,2)</f>
        <v>0</v>
      </c>
      <c r="K3131" s="178" t="s">
        <v>1</v>
      </c>
      <c r="L3131" s="183"/>
      <c r="M3131" s="184" t="s">
        <v>1</v>
      </c>
      <c r="N3131" s="185" t="s">
        <v>38</v>
      </c>
      <c r="O3131" s="65"/>
      <c r="P3131" s="167">
        <f>O3131*H3131</f>
        <v>0</v>
      </c>
      <c r="Q3131" s="167">
        <v>0</v>
      </c>
      <c r="R3131" s="167">
        <f>Q3131*H3131</f>
        <v>0</v>
      </c>
      <c r="S3131" s="167">
        <v>0</v>
      </c>
      <c r="T3131" s="168">
        <f>S3131*H3131</f>
        <v>0</v>
      </c>
      <c r="U3131" s="28"/>
      <c r="V3131" s="28"/>
      <c r="W3131" s="28"/>
      <c r="X3131" s="28"/>
      <c r="Y3131" s="28"/>
      <c r="Z3131" s="28"/>
      <c r="AA3131" s="28"/>
      <c r="AB3131" s="28"/>
      <c r="AC3131" s="28"/>
      <c r="AD3131" s="28"/>
      <c r="AE3131" s="28"/>
      <c r="AR3131" s="169" t="s">
        <v>156</v>
      </c>
      <c r="AT3131" s="169" t="s">
        <v>5147</v>
      </c>
      <c r="AU3131" s="169" t="s">
        <v>73</v>
      </c>
      <c r="AY3131" s="11" t="s">
        <v>126</v>
      </c>
      <c r="BE3131" s="170">
        <f>IF(N3131="základní",J3131,0)</f>
        <v>0</v>
      </c>
      <c r="BF3131" s="170">
        <f>IF(N3131="snížená",J3131,0)</f>
        <v>0</v>
      </c>
      <c r="BG3131" s="170">
        <f>IF(N3131="zákl. přenesená",J3131,0)</f>
        <v>0</v>
      </c>
      <c r="BH3131" s="170">
        <f>IF(N3131="sníž. přenesená",J3131,0)</f>
        <v>0</v>
      </c>
      <c r="BI3131" s="170">
        <f>IF(N3131="nulová",J3131,0)</f>
        <v>0</v>
      </c>
      <c r="BJ3131" s="11" t="s">
        <v>80</v>
      </c>
      <c r="BK3131" s="170">
        <f>ROUND(I3131*H3131,2)</f>
        <v>0</v>
      </c>
      <c r="BL3131" s="11" t="s">
        <v>125</v>
      </c>
      <c r="BM3131" s="169" t="s">
        <v>6158</v>
      </c>
    </row>
    <row r="3132" spans="1:65" s="2" customFormat="1" ht="11.25">
      <c r="A3132" s="28"/>
      <c r="B3132" s="29"/>
      <c r="C3132" s="30"/>
      <c r="D3132" s="171" t="s">
        <v>128</v>
      </c>
      <c r="E3132" s="30"/>
      <c r="F3132" s="172" t="s">
        <v>6157</v>
      </c>
      <c r="G3132" s="30"/>
      <c r="H3132" s="30"/>
      <c r="I3132" s="173"/>
      <c r="J3132" s="30"/>
      <c r="K3132" s="30"/>
      <c r="L3132" s="33"/>
      <c r="M3132" s="174"/>
      <c r="N3132" s="175"/>
      <c r="O3132" s="65"/>
      <c r="P3132" s="65"/>
      <c r="Q3132" s="65"/>
      <c r="R3132" s="65"/>
      <c r="S3132" s="65"/>
      <c r="T3132" s="66"/>
      <c r="U3132" s="28"/>
      <c r="V3132" s="28"/>
      <c r="W3132" s="28"/>
      <c r="X3132" s="28"/>
      <c r="Y3132" s="28"/>
      <c r="Z3132" s="28"/>
      <c r="AA3132" s="28"/>
      <c r="AB3132" s="28"/>
      <c r="AC3132" s="28"/>
      <c r="AD3132" s="28"/>
      <c r="AE3132" s="28"/>
      <c r="AT3132" s="11" t="s">
        <v>128</v>
      </c>
      <c r="AU3132" s="11" t="s">
        <v>73</v>
      </c>
    </row>
    <row r="3133" spans="1:65" s="2" customFormat="1" ht="16.5" customHeight="1">
      <c r="A3133" s="28"/>
      <c r="B3133" s="29"/>
      <c r="C3133" s="176" t="s">
        <v>6159</v>
      </c>
      <c r="D3133" s="176" t="s">
        <v>5147</v>
      </c>
      <c r="E3133" s="177" t="s">
        <v>6160</v>
      </c>
      <c r="F3133" s="178" t="s">
        <v>6161</v>
      </c>
      <c r="G3133" s="179" t="s">
        <v>6162</v>
      </c>
      <c r="H3133" s="180">
        <v>1</v>
      </c>
      <c r="I3133" s="181"/>
      <c r="J3133" s="182">
        <f>ROUND(I3133*H3133,2)</f>
        <v>0</v>
      </c>
      <c r="K3133" s="178" t="s">
        <v>1</v>
      </c>
      <c r="L3133" s="183"/>
      <c r="M3133" s="184" t="s">
        <v>1</v>
      </c>
      <c r="N3133" s="185" t="s">
        <v>38</v>
      </c>
      <c r="O3133" s="65"/>
      <c r="P3133" s="167">
        <f>O3133*H3133</f>
        <v>0</v>
      </c>
      <c r="Q3133" s="167">
        <v>0</v>
      </c>
      <c r="R3133" s="167">
        <f>Q3133*H3133</f>
        <v>0</v>
      </c>
      <c r="S3133" s="167">
        <v>0</v>
      </c>
      <c r="T3133" s="168">
        <f>S3133*H3133</f>
        <v>0</v>
      </c>
      <c r="U3133" s="28"/>
      <c r="V3133" s="28"/>
      <c r="W3133" s="28"/>
      <c r="X3133" s="28"/>
      <c r="Y3133" s="28"/>
      <c r="Z3133" s="28"/>
      <c r="AA3133" s="28"/>
      <c r="AB3133" s="28"/>
      <c r="AC3133" s="28"/>
      <c r="AD3133" s="28"/>
      <c r="AE3133" s="28"/>
      <c r="AR3133" s="169" t="s">
        <v>156</v>
      </c>
      <c r="AT3133" s="169" t="s">
        <v>5147</v>
      </c>
      <c r="AU3133" s="169" t="s">
        <v>73</v>
      </c>
      <c r="AY3133" s="11" t="s">
        <v>126</v>
      </c>
      <c r="BE3133" s="170">
        <f>IF(N3133="základní",J3133,0)</f>
        <v>0</v>
      </c>
      <c r="BF3133" s="170">
        <f>IF(N3133="snížená",J3133,0)</f>
        <v>0</v>
      </c>
      <c r="BG3133" s="170">
        <f>IF(N3133="zákl. přenesená",J3133,0)</f>
        <v>0</v>
      </c>
      <c r="BH3133" s="170">
        <f>IF(N3133="sníž. přenesená",J3133,0)</f>
        <v>0</v>
      </c>
      <c r="BI3133" s="170">
        <f>IF(N3133="nulová",J3133,0)</f>
        <v>0</v>
      </c>
      <c r="BJ3133" s="11" t="s">
        <v>80</v>
      </c>
      <c r="BK3133" s="170">
        <f>ROUND(I3133*H3133,2)</f>
        <v>0</v>
      </c>
      <c r="BL3133" s="11" t="s">
        <v>125</v>
      </c>
      <c r="BM3133" s="169" t="s">
        <v>6163</v>
      </c>
    </row>
    <row r="3134" spans="1:65" s="2" customFormat="1" ht="11.25">
      <c r="A3134" s="28"/>
      <c r="B3134" s="29"/>
      <c r="C3134" s="30"/>
      <c r="D3134" s="171" t="s">
        <v>128</v>
      </c>
      <c r="E3134" s="30"/>
      <c r="F3134" s="172" t="s">
        <v>6161</v>
      </c>
      <c r="G3134" s="30"/>
      <c r="H3134" s="30"/>
      <c r="I3134" s="173"/>
      <c r="J3134" s="30"/>
      <c r="K3134" s="30"/>
      <c r="L3134" s="33"/>
      <c r="M3134" s="174"/>
      <c r="N3134" s="175"/>
      <c r="O3134" s="65"/>
      <c r="P3134" s="65"/>
      <c r="Q3134" s="65"/>
      <c r="R3134" s="65"/>
      <c r="S3134" s="65"/>
      <c r="T3134" s="66"/>
      <c r="U3134" s="28"/>
      <c r="V3134" s="28"/>
      <c r="W3134" s="28"/>
      <c r="X3134" s="28"/>
      <c r="Y3134" s="28"/>
      <c r="Z3134" s="28"/>
      <c r="AA3134" s="28"/>
      <c r="AB3134" s="28"/>
      <c r="AC3134" s="28"/>
      <c r="AD3134" s="28"/>
      <c r="AE3134" s="28"/>
      <c r="AT3134" s="11" t="s">
        <v>128</v>
      </c>
      <c r="AU3134" s="11" t="s">
        <v>73</v>
      </c>
    </row>
    <row r="3135" spans="1:65" s="2" customFormat="1" ht="16.5" customHeight="1">
      <c r="A3135" s="28"/>
      <c r="B3135" s="29"/>
      <c r="C3135" s="176" t="s">
        <v>6164</v>
      </c>
      <c r="D3135" s="176" t="s">
        <v>5147</v>
      </c>
      <c r="E3135" s="177" t="s">
        <v>6165</v>
      </c>
      <c r="F3135" s="178" t="s">
        <v>6166</v>
      </c>
      <c r="G3135" s="179" t="s">
        <v>136</v>
      </c>
      <c r="H3135" s="180">
        <v>1</v>
      </c>
      <c r="I3135" s="181"/>
      <c r="J3135" s="182">
        <f>ROUND(I3135*H3135,2)</f>
        <v>0</v>
      </c>
      <c r="K3135" s="178" t="s">
        <v>1</v>
      </c>
      <c r="L3135" s="183"/>
      <c r="M3135" s="184" t="s">
        <v>1</v>
      </c>
      <c r="N3135" s="185" t="s">
        <v>38</v>
      </c>
      <c r="O3135" s="65"/>
      <c r="P3135" s="167">
        <f>O3135*H3135</f>
        <v>0</v>
      </c>
      <c r="Q3135" s="167">
        <v>0</v>
      </c>
      <c r="R3135" s="167">
        <f>Q3135*H3135</f>
        <v>0</v>
      </c>
      <c r="S3135" s="167">
        <v>0</v>
      </c>
      <c r="T3135" s="168">
        <f>S3135*H3135</f>
        <v>0</v>
      </c>
      <c r="U3135" s="28"/>
      <c r="V3135" s="28"/>
      <c r="W3135" s="28"/>
      <c r="X3135" s="28"/>
      <c r="Y3135" s="28"/>
      <c r="Z3135" s="28"/>
      <c r="AA3135" s="28"/>
      <c r="AB3135" s="28"/>
      <c r="AC3135" s="28"/>
      <c r="AD3135" s="28"/>
      <c r="AE3135" s="28"/>
      <c r="AR3135" s="169" t="s">
        <v>156</v>
      </c>
      <c r="AT3135" s="169" t="s">
        <v>5147</v>
      </c>
      <c r="AU3135" s="169" t="s">
        <v>73</v>
      </c>
      <c r="AY3135" s="11" t="s">
        <v>126</v>
      </c>
      <c r="BE3135" s="170">
        <f>IF(N3135="základní",J3135,0)</f>
        <v>0</v>
      </c>
      <c r="BF3135" s="170">
        <f>IF(N3135="snížená",J3135,0)</f>
        <v>0</v>
      </c>
      <c r="BG3135" s="170">
        <f>IF(N3135="zákl. přenesená",J3135,0)</f>
        <v>0</v>
      </c>
      <c r="BH3135" s="170">
        <f>IF(N3135="sníž. přenesená",J3135,0)</f>
        <v>0</v>
      </c>
      <c r="BI3135" s="170">
        <f>IF(N3135="nulová",J3135,0)</f>
        <v>0</v>
      </c>
      <c r="BJ3135" s="11" t="s">
        <v>80</v>
      </c>
      <c r="BK3135" s="170">
        <f>ROUND(I3135*H3135,2)</f>
        <v>0</v>
      </c>
      <c r="BL3135" s="11" t="s">
        <v>125</v>
      </c>
      <c r="BM3135" s="169" t="s">
        <v>6167</v>
      </c>
    </row>
    <row r="3136" spans="1:65" s="2" customFormat="1" ht="11.25">
      <c r="A3136" s="28"/>
      <c r="B3136" s="29"/>
      <c r="C3136" s="30"/>
      <c r="D3136" s="171" t="s">
        <v>128</v>
      </c>
      <c r="E3136" s="30"/>
      <c r="F3136" s="172" t="s">
        <v>6166</v>
      </c>
      <c r="G3136" s="30"/>
      <c r="H3136" s="30"/>
      <c r="I3136" s="173"/>
      <c r="J3136" s="30"/>
      <c r="K3136" s="30"/>
      <c r="L3136" s="33"/>
      <c r="M3136" s="174"/>
      <c r="N3136" s="175"/>
      <c r="O3136" s="65"/>
      <c r="P3136" s="65"/>
      <c r="Q3136" s="65"/>
      <c r="R3136" s="65"/>
      <c r="S3136" s="65"/>
      <c r="T3136" s="66"/>
      <c r="U3136" s="28"/>
      <c r="V3136" s="28"/>
      <c r="W3136" s="28"/>
      <c r="X3136" s="28"/>
      <c r="Y3136" s="28"/>
      <c r="Z3136" s="28"/>
      <c r="AA3136" s="28"/>
      <c r="AB3136" s="28"/>
      <c r="AC3136" s="28"/>
      <c r="AD3136" s="28"/>
      <c r="AE3136" s="28"/>
      <c r="AT3136" s="11" t="s">
        <v>128</v>
      </c>
      <c r="AU3136" s="11" t="s">
        <v>73</v>
      </c>
    </row>
    <row r="3137" spans="1:65" s="2" customFormat="1" ht="16.5" customHeight="1">
      <c r="A3137" s="28"/>
      <c r="B3137" s="29"/>
      <c r="C3137" s="176" t="s">
        <v>6168</v>
      </c>
      <c r="D3137" s="176" t="s">
        <v>5147</v>
      </c>
      <c r="E3137" s="177" t="s">
        <v>6169</v>
      </c>
      <c r="F3137" s="178" t="s">
        <v>6170</v>
      </c>
      <c r="G3137" s="179" t="s">
        <v>136</v>
      </c>
      <c r="H3137" s="180">
        <v>1</v>
      </c>
      <c r="I3137" s="181"/>
      <c r="J3137" s="182">
        <f>ROUND(I3137*H3137,2)</f>
        <v>0</v>
      </c>
      <c r="K3137" s="178" t="s">
        <v>1</v>
      </c>
      <c r="L3137" s="183"/>
      <c r="M3137" s="184" t="s">
        <v>1</v>
      </c>
      <c r="N3137" s="185" t="s">
        <v>38</v>
      </c>
      <c r="O3137" s="65"/>
      <c r="P3137" s="167">
        <f>O3137*H3137</f>
        <v>0</v>
      </c>
      <c r="Q3137" s="167">
        <v>0</v>
      </c>
      <c r="R3137" s="167">
        <f>Q3137*H3137</f>
        <v>0</v>
      </c>
      <c r="S3137" s="167">
        <v>0</v>
      </c>
      <c r="T3137" s="168">
        <f>S3137*H3137</f>
        <v>0</v>
      </c>
      <c r="U3137" s="28"/>
      <c r="V3137" s="28"/>
      <c r="W3137" s="28"/>
      <c r="X3137" s="28"/>
      <c r="Y3137" s="28"/>
      <c r="Z3137" s="28"/>
      <c r="AA3137" s="28"/>
      <c r="AB3137" s="28"/>
      <c r="AC3137" s="28"/>
      <c r="AD3137" s="28"/>
      <c r="AE3137" s="28"/>
      <c r="AR3137" s="169" t="s">
        <v>156</v>
      </c>
      <c r="AT3137" s="169" t="s">
        <v>5147</v>
      </c>
      <c r="AU3137" s="169" t="s">
        <v>73</v>
      </c>
      <c r="AY3137" s="11" t="s">
        <v>126</v>
      </c>
      <c r="BE3137" s="170">
        <f>IF(N3137="základní",J3137,0)</f>
        <v>0</v>
      </c>
      <c r="BF3137" s="170">
        <f>IF(N3137="snížená",J3137,0)</f>
        <v>0</v>
      </c>
      <c r="BG3137" s="170">
        <f>IF(N3137="zákl. přenesená",J3137,0)</f>
        <v>0</v>
      </c>
      <c r="BH3137" s="170">
        <f>IF(N3137="sníž. přenesená",J3137,0)</f>
        <v>0</v>
      </c>
      <c r="BI3137" s="170">
        <f>IF(N3137="nulová",J3137,0)</f>
        <v>0</v>
      </c>
      <c r="BJ3137" s="11" t="s">
        <v>80</v>
      </c>
      <c r="BK3137" s="170">
        <f>ROUND(I3137*H3137,2)</f>
        <v>0</v>
      </c>
      <c r="BL3137" s="11" t="s">
        <v>125</v>
      </c>
      <c r="BM3137" s="169" t="s">
        <v>6171</v>
      </c>
    </row>
    <row r="3138" spans="1:65" s="2" customFormat="1" ht="11.25">
      <c r="A3138" s="28"/>
      <c r="B3138" s="29"/>
      <c r="C3138" s="30"/>
      <c r="D3138" s="171" t="s">
        <v>128</v>
      </c>
      <c r="E3138" s="30"/>
      <c r="F3138" s="172" t="s">
        <v>6170</v>
      </c>
      <c r="G3138" s="30"/>
      <c r="H3138" s="30"/>
      <c r="I3138" s="173"/>
      <c r="J3138" s="30"/>
      <c r="K3138" s="30"/>
      <c r="L3138" s="33"/>
      <c r="M3138" s="174"/>
      <c r="N3138" s="175"/>
      <c r="O3138" s="65"/>
      <c r="P3138" s="65"/>
      <c r="Q3138" s="65"/>
      <c r="R3138" s="65"/>
      <c r="S3138" s="65"/>
      <c r="T3138" s="66"/>
      <c r="U3138" s="28"/>
      <c r="V3138" s="28"/>
      <c r="W3138" s="28"/>
      <c r="X3138" s="28"/>
      <c r="Y3138" s="28"/>
      <c r="Z3138" s="28"/>
      <c r="AA3138" s="28"/>
      <c r="AB3138" s="28"/>
      <c r="AC3138" s="28"/>
      <c r="AD3138" s="28"/>
      <c r="AE3138" s="28"/>
      <c r="AT3138" s="11" t="s">
        <v>128</v>
      </c>
      <c r="AU3138" s="11" t="s">
        <v>73</v>
      </c>
    </row>
    <row r="3139" spans="1:65" s="2" customFormat="1" ht="16.5" customHeight="1">
      <c r="A3139" s="28"/>
      <c r="B3139" s="29"/>
      <c r="C3139" s="176" t="s">
        <v>6172</v>
      </c>
      <c r="D3139" s="176" t="s">
        <v>5147</v>
      </c>
      <c r="E3139" s="177" t="s">
        <v>6173</v>
      </c>
      <c r="F3139" s="178" t="s">
        <v>6174</v>
      </c>
      <c r="G3139" s="179" t="s">
        <v>136</v>
      </c>
      <c r="H3139" s="180">
        <v>1</v>
      </c>
      <c r="I3139" s="181"/>
      <c r="J3139" s="182">
        <f>ROUND(I3139*H3139,2)</f>
        <v>0</v>
      </c>
      <c r="K3139" s="178" t="s">
        <v>1</v>
      </c>
      <c r="L3139" s="183"/>
      <c r="M3139" s="184" t="s">
        <v>1</v>
      </c>
      <c r="N3139" s="185" t="s">
        <v>38</v>
      </c>
      <c r="O3139" s="65"/>
      <c r="P3139" s="167">
        <f>O3139*H3139</f>
        <v>0</v>
      </c>
      <c r="Q3139" s="167">
        <v>0</v>
      </c>
      <c r="R3139" s="167">
        <f>Q3139*H3139</f>
        <v>0</v>
      </c>
      <c r="S3139" s="167">
        <v>0</v>
      </c>
      <c r="T3139" s="168">
        <f>S3139*H3139</f>
        <v>0</v>
      </c>
      <c r="U3139" s="28"/>
      <c r="V3139" s="28"/>
      <c r="W3139" s="28"/>
      <c r="X3139" s="28"/>
      <c r="Y3139" s="28"/>
      <c r="Z3139" s="28"/>
      <c r="AA3139" s="28"/>
      <c r="AB3139" s="28"/>
      <c r="AC3139" s="28"/>
      <c r="AD3139" s="28"/>
      <c r="AE3139" s="28"/>
      <c r="AR3139" s="169" t="s">
        <v>156</v>
      </c>
      <c r="AT3139" s="169" t="s">
        <v>5147</v>
      </c>
      <c r="AU3139" s="169" t="s">
        <v>73</v>
      </c>
      <c r="AY3139" s="11" t="s">
        <v>126</v>
      </c>
      <c r="BE3139" s="170">
        <f>IF(N3139="základní",J3139,0)</f>
        <v>0</v>
      </c>
      <c r="BF3139" s="170">
        <f>IF(N3139="snížená",J3139,0)</f>
        <v>0</v>
      </c>
      <c r="BG3139" s="170">
        <f>IF(N3139="zákl. přenesená",J3139,0)</f>
        <v>0</v>
      </c>
      <c r="BH3139" s="170">
        <f>IF(N3139="sníž. přenesená",J3139,0)</f>
        <v>0</v>
      </c>
      <c r="BI3139" s="170">
        <f>IF(N3139="nulová",J3139,0)</f>
        <v>0</v>
      </c>
      <c r="BJ3139" s="11" t="s">
        <v>80</v>
      </c>
      <c r="BK3139" s="170">
        <f>ROUND(I3139*H3139,2)</f>
        <v>0</v>
      </c>
      <c r="BL3139" s="11" t="s">
        <v>125</v>
      </c>
      <c r="BM3139" s="169" t="s">
        <v>6175</v>
      </c>
    </row>
    <row r="3140" spans="1:65" s="2" customFormat="1" ht="11.25">
      <c r="A3140" s="28"/>
      <c r="B3140" s="29"/>
      <c r="C3140" s="30"/>
      <c r="D3140" s="171" t="s">
        <v>128</v>
      </c>
      <c r="E3140" s="30"/>
      <c r="F3140" s="172" t="s">
        <v>6174</v>
      </c>
      <c r="G3140" s="30"/>
      <c r="H3140" s="30"/>
      <c r="I3140" s="173"/>
      <c r="J3140" s="30"/>
      <c r="K3140" s="30"/>
      <c r="L3140" s="33"/>
      <c r="M3140" s="174"/>
      <c r="N3140" s="175"/>
      <c r="O3140" s="65"/>
      <c r="P3140" s="65"/>
      <c r="Q3140" s="65"/>
      <c r="R3140" s="65"/>
      <c r="S3140" s="65"/>
      <c r="T3140" s="66"/>
      <c r="U3140" s="28"/>
      <c r="V3140" s="28"/>
      <c r="W3140" s="28"/>
      <c r="X3140" s="28"/>
      <c r="Y3140" s="28"/>
      <c r="Z3140" s="28"/>
      <c r="AA3140" s="28"/>
      <c r="AB3140" s="28"/>
      <c r="AC3140" s="28"/>
      <c r="AD3140" s="28"/>
      <c r="AE3140" s="28"/>
      <c r="AT3140" s="11" t="s">
        <v>128</v>
      </c>
      <c r="AU3140" s="11" t="s">
        <v>73</v>
      </c>
    </row>
    <row r="3141" spans="1:65" s="2" customFormat="1" ht="16.5" customHeight="1">
      <c r="A3141" s="28"/>
      <c r="B3141" s="29"/>
      <c r="C3141" s="176" t="s">
        <v>6176</v>
      </c>
      <c r="D3141" s="176" t="s">
        <v>5147</v>
      </c>
      <c r="E3141" s="177" t="s">
        <v>6177</v>
      </c>
      <c r="F3141" s="178" t="s">
        <v>6178</v>
      </c>
      <c r="G3141" s="179" t="s">
        <v>136</v>
      </c>
      <c r="H3141" s="180">
        <v>1</v>
      </c>
      <c r="I3141" s="181"/>
      <c r="J3141" s="182">
        <f>ROUND(I3141*H3141,2)</f>
        <v>0</v>
      </c>
      <c r="K3141" s="178" t="s">
        <v>1</v>
      </c>
      <c r="L3141" s="183"/>
      <c r="M3141" s="184" t="s">
        <v>1</v>
      </c>
      <c r="N3141" s="185" t="s">
        <v>38</v>
      </c>
      <c r="O3141" s="65"/>
      <c r="P3141" s="167">
        <f>O3141*H3141</f>
        <v>0</v>
      </c>
      <c r="Q3141" s="167">
        <v>0</v>
      </c>
      <c r="R3141" s="167">
        <f>Q3141*H3141</f>
        <v>0</v>
      </c>
      <c r="S3141" s="167">
        <v>0</v>
      </c>
      <c r="T3141" s="168">
        <f>S3141*H3141</f>
        <v>0</v>
      </c>
      <c r="U3141" s="28"/>
      <c r="V3141" s="28"/>
      <c r="W3141" s="28"/>
      <c r="X3141" s="28"/>
      <c r="Y3141" s="28"/>
      <c r="Z3141" s="28"/>
      <c r="AA3141" s="28"/>
      <c r="AB3141" s="28"/>
      <c r="AC3141" s="28"/>
      <c r="AD3141" s="28"/>
      <c r="AE3141" s="28"/>
      <c r="AR3141" s="169" t="s">
        <v>156</v>
      </c>
      <c r="AT3141" s="169" t="s">
        <v>5147</v>
      </c>
      <c r="AU3141" s="169" t="s">
        <v>73</v>
      </c>
      <c r="AY3141" s="11" t="s">
        <v>126</v>
      </c>
      <c r="BE3141" s="170">
        <f>IF(N3141="základní",J3141,0)</f>
        <v>0</v>
      </c>
      <c r="BF3141" s="170">
        <f>IF(N3141="snížená",J3141,0)</f>
        <v>0</v>
      </c>
      <c r="BG3141" s="170">
        <f>IF(N3141="zákl. přenesená",J3141,0)</f>
        <v>0</v>
      </c>
      <c r="BH3141" s="170">
        <f>IF(N3141="sníž. přenesená",J3141,0)</f>
        <v>0</v>
      </c>
      <c r="BI3141" s="170">
        <f>IF(N3141="nulová",J3141,0)</f>
        <v>0</v>
      </c>
      <c r="BJ3141" s="11" t="s">
        <v>80</v>
      </c>
      <c r="BK3141" s="170">
        <f>ROUND(I3141*H3141,2)</f>
        <v>0</v>
      </c>
      <c r="BL3141" s="11" t="s">
        <v>125</v>
      </c>
      <c r="BM3141" s="169" t="s">
        <v>6179</v>
      </c>
    </row>
    <row r="3142" spans="1:65" s="2" customFormat="1" ht="11.25">
      <c r="A3142" s="28"/>
      <c r="B3142" s="29"/>
      <c r="C3142" s="30"/>
      <c r="D3142" s="171" t="s">
        <v>128</v>
      </c>
      <c r="E3142" s="30"/>
      <c r="F3142" s="172" t="s">
        <v>6178</v>
      </c>
      <c r="G3142" s="30"/>
      <c r="H3142" s="30"/>
      <c r="I3142" s="173"/>
      <c r="J3142" s="30"/>
      <c r="K3142" s="30"/>
      <c r="L3142" s="33"/>
      <c r="M3142" s="174"/>
      <c r="N3142" s="175"/>
      <c r="O3142" s="65"/>
      <c r="P3142" s="65"/>
      <c r="Q3142" s="65"/>
      <c r="R3142" s="65"/>
      <c r="S3142" s="65"/>
      <c r="T3142" s="66"/>
      <c r="U3142" s="28"/>
      <c r="V3142" s="28"/>
      <c r="W3142" s="28"/>
      <c r="X3142" s="28"/>
      <c r="Y3142" s="28"/>
      <c r="Z3142" s="28"/>
      <c r="AA3142" s="28"/>
      <c r="AB3142" s="28"/>
      <c r="AC3142" s="28"/>
      <c r="AD3142" s="28"/>
      <c r="AE3142" s="28"/>
      <c r="AT3142" s="11" t="s">
        <v>128</v>
      </c>
      <c r="AU3142" s="11" t="s">
        <v>73</v>
      </c>
    </row>
    <row r="3143" spans="1:65" s="2" customFormat="1" ht="21.75" customHeight="1">
      <c r="A3143" s="28"/>
      <c r="B3143" s="29"/>
      <c r="C3143" s="176" t="s">
        <v>6180</v>
      </c>
      <c r="D3143" s="176" t="s">
        <v>5147</v>
      </c>
      <c r="E3143" s="177" t="s">
        <v>6181</v>
      </c>
      <c r="F3143" s="178" t="s">
        <v>6182</v>
      </c>
      <c r="G3143" s="179" t="s">
        <v>136</v>
      </c>
      <c r="H3143" s="180">
        <v>1</v>
      </c>
      <c r="I3143" s="181"/>
      <c r="J3143" s="182">
        <f>ROUND(I3143*H3143,2)</f>
        <v>0</v>
      </c>
      <c r="K3143" s="178" t="s">
        <v>1</v>
      </c>
      <c r="L3143" s="183"/>
      <c r="M3143" s="184" t="s">
        <v>1</v>
      </c>
      <c r="N3143" s="185" t="s">
        <v>38</v>
      </c>
      <c r="O3143" s="65"/>
      <c r="P3143" s="167">
        <f>O3143*H3143</f>
        <v>0</v>
      </c>
      <c r="Q3143" s="167">
        <v>0</v>
      </c>
      <c r="R3143" s="167">
        <f>Q3143*H3143</f>
        <v>0</v>
      </c>
      <c r="S3143" s="167">
        <v>0</v>
      </c>
      <c r="T3143" s="168">
        <f>S3143*H3143</f>
        <v>0</v>
      </c>
      <c r="U3143" s="28"/>
      <c r="V3143" s="28"/>
      <c r="W3143" s="28"/>
      <c r="X3143" s="28"/>
      <c r="Y3143" s="28"/>
      <c r="Z3143" s="28"/>
      <c r="AA3143" s="28"/>
      <c r="AB3143" s="28"/>
      <c r="AC3143" s="28"/>
      <c r="AD3143" s="28"/>
      <c r="AE3143" s="28"/>
      <c r="AR3143" s="169" t="s">
        <v>156</v>
      </c>
      <c r="AT3143" s="169" t="s">
        <v>5147</v>
      </c>
      <c r="AU3143" s="169" t="s">
        <v>73</v>
      </c>
      <c r="AY3143" s="11" t="s">
        <v>126</v>
      </c>
      <c r="BE3143" s="170">
        <f>IF(N3143="základní",J3143,0)</f>
        <v>0</v>
      </c>
      <c r="BF3143" s="170">
        <f>IF(N3143="snížená",J3143,0)</f>
        <v>0</v>
      </c>
      <c r="BG3143" s="170">
        <f>IF(N3143="zákl. přenesená",J3143,0)</f>
        <v>0</v>
      </c>
      <c r="BH3143" s="170">
        <f>IF(N3143="sníž. přenesená",J3143,0)</f>
        <v>0</v>
      </c>
      <c r="BI3143" s="170">
        <f>IF(N3143="nulová",J3143,0)</f>
        <v>0</v>
      </c>
      <c r="BJ3143" s="11" t="s">
        <v>80</v>
      </c>
      <c r="BK3143" s="170">
        <f>ROUND(I3143*H3143,2)</f>
        <v>0</v>
      </c>
      <c r="BL3143" s="11" t="s">
        <v>125</v>
      </c>
      <c r="BM3143" s="169" t="s">
        <v>6183</v>
      </c>
    </row>
    <row r="3144" spans="1:65" s="2" customFormat="1" ht="11.25">
      <c r="A3144" s="28"/>
      <c r="B3144" s="29"/>
      <c r="C3144" s="30"/>
      <c r="D3144" s="171" t="s">
        <v>128</v>
      </c>
      <c r="E3144" s="30"/>
      <c r="F3144" s="172" t="s">
        <v>6182</v>
      </c>
      <c r="G3144" s="30"/>
      <c r="H3144" s="30"/>
      <c r="I3144" s="173"/>
      <c r="J3144" s="30"/>
      <c r="K3144" s="30"/>
      <c r="L3144" s="33"/>
      <c r="M3144" s="174"/>
      <c r="N3144" s="175"/>
      <c r="O3144" s="65"/>
      <c r="P3144" s="65"/>
      <c r="Q3144" s="65"/>
      <c r="R3144" s="65"/>
      <c r="S3144" s="65"/>
      <c r="T3144" s="66"/>
      <c r="U3144" s="28"/>
      <c r="V3144" s="28"/>
      <c r="W3144" s="28"/>
      <c r="X3144" s="28"/>
      <c r="Y3144" s="28"/>
      <c r="Z3144" s="28"/>
      <c r="AA3144" s="28"/>
      <c r="AB3144" s="28"/>
      <c r="AC3144" s="28"/>
      <c r="AD3144" s="28"/>
      <c r="AE3144" s="28"/>
      <c r="AT3144" s="11" t="s">
        <v>128</v>
      </c>
      <c r="AU3144" s="11" t="s">
        <v>73</v>
      </c>
    </row>
    <row r="3145" spans="1:65" s="2" customFormat="1" ht="16.5" customHeight="1">
      <c r="A3145" s="28"/>
      <c r="B3145" s="29"/>
      <c r="C3145" s="176" t="s">
        <v>6184</v>
      </c>
      <c r="D3145" s="176" t="s">
        <v>5147</v>
      </c>
      <c r="E3145" s="177" t="s">
        <v>6185</v>
      </c>
      <c r="F3145" s="178" t="s">
        <v>6186</v>
      </c>
      <c r="G3145" s="179" t="s">
        <v>136</v>
      </c>
      <c r="H3145" s="180">
        <v>1</v>
      </c>
      <c r="I3145" s="181"/>
      <c r="J3145" s="182">
        <f>ROUND(I3145*H3145,2)</f>
        <v>0</v>
      </c>
      <c r="K3145" s="178" t="s">
        <v>1</v>
      </c>
      <c r="L3145" s="183"/>
      <c r="M3145" s="184" t="s">
        <v>1</v>
      </c>
      <c r="N3145" s="185" t="s">
        <v>38</v>
      </c>
      <c r="O3145" s="65"/>
      <c r="P3145" s="167">
        <f>O3145*H3145</f>
        <v>0</v>
      </c>
      <c r="Q3145" s="167">
        <v>0</v>
      </c>
      <c r="R3145" s="167">
        <f>Q3145*H3145</f>
        <v>0</v>
      </c>
      <c r="S3145" s="167">
        <v>0</v>
      </c>
      <c r="T3145" s="168">
        <f>S3145*H3145</f>
        <v>0</v>
      </c>
      <c r="U3145" s="28"/>
      <c r="V3145" s="28"/>
      <c r="W3145" s="28"/>
      <c r="X3145" s="28"/>
      <c r="Y3145" s="28"/>
      <c r="Z3145" s="28"/>
      <c r="AA3145" s="28"/>
      <c r="AB3145" s="28"/>
      <c r="AC3145" s="28"/>
      <c r="AD3145" s="28"/>
      <c r="AE3145" s="28"/>
      <c r="AR3145" s="169" t="s">
        <v>156</v>
      </c>
      <c r="AT3145" s="169" t="s">
        <v>5147</v>
      </c>
      <c r="AU3145" s="169" t="s">
        <v>73</v>
      </c>
      <c r="AY3145" s="11" t="s">
        <v>126</v>
      </c>
      <c r="BE3145" s="170">
        <f>IF(N3145="základní",J3145,0)</f>
        <v>0</v>
      </c>
      <c r="BF3145" s="170">
        <f>IF(N3145="snížená",J3145,0)</f>
        <v>0</v>
      </c>
      <c r="BG3145" s="170">
        <f>IF(N3145="zákl. přenesená",J3145,0)</f>
        <v>0</v>
      </c>
      <c r="BH3145" s="170">
        <f>IF(N3145="sníž. přenesená",J3145,0)</f>
        <v>0</v>
      </c>
      <c r="BI3145" s="170">
        <f>IF(N3145="nulová",J3145,0)</f>
        <v>0</v>
      </c>
      <c r="BJ3145" s="11" t="s">
        <v>80</v>
      </c>
      <c r="BK3145" s="170">
        <f>ROUND(I3145*H3145,2)</f>
        <v>0</v>
      </c>
      <c r="BL3145" s="11" t="s">
        <v>125</v>
      </c>
      <c r="BM3145" s="169" t="s">
        <v>6187</v>
      </c>
    </row>
    <row r="3146" spans="1:65" s="2" customFormat="1" ht="11.25">
      <c r="A3146" s="28"/>
      <c r="B3146" s="29"/>
      <c r="C3146" s="30"/>
      <c r="D3146" s="171" t="s">
        <v>128</v>
      </c>
      <c r="E3146" s="30"/>
      <c r="F3146" s="172" t="s">
        <v>6186</v>
      </c>
      <c r="G3146" s="30"/>
      <c r="H3146" s="30"/>
      <c r="I3146" s="173"/>
      <c r="J3146" s="30"/>
      <c r="K3146" s="30"/>
      <c r="L3146" s="33"/>
      <c r="M3146" s="174"/>
      <c r="N3146" s="175"/>
      <c r="O3146" s="65"/>
      <c r="P3146" s="65"/>
      <c r="Q3146" s="65"/>
      <c r="R3146" s="65"/>
      <c r="S3146" s="65"/>
      <c r="T3146" s="66"/>
      <c r="U3146" s="28"/>
      <c r="V3146" s="28"/>
      <c r="W3146" s="28"/>
      <c r="X3146" s="28"/>
      <c r="Y3146" s="28"/>
      <c r="Z3146" s="28"/>
      <c r="AA3146" s="28"/>
      <c r="AB3146" s="28"/>
      <c r="AC3146" s="28"/>
      <c r="AD3146" s="28"/>
      <c r="AE3146" s="28"/>
      <c r="AT3146" s="11" t="s">
        <v>128</v>
      </c>
      <c r="AU3146" s="11" t="s">
        <v>73</v>
      </c>
    </row>
    <row r="3147" spans="1:65" s="2" customFormat="1" ht="16.5" customHeight="1">
      <c r="A3147" s="28"/>
      <c r="B3147" s="29"/>
      <c r="C3147" s="176" t="s">
        <v>6188</v>
      </c>
      <c r="D3147" s="176" t="s">
        <v>5147</v>
      </c>
      <c r="E3147" s="177" t="s">
        <v>6189</v>
      </c>
      <c r="F3147" s="178" t="s">
        <v>6190</v>
      </c>
      <c r="G3147" s="179" t="s">
        <v>136</v>
      </c>
      <c r="H3147" s="180">
        <v>1</v>
      </c>
      <c r="I3147" s="181"/>
      <c r="J3147" s="182">
        <f>ROUND(I3147*H3147,2)</f>
        <v>0</v>
      </c>
      <c r="K3147" s="178" t="s">
        <v>1</v>
      </c>
      <c r="L3147" s="183"/>
      <c r="M3147" s="184" t="s">
        <v>1</v>
      </c>
      <c r="N3147" s="185" t="s">
        <v>38</v>
      </c>
      <c r="O3147" s="65"/>
      <c r="P3147" s="167">
        <f>O3147*H3147</f>
        <v>0</v>
      </c>
      <c r="Q3147" s="167">
        <v>0</v>
      </c>
      <c r="R3147" s="167">
        <f>Q3147*H3147</f>
        <v>0</v>
      </c>
      <c r="S3147" s="167">
        <v>0</v>
      </c>
      <c r="T3147" s="168">
        <f>S3147*H3147</f>
        <v>0</v>
      </c>
      <c r="U3147" s="28"/>
      <c r="V3147" s="28"/>
      <c r="W3147" s="28"/>
      <c r="X3147" s="28"/>
      <c r="Y3147" s="28"/>
      <c r="Z3147" s="28"/>
      <c r="AA3147" s="28"/>
      <c r="AB3147" s="28"/>
      <c r="AC3147" s="28"/>
      <c r="AD3147" s="28"/>
      <c r="AE3147" s="28"/>
      <c r="AR3147" s="169" t="s">
        <v>156</v>
      </c>
      <c r="AT3147" s="169" t="s">
        <v>5147</v>
      </c>
      <c r="AU3147" s="169" t="s">
        <v>73</v>
      </c>
      <c r="AY3147" s="11" t="s">
        <v>126</v>
      </c>
      <c r="BE3147" s="170">
        <f>IF(N3147="základní",J3147,0)</f>
        <v>0</v>
      </c>
      <c r="BF3147" s="170">
        <f>IF(N3147="snížená",J3147,0)</f>
        <v>0</v>
      </c>
      <c r="BG3147" s="170">
        <f>IF(N3147="zákl. přenesená",J3147,0)</f>
        <v>0</v>
      </c>
      <c r="BH3147" s="170">
        <f>IF(N3147="sníž. přenesená",J3147,0)</f>
        <v>0</v>
      </c>
      <c r="BI3147" s="170">
        <f>IF(N3147="nulová",J3147,0)</f>
        <v>0</v>
      </c>
      <c r="BJ3147" s="11" t="s">
        <v>80</v>
      </c>
      <c r="BK3147" s="170">
        <f>ROUND(I3147*H3147,2)</f>
        <v>0</v>
      </c>
      <c r="BL3147" s="11" t="s">
        <v>125</v>
      </c>
      <c r="BM3147" s="169" t="s">
        <v>6191</v>
      </c>
    </row>
    <row r="3148" spans="1:65" s="2" customFormat="1" ht="11.25">
      <c r="A3148" s="28"/>
      <c r="B3148" s="29"/>
      <c r="C3148" s="30"/>
      <c r="D3148" s="171" t="s">
        <v>128</v>
      </c>
      <c r="E3148" s="30"/>
      <c r="F3148" s="172" t="s">
        <v>6190</v>
      </c>
      <c r="G3148" s="30"/>
      <c r="H3148" s="30"/>
      <c r="I3148" s="173"/>
      <c r="J3148" s="30"/>
      <c r="K3148" s="30"/>
      <c r="L3148" s="33"/>
      <c r="M3148" s="174"/>
      <c r="N3148" s="175"/>
      <c r="O3148" s="65"/>
      <c r="P3148" s="65"/>
      <c r="Q3148" s="65"/>
      <c r="R3148" s="65"/>
      <c r="S3148" s="65"/>
      <c r="T3148" s="66"/>
      <c r="U3148" s="28"/>
      <c r="V3148" s="28"/>
      <c r="W3148" s="28"/>
      <c r="X3148" s="28"/>
      <c r="Y3148" s="28"/>
      <c r="Z3148" s="28"/>
      <c r="AA3148" s="28"/>
      <c r="AB3148" s="28"/>
      <c r="AC3148" s="28"/>
      <c r="AD3148" s="28"/>
      <c r="AE3148" s="28"/>
      <c r="AT3148" s="11" t="s">
        <v>128</v>
      </c>
      <c r="AU3148" s="11" t="s">
        <v>73</v>
      </c>
    </row>
    <row r="3149" spans="1:65" s="2" customFormat="1" ht="16.5" customHeight="1">
      <c r="A3149" s="28"/>
      <c r="B3149" s="29"/>
      <c r="C3149" s="176" t="s">
        <v>6192</v>
      </c>
      <c r="D3149" s="176" t="s">
        <v>5147</v>
      </c>
      <c r="E3149" s="177" t="s">
        <v>6193</v>
      </c>
      <c r="F3149" s="178" t="s">
        <v>6194</v>
      </c>
      <c r="G3149" s="179" t="s">
        <v>136</v>
      </c>
      <c r="H3149" s="180">
        <v>1</v>
      </c>
      <c r="I3149" s="181"/>
      <c r="J3149" s="182">
        <f>ROUND(I3149*H3149,2)</f>
        <v>0</v>
      </c>
      <c r="K3149" s="178" t="s">
        <v>1</v>
      </c>
      <c r="L3149" s="183"/>
      <c r="M3149" s="184" t="s">
        <v>1</v>
      </c>
      <c r="N3149" s="185" t="s">
        <v>38</v>
      </c>
      <c r="O3149" s="65"/>
      <c r="P3149" s="167">
        <f>O3149*H3149</f>
        <v>0</v>
      </c>
      <c r="Q3149" s="167">
        <v>0</v>
      </c>
      <c r="R3149" s="167">
        <f>Q3149*H3149</f>
        <v>0</v>
      </c>
      <c r="S3149" s="167">
        <v>0</v>
      </c>
      <c r="T3149" s="168">
        <f>S3149*H3149</f>
        <v>0</v>
      </c>
      <c r="U3149" s="28"/>
      <c r="V3149" s="28"/>
      <c r="W3149" s="28"/>
      <c r="X3149" s="28"/>
      <c r="Y3149" s="28"/>
      <c r="Z3149" s="28"/>
      <c r="AA3149" s="28"/>
      <c r="AB3149" s="28"/>
      <c r="AC3149" s="28"/>
      <c r="AD3149" s="28"/>
      <c r="AE3149" s="28"/>
      <c r="AR3149" s="169" t="s">
        <v>156</v>
      </c>
      <c r="AT3149" s="169" t="s">
        <v>5147</v>
      </c>
      <c r="AU3149" s="169" t="s">
        <v>73</v>
      </c>
      <c r="AY3149" s="11" t="s">
        <v>126</v>
      </c>
      <c r="BE3149" s="170">
        <f>IF(N3149="základní",J3149,0)</f>
        <v>0</v>
      </c>
      <c r="BF3149" s="170">
        <f>IF(N3149="snížená",J3149,0)</f>
        <v>0</v>
      </c>
      <c r="BG3149" s="170">
        <f>IF(N3149="zákl. přenesená",J3149,0)</f>
        <v>0</v>
      </c>
      <c r="BH3149" s="170">
        <f>IF(N3149="sníž. přenesená",J3149,0)</f>
        <v>0</v>
      </c>
      <c r="BI3149" s="170">
        <f>IF(N3149="nulová",J3149,0)</f>
        <v>0</v>
      </c>
      <c r="BJ3149" s="11" t="s">
        <v>80</v>
      </c>
      <c r="BK3149" s="170">
        <f>ROUND(I3149*H3149,2)</f>
        <v>0</v>
      </c>
      <c r="BL3149" s="11" t="s">
        <v>125</v>
      </c>
      <c r="BM3149" s="169" t="s">
        <v>6195</v>
      </c>
    </row>
    <row r="3150" spans="1:65" s="2" customFormat="1" ht="11.25">
      <c r="A3150" s="28"/>
      <c r="B3150" s="29"/>
      <c r="C3150" s="30"/>
      <c r="D3150" s="171" t="s">
        <v>128</v>
      </c>
      <c r="E3150" s="30"/>
      <c r="F3150" s="172" t="s">
        <v>6194</v>
      </c>
      <c r="G3150" s="30"/>
      <c r="H3150" s="30"/>
      <c r="I3150" s="173"/>
      <c r="J3150" s="30"/>
      <c r="K3150" s="30"/>
      <c r="L3150" s="33"/>
      <c r="M3150" s="174"/>
      <c r="N3150" s="175"/>
      <c r="O3150" s="65"/>
      <c r="P3150" s="65"/>
      <c r="Q3150" s="65"/>
      <c r="R3150" s="65"/>
      <c r="S3150" s="65"/>
      <c r="T3150" s="66"/>
      <c r="U3150" s="28"/>
      <c r="V3150" s="28"/>
      <c r="W3150" s="28"/>
      <c r="X3150" s="28"/>
      <c r="Y3150" s="28"/>
      <c r="Z3150" s="28"/>
      <c r="AA3150" s="28"/>
      <c r="AB3150" s="28"/>
      <c r="AC3150" s="28"/>
      <c r="AD3150" s="28"/>
      <c r="AE3150" s="28"/>
      <c r="AT3150" s="11" t="s">
        <v>128</v>
      </c>
      <c r="AU3150" s="11" t="s">
        <v>73</v>
      </c>
    </row>
    <row r="3151" spans="1:65" s="2" customFormat="1" ht="16.5" customHeight="1">
      <c r="A3151" s="28"/>
      <c r="B3151" s="29"/>
      <c r="C3151" s="176" t="s">
        <v>6196</v>
      </c>
      <c r="D3151" s="176" t="s">
        <v>5147</v>
      </c>
      <c r="E3151" s="177" t="s">
        <v>6197</v>
      </c>
      <c r="F3151" s="178" t="s">
        <v>6198</v>
      </c>
      <c r="G3151" s="179" t="s">
        <v>136</v>
      </c>
      <c r="H3151" s="180">
        <v>1</v>
      </c>
      <c r="I3151" s="181"/>
      <c r="J3151" s="182">
        <f>ROUND(I3151*H3151,2)</f>
        <v>0</v>
      </c>
      <c r="K3151" s="178" t="s">
        <v>1</v>
      </c>
      <c r="L3151" s="183"/>
      <c r="M3151" s="184" t="s">
        <v>1</v>
      </c>
      <c r="N3151" s="185" t="s">
        <v>38</v>
      </c>
      <c r="O3151" s="65"/>
      <c r="P3151" s="167">
        <f>O3151*H3151</f>
        <v>0</v>
      </c>
      <c r="Q3151" s="167">
        <v>0</v>
      </c>
      <c r="R3151" s="167">
        <f>Q3151*H3151</f>
        <v>0</v>
      </c>
      <c r="S3151" s="167">
        <v>0</v>
      </c>
      <c r="T3151" s="168">
        <f>S3151*H3151</f>
        <v>0</v>
      </c>
      <c r="U3151" s="28"/>
      <c r="V3151" s="28"/>
      <c r="W3151" s="28"/>
      <c r="X3151" s="28"/>
      <c r="Y3151" s="28"/>
      <c r="Z3151" s="28"/>
      <c r="AA3151" s="28"/>
      <c r="AB3151" s="28"/>
      <c r="AC3151" s="28"/>
      <c r="AD3151" s="28"/>
      <c r="AE3151" s="28"/>
      <c r="AR3151" s="169" t="s">
        <v>156</v>
      </c>
      <c r="AT3151" s="169" t="s">
        <v>5147</v>
      </c>
      <c r="AU3151" s="169" t="s">
        <v>73</v>
      </c>
      <c r="AY3151" s="11" t="s">
        <v>126</v>
      </c>
      <c r="BE3151" s="170">
        <f>IF(N3151="základní",J3151,0)</f>
        <v>0</v>
      </c>
      <c r="BF3151" s="170">
        <f>IF(N3151="snížená",J3151,0)</f>
        <v>0</v>
      </c>
      <c r="BG3151" s="170">
        <f>IF(N3151="zákl. přenesená",J3151,0)</f>
        <v>0</v>
      </c>
      <c r="BH3151" s="170">
        <f>IF(N3151="sníž. přenesená",J3151,0)</f>
        <v>0</v>
      </c>
      <c r="BI3151" s="170">
        <f>IF(N3151="nulová",J3151,0)</f>
        <v>0</v>
      </c>
      <c r="BJ3151" s="11" t="s">
        <v>80</v>
      </c>
      <c r="BK3151" s="170">
        <f>ROUND(I3151*H3151,2)</f>
        <v>0</v>
      </c>
      <c r="BL3151" s="11" t="s">
        <v>125</v>
      </c>
      <c r="BM3151" s="169" t="s">
        <v>6199</v>
      </c>
    </row>
    <row r="3152" spans="1:65" s="2" customFormat="1" ht="11.25">
      <c r="A3152" s="28"/>
      <c r="B3152" s="29"/>
      <c r="C3152" s="30"/>
      <c r="D3152" s="171" t="s">
        <v>128</v>
      </c>
      <c r="E3152" s="30"/>
      <c r="F3152" s="172" t="s">
        <v>6198</v>
      </c>
      <c r="G3152" s="30"/>
      <c r="H3152" s="30"/>
      <c r="I3152" s="173"/>
      <c r="J3152" s="30"/>
      <c r="K3152" s="30"/>
      <c r="L3152" s="33"/>
      <c r="M3152" s="174"/>
      <c r="N3152" s="175"/>
      <c r="O3152" s="65"/>
      <c r="P3152" s="65"/>
      <c r="Q3152" s="65"/>
      <c r="R3152" s="65"/>
      <c r="S3152" s="65"/>
      <c r="T3152" s="66"/>
      <c r="U3152" s="28"/>
      <c r="V3152" s="28"/>
      <c r="W3152" s="28"/>
      <c r="X3152" s="28"/>
      <c r="Y3152" s="28"/>
      <c r="Z3152" s="28"/>
      <c r="AA3152" s="28"/>
      <c r="AB3152" s="28"/>
      <c r="AC3152" s="28"/>
      <c r="AD3152" s="28"/>
      <c r="AE3152" s="28"/>
      <c r="AT3152" s="11" t="s">
        <v>128</v>
      </c>
      <c r="AU3152" s="11" t="s">
        <v>73</v>
      </c>
    </row>
    <row r="3153" spans="1:65" s="2" customFormat="1" ht="16.5" customHeight="1">
      <c r="A3153" s="28"/>
      <c r="B3153" s="29"/>
      <c r="C3153" s="176" t="s">
        <v>6200</v>
      </c>
      <c r="D3153" s="176" t="s">
        <v>5147</v>
      </c>
      <c r="E3153" s="177" t="s">
        <v>6201</v>
      </c>
      <c r="F3153" s="178" t="s">
        <v>6202</v>
      </c>
      <c r="G3153" s="179" t="s">
        <v>136</v>
      </c>
      <c r="H3153" s="180">
        <v>1</v>
      </c>
      <c r="I3153" s="181"/>
      <c r="J3153" s="182">
        <f>ROUND(I3153*H3153,2)</f>
        <v>0</v>
      </c>
      <c r="K3153" s="178" t="s">
        <v>1</v>
      </c>
      <c r="L3153" s="183"/>
      <c r="M3153" s="184" t="s">
        <v>1</v>
      </c>
      <c r="N3153" s="185" t="s">
        <v>38</v>
      </c>
      <c r="O3153" s="65"/>
      <c r="P3153" s="167">
        <f>O3153*H3153</f>
        <v>0</v>
      </c>
      <c r="Q3153" s="167">
        <v>0</v>
      </c>
      <c r="R3153" s="167">
        <f>Q3153*H3153</f>
        <v>0</v>
      </c>
      <c r="S3153" s="167">
        <v>0</v>
      </c>
      <c r="T3153" s="168">
        <f>S3153*H3153</f>
        <v>0</v>
      </c>
      <c r="U3153" s="28"/>
      <c r="V3153" s="28"/>
      <c r="W3153" s="28"/>
      <c r="X3153" s="28"/>
      <c r="Y3153" s="28"/>
      <c r="Z3153" s="28"/>
      <c r="AA3153" s="28"/>
      <c r="AB3153" s="28"/>
      <c r="AC3153" s="28"/>
      <c r="AD3153" s="28"/>
      <c r="AE3153" s="28"/>
      <c r="AR3153" s="169" t="s">
        <v>156</v>
      </c>
      <c r="AT3153" s="169" t="s">
        <v>5147</v>
      </c>
      <c r="AU3153" s="169" t="s">
        <v>73</v>
      </c>
      <c r="AY3153" s="11" t="s">
        <v>126</v>
      </c>
      <c r="BE3153" s="170">
        <f>IF(N3153="základní",J3153,0)</f>
        <v>0</v>
      </c>
      <c r="BF3153" s="170">
        <f>IF(N3153="snížená",J3153,0)</f>
        <v>0</v>
      </c>
      <c r="BG3153" s="170">
        <f>IF(N3153="zákl. přenesená",J3153,0)</f>
        <v>0</v>
      </c>
      <c r="BH3153" s="170">
        <f>IF(N3153="sníž. přenesená",J3153,0)</f>
        <v>0</v>
      </c>
      <c r="BI3153" s="170">
        <f>IF(N3153="nulová",J3153,0)</f>
        <v>0</v>
      </c>
      <c r="BJ3153" s="11" t="s">
        <v>80</v>
      </c>
      <c r="BK3153" s="170">
        <f>ROUND(I3153*H3153,2)</f>
        <v>0</v>
      </c>
      <c r="BL3153" s="11" t="s">
        <v>125</v>
      </c>
      <c r="BM3153" s="169" t="s">
        <v>6203</v>
      </c>
    </row>
    <row r="3154" spans="1:65" s="2" customFormat="1" ht="11.25">
      <c r="A3154" s="28"/>
      <c r="B3154" s="29"/>
      <c r="C3154" s="30"/>
      <c r="D3154" s="171" t="s">
        <v>128</v>
      </c>
      <c r="E3154" s="30"/>
      <c r="F3154" s="172" t="s">
        <v>6202</v>
      </c>
      <c r="G3154" s="30"/>
      <c r="H3154" s="30"/>
      <c r="I3154" s="173"/>
      <c r="J3154" s="30"/>
      <c r="K3154" s="30"/>
      <c r="L3154" s="33"/>
      <c r="M3154" s="174"/>
      <c r="N3154" s="175"/>
      <c r="O3154" s="65"/>
      <c r="P3154" s="65"/>
      <c r="Q3154" s="65"/>
      <c r="R3154" s="65"/>
      <c r="S3154" s="65"/>
      <c r="T3154" s="66"/>
      <c r="U3154" s="28"/>
      <c r="V3154" s="28"/>
      <c r="W3154" s="28"/>
      <c r="X3154" s="28"/>
      <c r="Y3154" s="28"/>
      <c r="Z3154" s="28"/>
      <c r="AA3154" s="28"/>
      <c r="AB3154" s="28"/>
      <c r="AC3154" s="28"/>
      <c r="AD3154" s="28"/>
      <c r="AE3154" s="28"/>
      <c r="AT3154" s="11" t="s">
        <v>128</v>
      </c>
      <c r="AU3154" s="11" t="s">
        <v>73</v>
      </c>
    </row>
    <row r="3155" spans="1:65" s="2" customFormat="1" ht="16.5" customHeight="1">
      <c r="A3155" s="28"/>
      <c r="B3155" s="29"/>
      <c r="C3155" s="176" t="s">
        <v>6204</v>
      </c>
      <c r="D3155" s="176" t="s">
        <v>5147</v>
      </c>
      <c r="E3155" s="177" t="s">
        <v>6205</v>
      </c>
      <c r="F3155" s="178" t="s">
        <v>6206</v>
      </c>
      <c r="G3155" s="179" t="s">
        <v>136</v>
      </c>
      <c r="H3155" s="180">
        <v>1</v>
      </c>
      <c r="I3155" s="181"/>
      <c r="J3155" s="182">
        <f>ROUND(I3155*H3155,2)</f>
        <v>0</v>
      </c>
      <c r="K3155" s="178" t="s">
        <v>1</v>
      </c>
      <c r="L3155" s="183"/>
      <c r="M3155" s="184" t="s">
        <v>1</v>
      </c>
      <c r="N3155" s="185" t="s">
        <v>38</v>
      </c>
      <c r="O3155" s="65"/>
      <c r="P3155" s="167">
        <f>O3155*H3155</f>
        <v>0</v>
      </c>
      <c r="Q3155" s="167">
        <v>0</v>
      </c>
      <c r="R3155" s="167">
        <f>Q3155*H3155</f>
        <v>0</v>
      </c>
      <c r="S3155" s="167">
        <v>0</v>
      </c>
      <c r="T3155" s="168">
        <f>S3155*H3155</f>
        <v>0</v>
      </c>
      <c r="U3155" s="28"/>
      <c r="V3155" s="28"/>
      <c r="W3155" s="28"/>
      <c r="X3155" s="28"/>
      <c r="Y3155" s="28"/>
      <c r="Z3155" s="28"/>
      <c r="AA3155" s="28"/>
      <c r="AB3155" s="28"/>
      <c r="AC3155" s="28"/>
      <c r="AD3155" s="28"/>
      <c r="AE3155" s="28"/>
      <c r="AR3155" s="169" t="s">
        <v>156</v>
      </c>
      <c r="AT3155" s="169" t="s">
        <v>5147</v>
      </c>
      <c r="AU3155" s="169" t="s">
        <v>73</v>
      </c>
      <c r="AY3155" s="11" t="s">
        <v>126</v>
      </c>
      <c r="BE3155" s="170">
        <f>IF(N3155="základní",J3155,0)</f>
        <v>0</v>
      </c>
      <c r="BF3155" s="170">
        <f>IF(N3155="snížená",J3155,0)</f>
        <v>0</v>
      </c>
      <c r="BG3155" s="170">
        <f>IF(N3155="zákl. přenesená",J3155,0)</f>
        <v>0</v>
      </c>
      <c r="BH3155" s="170">
        <f>IF(N3155="sníž. přenesená",J3155,0)</f>
        <v>0</v>
      </c>
      <c r="BI3155" s="170">
        <f>IF(N3155="nulová",J3155,0)</f>
        <v>0</v>
      </c>
      <c r="BJ3155" s="11" t="s">
        <v>80</v>
      </c>
      <c r="BK3155" s="170">
        <f>ROUND(I3155*H3155,2)</f>
        <v>0</v>
      </c>
      <c r="BL3155" s="11" t="s">
        <v>125</v>
      </c>
      <c r="BM3155" s="169" t="s">
        <v>6207</v>
      </c>
    </row>
    <row r="3156" spans="1:65" s="2" customFormat="1" ht="11.25">
      <c r="A3156" s="28"/>
      <c r="B3156" s="29"/>
      <c r="C3156" s="30"/>
      <c r="D3156" s="171" t="s">
        <v>128</v>
      </c>
      <c r="E3156" s="30"/>
      <c r="F3156" s="172" t="s">
        <v>6206</v>
      </c>
      <c r="G3156" s="30"/>
      <c r="H3156" s="30"/>
      <c r="I3156" s="173"/>
      <c r="J3156" s="30"/>
      <c r="K3156" s="30"/>
      <c r="L3156" s="33"/>
      <c r="M3156" s="174"/>
      <c r="N3156" s="175"/>
      <c r="O3156" s="65"/>
      <c r="P3156" s="65"/>
      <c r="Q3156" s="65"/>
      <c r="R3156" s="65"/>
      <c r="S3156" s="65"/>
      <c r="T3156" s="66"/>
      <c r="U3156" s="28"/>
      <c r="V3156" s="28"/>
      <c r="W3156" s="28"/>
      <c r="X3156" s="28"/>
      <c r="Y3156" s="28"/>
      <c r="Z3156" s="28"/>
      <c r="AA3156" s="28"/>
      <c r="AB3156" s="28"/>
      <c r="AC3156" s="28"/>
      <c r="AD3156" s="28"/>
      <c r="AE3156" s="28"/>
      <c r="AT3156" s="11" t="s">
        <v>128</v>
      </c>
      <c r="AU3156" s="11" t="s">
        <v>73</v>
      </c>
    </row>
    <row r="3157" spans="1:65" s="2" customFormat="1" ht="16.5" customHeight="1">
      <c r="A3157" s="28"/>
      <c r="B3157" s="29"/>
      <c r="C3157" s="158" t="s">
        <v>6208</v>
      </c>
      <c r="D3157" s="158" t="s">
        <v>121</v>
      </c>
      <c r="E3157" s="159" t="s">
        <v>6209</v>
      </c>
      <c r="F3157" s="160" t="s">
        <v>6210</v>
      </c>
      <c r="G3157" s="161" t="s">
        <v>3319</v>
      </c>
      <c r="H3157" s="162">
        <v>20</v>
      </c>
      <c r="I3157" s="163"/>
      <c r="J3157" s="164">
        <f>ROUND(I3157*H3157,2)</f>
        <v>0</v>
      </c>
      <c r="K3157" s="160" t="s">
        <v>1</v>
      </c>
      <c r="L3157" s="33"/>
      <c r="M3157" s="165" t="s">
        <v>1</v>
      </c>
      <c r="N3157" s="166" t="s">
        <v>38</v>
      </c>
      <c r="O3157" s="65"/>
      <c r="P3157" s="167">
        <f>O3157*H3157</f>
        <v>0</v>
      </c>
      <c r="Q3157" s="167">
        <v>0</v>
      </c>
      <c r="R3157" s="167">
        <f>Q3157*H3157</f>
        <v>0</v>
      </c>
      <c r="S3157" s="167">
        <v>0</v>
      </c>
      <c r="T3157" s="168">
        <f>S3157*H3157</f>
        <v>0</v>
      </c>
      <c r="U3157" s="28"/>
      <c r="V3157" s="28"/>
      <c r="W3157" s="28"/>
      <c r="X3157" s="28"/>
      <c r="Y3157" s="28"/>
      <c r="Z3157" s="28"/>
      <c r="AA3157" s="28"/>
      <c r="AB3157" s="28"/>
      <c r="AC3157" s="28"/>
      <c r="AD3157" s="28"/>
      <c r="AE3157" s="28"/>
      <c r="AR3157" s="169" t="s">
        <v>125</v>
      </c>
      <c r="AT3157" s="169" t="s">
        <v>121</v>
      </c>
      <c r="AU3157" s="169" t="s">
        <v>73</v>
      </c>
      <c r="AY3157" s="11" t="s">
        <v>126</v>
      </c>
      <c r="BE3157" s="170">
        <f>IF(N3157="základní",J3157,0)</f>
        <v>0</v>
      </c>
      <c r="BF3157" s="170">
        <f>IF(N3157="snížená",J3157,0)</f>
        <v>0</v>
      </c>
      <c r="BG3157" s="170">
        <f>IF(N3157="zákl. přenesená",J3157,0)</f>
        <v>0</v>
      </c>
      <c r="BH3157" s="170">
        <f>IF(N3157="sníž. přenesená",J3157,0)</f>
        <v>0</v>
      </c>
      <c r="BI3157" s="170">
        <f>IF(N3157="nulová",J3157,0)</f>
        <v>0</v>
      </c>
      <c r="BJ3157" s="11" t="s">
        <v>80</v>
      </c>
      <c r="BK3157" s="170">
        <f>ROUND(I3157*H3157,2)</f>
        <v>0</v>
      </c>
      <c r="BL3157" s="11" t="s">
        <v>125</v>
      </c>
      <c r="BM3157" s="169" t="s">
        <v>6211</v>
      </c>
    </row>
    <row r="3158" spans="1:65" s="2" customFormat="1" ht="11.25">
      <c r="A3158" s="28"/>
      <c r="B3158" s="29"/>
      <c r="C3158" s="30"/>
      <c r="D3158" s="171" t="s">
        <v>128</v>
      </c>
      <c r="E3158" s="30"/>
      <c r="F3158" s="172" t="s">
        <v>6210</v>
      </c>
      <c r="G3158" s="30"/>
      <c r="H3158" s="30"/>
      <c r="I3158" s="173"/>
      <c r="J3158" s="30"/>
      <c r="K3158" s="30"/>
      <c r="L3158" s="33"/>
      <c r="M3158" s="174"/>
      <c r="N3158" s="175"/>
      <c r="O3158" s="65"/>
      <c r="P3158" s="65"/>
      <c r="Q3158" s="65"/>
      <c r="R3158" s="65"/>
      <c r="S3158" s="65"/>
      <c r="T3158" s="66"/>
      <c r="U3158" s="28"/>
      <c r="V3158" s="28"/>
      <c r="W3158" s="28"/>
      <c r="X3158" s="28"/>
      <c r="Y3158" s="28"/>
      <c r="Z3158" s="28"/>
      <c r="AA3158" s="28"/>
      <c r="AB3158" s="28"/>
      <c r="AC3158" s="28"/>
      <c r="AD3158" s="28"/>
      <c r="AE3158" s="28"/>
      <c r="AT3158" s="11" t="s">
        <v>128</v>
      </c>
      <c r="AU3158" s="11" t="s">
        <v>73</v>
      </c>
    </row>
    <row r="3159" spans="1:65" s="2" customFormat="1" ht="16.5" customHeight="1">
      <c r="A3159" s="28"/>
      <c r="B3159" s="29"/>
      <c r="C3159" s="158" t="s">
        <v>6212</v>
      </c>
      <c r="D3159" s="158" t="s">
        <v>121</v>
      </c>
      <c r="E3159" s="159" t="s">
        <v>6213</v>
      </c>
      <c r="F3159" s="160" t="s">
        <v>6214</v>
      </c>
      <c r="G3159" s="161" t="s">
        <v>3319</v>
      </c>
      <c r="H3159" s="162">
        <v>20</v>
      </c>
      <c r="I3159" s="163"/>
      <c r="J3159" s="164">
        <f>ROUND(I3159*H3159,2)</f>
        <v>0</v>
      </c>
      <c r="K3159" s="160" t="s">
        <v>1</v>
      </c>
      <c r="L3159" s="33"/>
      <c r="M3159" s="165" t="s">
        <v>1</v>
      </c>
      <c r="N3159" s="166" t="s">
        <v>38</v>
      </c>
      <c r="O3159" s="65"/>
      <c r="P3159" s="167">
        <f>O3159*H3159</f>
        <v>0</v>
      </c>
      <c r="Q3159" s="167">
        <v>0</v>
      </c>
      <c r="R3159" s="167">
        <f>Q3159*H3159</f>
        <v>0</v>
      </c>
      <c r="S3159" s="167">
        <v>0</v>
      </c>
      <c r="T3159" s="168">
        <f>S3159*H3159</f>
        <v>0</v>
      </c>
      <c r="U3159" s="28"/>
      <c r="V3159" s="28"/>
      <c r="W3159" s="28"/>
      <c r="X3159" s="28"/>
      <c r="Y3159" s="28"/>
      <c r="Z3159" s="28"/>
      <c r="AA3159" s="28"/>
      <c r="AB3159" s="28"/>
      <c r="AC3159" s="28"/>
      <c r="AD3159" s="28"/>
      <c r="AE3159" s="28"/>
      <c r="AR3159" s="169" t="s">
        <v>125</v>
      </c>
      <c r="AT3159" s="169" t="s">
        <v>121</v>
      </c>
      <c r="AU3159" s="169" t="s">
        <v>73</v>
      </c>
      <c r="AY3159" s="11" t="s">
        <v>126</v>
      </c>
      <c r="BE3159" s="170">
        <f>IF(N3159="základní",J3159,0)</f>
        <v>0</v>
      </c>
      <c r="BF3159" s="170">
        <f>IF(N3159="snížená",J3159,0)</f>
        <v>0</v>
      </c>
      <c r="BG3159" s="170">
        <f>IF(N3159="zákl. přenesená",J3159,0)</f>
        <v>0</v>
      </c>
      <c r="BH3159" s="170">
        <f>IF(N3159="sníž. přenesená",J3159,0)</f>
        <v>0</v>
      </c>
      <c r="BI3159" s="170">
        <f>IF(N3159="nulová",J3159,0)</f>
        <v>0</v>
      </c>
      <c r="BJ3159" s="11" t="s">
        <v>80</v>
      </c>
      <c r="BK3159" s="170">
        <f>ROUND(I3159*H3159,2)</f>
        <v>0</v>
      </c>
      <c r="BL3159" s="11" t="s">
        <v>125</v>
      </c>
      <c r="BM3159" s="169" t="s">
        <v>6215</v>
      </c>
    </row>
    <row r="3160" spans="1:65" s="2" customFormat="1" ht="11.25">
      <c r="A3160" s="28"/>
      <c r="B3160" s="29"/>
      <c r="C3160" s="30"/>
      <c r="D3160" s="171" t="s">
        <v>128</v>
      </c>
      <c r="E3160" s="30"/>
      <c r="F3160" s="172" t="s">
        <v>6214</v>
      </c>
      <c r="G3160" s="30"/>
      <c r="H3160" s="30"/>
      <c r="I3160" s="173"/>
      <c r="J3160" s="30"/>
      <c r="K3160" s="30"/>
      <c r="L3160" s="33"/>
      <c r="M3160" s="174"/>
      <c r="N3160" s="175"/>
      <c r="O3160" s="65"/>
      <c r="P3160" s="65"/>
      <c r="Q3160" s="65"/>
      <c r="R3160" s="65"/>
      <c r="S3160" s="65"/>
      <c r="T3160" s="66"/>
      <c r="U3160" s="28"/>
      <c r="V3160" s="28"/>
      <c r="W3160" s="28"/>
      <c r="X3160" s="28"/>
      <c r="Y3160" s="28"/>
      <c r="Z3160" s="28"/>
      <c r="AA3160" s="28"/>
      <c r="AB3160" s="28"/>
      <c r="AC3160" s="28"/>
      <c r="AD3160" s="28"/>
      <c r="AE3160" s="28"/>
      <c r="AT3160" s="11" t="s">
        <v>128</v>
      </c>
      <c r="AU3160" s="11" t="s">
        <v>73</v>
      </c>
    </row>
    <row r="3161" spans="1:65" s="2" customFormat="1" ht="16.5" customHeight="1">
      <c r="A3161" s="28"/>
      <c r="B3161" s="29"/>
      <c r="C3161" s="158" t="s">
        <v>6216</v>
      </c>
      <c r="D3161" s="158" t="s">
        <v>121</v>
      </c>
      <c r="E3161" s="159" t="s">
        <v>6217</v>
      </c>
      <c r="F3161" s="160" t="s">
        <v>6218</v>
      </c>
      <c r="G3161" s="161" t="s">
        <v>3319</v>
      </c>
      <c r="H3161" s="162">
        <v>20</v>
      </c>
      <c r="I3161" s="163"/>
      <c r="J3161" s="164">
        <f>ROUND(I3161*H3161,2)</f>
        <v>0</v>
      </c>
      <c r="K3161" s="160" t="s">
        <v>1</v>
      </c>
      <c r="L3161" s="33"/>
      <c r="M3161" s="165" t="s">
        <v>1</v>
      </c>
      <c r="N3161" s="166" t="s">
        <v>38</v>
      </c>
      <c r="O3161" s="65"/>
      <c r="P3161" s="167">
        <f>O3161*H3161</f>
        <v>0</v>
      </c>
      <c r="Q3161" s="167">
        <v>0</v>
      </c>
      <c r="R3161" s="167">
        <f>Q3161*H3161</f>
        <v>0</v>
      </c>
      <c r="S3161" s="167">
        <v>0</v>
      </c>
      <c r="T3161" s="168">
        <f>S3161*H3161</f>
        <v>0</v>
      </c>
      <c r="U3161" s="28"/>
      <c r="V3161" s="28"/>
      <c r="W3161" s="28"/>
      <c r="X3161" s="28"/>
      <c r="Y3161" s="28"/>
      <c r="Z3161" s="28"/>
      <c r="AA3161" s="28"/>
      <c r="AB3161" s="28"/>
      <c r="AC3161" s="28"/>
      <c r="AD3161" s="28"/>
      <c r="AE3161" s="28"/>
      <c r="AR3161" s="169" t="s">
        <v>125</v>
      </c>
      <c r="AT3161" s="169" t="s">
        <v>121</v>
      </c>
      <c r="AU3161" s="169" t="s">
        <v>73</v>
      </c>
      <c r="AY3161" s="11" t="s">
        <v>126</v>
      </c>
      <c r="BE3161" s="170">
        <f>IF(N3161="základní",J3161,0)</f>
        <v>0</v>
      </c>
      <c r="BF3161" s="170">
        <f>IF(N3161="snížená",J3161,0)</f>
        <v>0</v>
      </c>
      <c r="BG3161" s="170">
        <f>IF(N3161="zákl. přenesená",J3161,0)</f>
        <v>0</v>
      </c>
      <c r="BH3161" s="170">
        <f>IF(N3161="sníž. přenesená",J3161,0)</f>
        <v>0</v>
      </c>
      <c r="BI3161" s="170">
        <f>IF(N3161="nulová",J3161,0)</f>
        <v>0</v>
      </c>
      <c r="BJ3161" s="11" t="s">
        <v>80</v>
      </c>
      <c r="BK3161" s="170">
        <f>ROUND(I3161*H3161,2)</f>
        <v>0</v>
      </c>
      <c r="BL3161" s="11" t="s">
        <v>125</v>
      </c>
      <c r="BM3161" s="169" t="s">
        <v>6219</v>
      </c>
    </row>
    <row r="3162" spans="1:65" s="2" customFormat="1" ht="11.25">
      <c r="A3162" s="28"/>
      <c r="B3162" s="29"/>
      <c r="C3162" s="30"/>
      <c r="D3162" s="171" t="s">
        <v>128</v>
      </c>
      <c r="E3162" s="30"/>
      <c r="F3162" s="172" t="s">
        <v>6218</v>
      </c>
      <c r="G3162" s="30"/>
      <c r="H3162" s="30"/>
      <c r="I3162" s="173"/>
      <c r="J3162" s="30"/>
      <c r="K3162" s="30"/>
      <c r="L3162" s="33"/>
      <c r="M3162" s="174"/>
      <c r="N3162" s="175"/>
      <c r="O3162" s="65"/>
      <c r="P3162" s="65"/>
      <c r="Q3162" s="65"/>
      <c r="R3162" s="65"/>
      <c r="S3162" s="65"/>
      <c r="T3162" s="66"/>
      <c r="U3162" s="28"/>
      <c r="V3162" s="28"/>
      <c r="W3162" s="28"/>
      <c r="X3162" s="28"/>
      <c r="Y3162" s="28"/>
      <c r="Z3162" s="28"/>
      <c r="AA3162" s="28"/>
      <c r="AB3162" s="28"/>
      <c r="AC3162" s="28"/>
      <c r="AD3162" s="28"/>
      <c r="AE3162" s="28"/>
      <c r="AT3162" s="11" t="s">
        <v>128</v>
      </c>
      <c r="AU3162" s="11" t="s">
        <v>73</v>
      </c>
    </row>
    <row r="3163" spans="1:65" s="2" customFormat="1" ht="24.2" customHeight="1">
      <c r="A3163" s="28"/>
      <c r="B3163" s="29"/>
      <c r="C3163" s="158" t="s">
        <v>6220</v>
      </c>
      <c r="D3163" s="158" t="s">
        <v>121</v>
      </c>
      <c r="E3163" s="159" t="s">
        <v>6221</v>
      </c>
      <c r="F3163" s="160" t="s">
        <v>6222</v>
      </c>
      <c r="G3163" s="161" t="s">
        <v>3319</v>
      </c>
      <c r="H3163" s="162">
        <v>20</v>
      </c>
      <c r="I3163" s="163"/>
      <c r="J3163" s="164">
        <f>ROUND(I3163*H3163,2)</f>
        <v>0</v>
      </c>
      <c r="K3163" s="160" t="s">
        <v>1</v>
      </c>
      <c r="L3163" s="33"/>
      <c r="M3163" s="165" t="s">
        <v>1</v>
      </c>
      <c r="N3163" s="166" t="s">
        <v>38</v>
      </c>
      <c r="O3163" s="65"/>
      <c r="P3163" s="167">
        <f>O3163*H3163</f>
        <v>0</v>
      </c>
      <c r="Q3163" s="167">
        <v>0</v>
      </c>
      <c r="R3163" s="167">
        <f>Q3163*H3163</f>
        <v>0</v>
      </c>
      <c r="S3163" s="167">
        <v>0</v>
      </c>
      <c r="T3163" s="168">
        <f>S3163*H3163</f>
        <v>0</v>
      </c>
      <c r="U3163" s="28"/>
      <c r="V3163" s="28"/>
      <c r="W3163" s="28"/>
      <c r="X3163" s="28"/>
      <c r="Y3163" s="28"/>
      <c r="Z3163" s="28"/>
      <c r="AA3163" s="28"/>
      <c r="AB3163" s="28"/>
      <c r="AC3163" s="28"/>
      <c r="AD3163" s="28"/>
      <c r="AE3163" s="28"/>
      <c r="AR3163" s="169" t="s">
        <v>125</v>
      </c>
      <c r="AT3163" s="169" t="s">
        <v>121</v>
      </c>
      <c r="AU3163" s="169" t="s">
        <v>73</v>
      </c>
      <c r="AY3163" s="11" t="s">
        <v>126</v>
      </c>
      <c r="BE3163" s="170">
        <f>IF(N3163="základní",J3163,0)</f>
        <v>0</v>
      </c>
      <c r="BF3163" s="170">
        <f>IF(N3163="snížená",J3163,0)</f>
        <v>0</v>
      </c>
      <c r="BG3163" s="170">
        <f>IF(N3163="zákl. přenesená",J3163,0)</f>
        <v>0</v>
      </c>
      <c r="BH3163" s="170">
        <f>IF(N3163="sníž. přenesená",J3163,0)</f>
        <v>0</v>
      </c>
      <c r="BI3163" s="170">
        <f>IF(N3163="nulová",J3163,0)</f>
        <v>0</v>
      </c>
      <c r="BJ3163" s="11" t="s">
        <v>80</v>
      </c>
      <c r="BK3163" s="170">
        <f>ROUND(I3163*H3163,2)</f>
        <v>0</v>
      </c>
      <c r="BL3163" s="11" t="s">
        <v>125</v>
      </c>
      <c r="BM3163" s="169" t="s">
        <v>6223</v>
      </c>
    </row>
    <row r="3164" spans="1:65" s="2" customFormat="1" ht="11.25">
      <c r="A3164" s="28"/>
      <c r="B3164" s="29"/>
      <c r="C3164" s="30"/>
      <c r="D3164" s="171" t="s">
        <v>128</v>
      </c>
      <c r="E3164" s="30"/>
      <c r="F3164" s="172" t="s">
        <v>6222</v>
      </c>
      <c r="G3164" s="30"/>
      <c r="H3164" s="30"/>
      <c r="I3164" s="173"/>
      <c r="J3164" s="30"/>
      <c r="K3164" s="30"/>
      <c r="L3164" s="33"/>
      <c r="M3164" s="174"/>
      <c r="N3164" s="175"/>
      <c r="O3164" s="65"/>
      <c r="P3164" s="65"/>
      <c r="Q3164" s="65"/>
      <c r="R3164" s="65"/>
      <c r="S3164" s="65"/>
      <c r="T3164" s="66"/>
      <c r="U3164" s="28"/>
      <c r="V3164" s="28"/>
      <c r="W3164" s="28"/>
      <c r="X3164" s="28"/>
      <c r="Y3164" s="28"/>
      <c r="Z3164" s="28"/>
      <c r="AA3164" s="28"/>
      <c r="AB3164" s="28"/>
      <c r="AC3164" s="28"/>
      <c r="AD3164" s="28"/>
      <c r="AE3164" s="28"/>
      <c r="AT3164" s="11" t="s">
        <v>128</v>
      </c>
      <c r="AU3164" s="11" t="s">
        <v>73</v>
      </c>
    </row>
    <row r="3165" spans="1:65" s="2" customFormat="1" ht="24.2" customHeight="1">
      <c r="A3165" s="28"/>
      <c r="B3165" s="29"/>
      <c r="C3165" s="158" t="s">
        <v>6224</v>
      </c>
      <c r="D3165" s="158" t="s">
        <v>121</v>
      </c>
      <c r="E3165" s="159" t="s">
        <v>6225</v>
      </c>
      <c r="F3165" s="160" t="s">
        <v>6226</v>
      </c>
      <c r="G3165" s="161" t="s">
        <v>3319</v>
      </c>
      <c r="H3165" s="162">
        <v>20</v>
      </c>
      <c r="I3165" s="163"/>
      <c r="J3165" s="164">
        <f>ROUND(I3165*H3165,2)</f>
        <v>0</v>
      </c>
      <c r="K3165" s="160" t="s">
        <v>1</v>
      </c>
      <c r="L3165" s="33"/>
      <c r="M3165" s="165" t="s">
        <v>1</v>
      </c>
      <c r="N3165" s="166" t="s">
        <v>38</v>
      </c>
      <c r="O3165" s="65"/>
      <c r="P3165" s="167">
        <f>O3165*H3165</f>
        <v>0</v>
      </c>
      <c r="Q3165" s="167">
        <v>0</v>
      </c>
      <c r="R3165" s="167">
        <f>Q3165*H3165</f>
        <v>0</v>
      </c>
      <c r="S3165" s="167">
        <v>0</v>
      </c>
      <c r="T3165" s="168">
        <f>S3165*H3165</f>
        <v>0</v>
      </c>
      <c r="U3165" s="28"/>
      <c r="V3165" s="28"/>
      <c r="W3165" s="28"/>
      <c r="X3165" s="28"/>
      <c r="Y3165" s="28"/>
      <c r="Z3165" s="28"/>
      <c r="AA3165" s="28"/>
      <c r="AB3165" s="28"/>
      <c r="AC3165" s="28"/>
      <c r="AD3165" s="28"/>
      <c r="AE3165" s="28"/>
      <c r="AR3165" s="169" t="s">
        <v>125</v>
      </c>
      <c r="AT3165" s="169" t="s">
        <v>121</v>
      </c>
      <c r="AU3165" s="169" t="s">
        <v>73</v>
      </c>
      <c r="AY3165" s="11" t="s">
        <v>126</v>
      </c>
      <c r="BE3165" s="170">
        <f>IF(N3165="základní",J3165,0)</f>
        <v>0</v>
      </c>
      <c r="BF3165" s="170">
        <f>IF(N3165="snížená",J3165,0)</f>
        <v>0</v>
      </c>
      <c r="BG3165" s="170">
        <f>IF(N3165="zákl. přenesená",J3165,0)</f>
        <v>0</v>
      </c>
      <c r="BH3165" s="170">
        <f>IF(N3165="sníž. přenesená",J3165,0)</f>
        <v>0</v>
      </c>
      <c r="BI3165" s="170">
        <f>IF(N3165="nulová",J3165,0)</f>
        <v>0</v>
      </c>
      <c r="BJ3165" s="11" t="s">
        <v>80</v>
      </c>
      <c r="BK3165" s="170">
        <f>ROUND(I3165*H3165,2)</f>
        <v>0</v>
      </c>
      <c r="BL3165" s="11" t="s">
        <v>125</v>
      </c>
      <c r="BM3165" s="169" t="s">
        <v>6227</v>
      </c>
    </row>
    <row r="3166" spans="1:65" s="2" customFormat="1" ht="11.25">
      <c r="A3166" s="28"/>
      <c r="B3166" s="29"/>
      <c r="C3166" s="30"/>
      <c r="D3166" s="171" t="s">
        <v>128</v>
      </c>
      <c r="E3166" s="30"/>
      <c r="F3166" s="172" t="s">
        <v>6226</v>
      </c>
      <c r="G3166" s="30"/>
      <c r="H3166" s="30"/>
      <c r="I3166" s="173"/>
      <c r="J3166" s="30"/>
      <c r="K3166" s="30"/>
      <c r="L3166" s="33"/>
      <c r="M3166" s="174"/>
      <c r="N3166" s="175"/>
      <c r="O3166" s="65"/>
      <c r="P3166" s="65"/>
      <c r="Q3166" s="65"/>
      <c r="R3166" s="65"/>
      <c r="S3166" s="65"/>
      <c r="T3166" s="66"/>
      <c r="U3166" s="28"/>
      <c r="V3166" s="28"/>
      <c r="W3166" s="28"/>
      <c r="X3166" s="28"/>
      <c r="Y3166" s="28"/>
      <c r="Z3166" s="28"/>
      <c r="AA3166" s="28"/>
      <c r="AB3166" s="28"/>
      <c r="AC3166" s="28"/>
      <c r="AD3166" s="28"/>
      <c r="AE3166" s="28"/>
      <c r="AT3166" s="11" t="s">
        <v>128</v>
      </c>
      <c r="AU3166" s="11" t="s">
        <v>73</v>
      </c>
    </row>
    <row r="3167" spans="1:65" s="2" customFormat="1" ht="24.2" customHeight="1">
      <c r="A3167" s="28"/>
      <c r="B3167" s="29"/>
      <c r="C3167" s="158" t="s">
        <v>6228</v>
      </c>
      <c r="D3167" s="158" t="s">
        <v>121</v>
      </c>
      <c r="E3167" s="159" t="s">
        <v>6229</v>
      </c>
      <c r="F3167" s="160" t="s">
        <v>6230</v>
      </c>
      <c r="G3167" s="161" t="s">
        <v>3319</v>
      </c>
      <c r="H3167" s="162">
        <v>20</v>
      </c>
      <c r="I3167" s="163"/>
      <c r="J3167" s="164">
        <f>ROUND(I3167*H3167,2)</f>
        <v>0</v>
      </c>
      <c r="K3167" s="160" t="s">
        <v>1</v>
      </c>
      <c r="L3167" s="33"/>
      <c r="M3167" s="165" t="s">
        <v>1</v>
      </c>
      <c r="N3167" s="166" t="s">
        <v>38</v>
      </c>
      <c r="O3167" s="65"/>
      <c r="P3167" s="167">
        <f>O3167*H3167</f>
        <v>0</v>
      </c>
      <c r="Q3167" s="167">
        <v>0</v>
      </c>
      <c r="R3167" s="167">
        <f>Q3167*H3167</f>
        <v>0</v>
      </c>
      <c r="S3167" s="167">
        <v>0</v>
      </c>
      <c r="T3167" s="168">
        <f>S3167*H3167</f>
        <v>0</v>
      </c>
      <c r="U3167" s="28"/>
      <c r="V3167" s="28"/>
      <c r="W3167" s="28"/>
      <c r="X3167" s="28"/>
      <c r="Y3167" s="28"/>
      <c r="Z3167" s="28"/>
      <c r="AA3167" s="28"/>
      <c r="AB3167" s="28"/>
      <c r="AC3167" s="28"/>
      <c r="AD3167" s="28"/>
      <c r="AE3167" s="28"/>
      <c r="AR3167" s="169" t="s">
        <v>125</v>
      </c>
      <c r="AT3167" s="169" t="s">
        <v>121</v>
      </c>
      <c r="AU3167" s="169" t="s">
        <v>73</v>
      </c>
      <c r="AY3167" s="11" t="s">
        <v>126</v>
      </c>
      <c r="BE3167" s="170">
        <f>IF(N3167="základní",J3167,0)</f>
        <v>0</v>
      </c>
      <c r="BF3167" s="170">
        <f>IF(N3167="snížená",J3167,0)</f>
        <v>0</v>
      </c>
      <c r="BG3167" s="170">
        <f>IF(N3167="zákl. přenesená",J3167,0)</f>
        <v>0</v>
      </c>
      <c r="BH3167" s="170">
        <f>IF(N3167="sníž. přenesená",J3167,0)</f>
        <v>0</v>
      </c>
      <c r="BI3167" s="170">
        <f>IF(N3167="nulová",J3167,0)</f>
        <v>0</v>
      </c>
      <c r="BJ3167" s="11" t="s">
        <v>80</v>
      </c>
      <c r="BK3167" s="170">
        <f>ROUND(I3167*H3167,2)</f>
        <v>0</v>
      </c>
      <c r="BL3167" s="11" t="s">
        <v>125</v>
      </c>
      <c r="BM3167" s="169" t="s">
        <v>6231</v>
      </c>
    </row>
    <row r="3168" spans="1:65" s="2" customFormat="1" ht="11.25">
      <c r="A3168" s="28"/>
      <c r="B3168" s="29"/>
      <c r="C3168" s="30"/>
      <c r="D3168" s="171" t="s">
        <v>128</v>
      </c>
      <c r="E3168" s="30"/>
      <c r="F3168" s="172" t="s">
        <v>6230</v>
      </c>
      <c r="G3168" s="30"/>
      <c r="H3168" s="30"/>
      <c r="I3168" s="173"/>
      <c r="J3168" s="30"/>
      <c r="K3168" s="30"/>
      <c r="L3168" s="33"/>
      <c r="M3168" s="174"/>
      <c r="N3168" s="175"/>
      <c r="O3168" s="65"/>
      <c r="P3168" s="65"/>
      <c r="Q3168" s="65"/>
      <c r="R3168" s="65"/>
      <c r="S3168" s="65"/>
      <c r="T3168" s="66"/>
      <c r="U3168" s="28"/>
      <c r="V3168" s="28"/>
      <c r="W3168" s="28"/>
      <c r="X3168" s="28"/>
      <c r="Y3168" s="28"/>
      <c r="Z3168" s="28"/>
      <c r="AA3168" s="28"/>
      <c r="AB3168" s="28"/>
      <c r="AC3168" s="28"/>
      <c r="AD3168" s="28"/>
      <c r="AE3168" s="28"/>
      <c r="AT3168" s="11" t="s">
        <v>128</v>
      </c>
      <c r="AU3168" s="11" t="s">
        <v>73</v>
      </c>
    </row>
    <row r="3169" spans="1:65" s="2" customFormat="1" ht="16.5" customHeight="1">
      <c r="A3169" s="28"/>
      <c r="B3169" s="29"/>
      <c r="C3169" s="158" t="s">
        <v>6232</v>
      </c>
      <c r="D3169" s="158" t="s">
        <v>121</v>
      </c>
      <c r="E3169" s="159" t="s">
        <v>6233</v>
      </c>
      <c r="F3169" s="160" t="s">
        <v>6234</v>
      </c>
      <c r="G3169" s="161" t="s">
        <v>3319</v>
      </c>
      <c r="H3169" s="162">
        <v>20</v>
      </c>
      <c r="I3169" s="163"/>
      <c r="J3169" s="164">
        <f>ROUND(I3169*H3169,2)</f>
        <v>0</v>
      </c>
      <c r="K3169" s="160" t="s">
        <v>1</v>
      </c>
      <c r="L3169" s="33"/>
      <c r="M3169" s="165" t="s">
        <v>1</v>
      </c>
      <c r="N3169" s="166" t="s">
        <v>38</v>
      </c>
      <c r="O3169" s="65"/>
      <c r="P3169" s="167">
        <f>O3169*H3169</f>
        <v>0</v>
      </c>
      <c r="Q3169" s="167">
        <v>0</v>
      </c>
      <c r="R3169" s="167">
        <f>Q3169*H3169</f>
        <v>0</v>
      </c>
      <c r="S3169" s="167">
        <v>0</v>
      </c>
      <c r="T3169" s="168">
        <f>S3169*H3169</f>
        <v>0</v>
      </c>
      <c r="U3169" s="28"/>
      <c r="V3169" s="28"/>
      <c r="W3169" s="28"/>
      <c r="X3169" s="28"/>
      <c r="Y3169" s="28"/>
      <c r="Z3169" s="28"/>
      <c r="AA3169" s="28"/>
      <c r="AB3169" s="28"/>
      <c r="AC3169" s="28"/>
      <c r="AD3169" s="28"/>
      <c r="AE3169" s="28"/>
      <c r="AR3169" s="169" t="s">
        <v>125</v>
      </c>
      <c r="AT3169" s="169" t="s">
        <v>121</v>
      </c>
      <c r="AU3169" s="169" t="s">
        <v>73</v>
      </c>
      <c r="AY3169" s="11" t="s">
        <v>126</v>
      </c>
      <c r="BE3169" s="170">
        <f>IF(N3169="základní",J3169,0)</f>
        <v>0</v>
      </c>
      <c r="BF3169" s="170">
        <f>IF(N3169="snížená",J3169,0)</f>
        <v>0</v>
      </c>
      <c r="BG3169" s="170">
        <f>IF(N3169="zákl. přenesená",J3169,0)</f>
        <v>0</v>
      </c>
      <c r="BH3169" s="170">
        <f>IF(N3169="sníž. přenesená",J3169,0)</f>
        <v>0</v>
      </c>
      <c r="BI3169" s="170">
        <f>IF(N3169="nulová",J3169,0)</f>
        <v>0</v>
      </c>
      <c r="BJ3169" s="11" t="s">
        <v>80</v>
      </c>
      <c r="BK3169" s="170">
        <f>ROUND(I3169*H3169,2)</f>
        <v>0</v>
      </c>
      <c r="BL3169" s="11" t="s">
        <v>125</v>
      </c>
      <c r="BM3169" s="169" t="s">
        <v>6235</v>
      </c>
    </row>
    <row r="3170" spans="1:65" s="2" customFormat="1" ht="11.25">
      <c r="A3170" s="28"/>
      <c r="B3170" s="29"/>
      <c r="C3170" s="30"/>
      <c r="D3170" s="171" t="s">
        <v>128</v>
      </c>
      <c r="E3170" s="30"/>
      <c r="F3170" s="172" t="s">
        <v>6234</v>
      </c>
      <c r="G3170" s="30"/>
      <c r="H3170" s="30"/>
      <c r="I3170" s="173"/>
      <c r="J3170" s="30"/>
      <c r="K3170" s="30"/>
      <c r="L3170" s="33"/>
      <c r="M3170" s="174"/>
      <c r="N3170" s="175"/>
      <c r="O3170" s="65"/>
      <c r="P3170" s="65"/>
      <c r="Q3170" s="65"/>
      <c r="R3170" s="65"/>
      <c r="S3170" s="65"/>
      <c r="T3170" s="66"/>
      <c r="U3170" s="28"/>
      <c r="V3170" s="28"/>
      <c r="W3170" s="28"/>
      <c r="X3170" s="28"/>
      <c r="Y3170" s="28"/>
      <c r="Z3170" s="28"/>
      <c r="AA3170" s="28"/>
      <c r="AB3170" s="28"/>
      <c r="AC3170" s="28"/>
      <c r="AD3170" s="28"/>
      <c r="AE3170" s="28"/>
      <c r="AT3170" s="11" t="s">
        <v>128</v>
      </c>
      <c r="AU3170" s="11" t="s">
        <v>73</v>
      </c>
    </row>
    <row r="3171" spans="1:65" s="2" customFormat="1" ht="21.75" customHeight="1">
      <c r="A3171" s="28"/>
      <c r="B3171" s="29"/>
      <c r="C3171" s="158" t="s">
        <v>6236</v>
      </c>
      <c r="D3171" s="158" t="s">
        <v>121</v>
      </c>
      <c r="E3171" s="159" t="s">
        <v>6237</v>
      </c>
      <c r="F3171" s="160" t="s">
        <v>6238</v>
      </c>
      <c r="G3171" s="161" t="s">
        <v>3319</v>
      </c>
      <c r="H3171" s="162">
        <v>20</v>
      </c>
      <c r="I3171" s="163"/>
      <c r="J3171" s="164">
        <f>ROUND(I3171*H3171,2)</f>
        <v>0</v>
      </c>
      <c r="K3171" s="160" t="s">
        <v>1</v>
      </c>
      <c r="L3171" s="33"/>
      <c r="M3171" s="165" t="s">
        <v>1</v>
      </c>
      <c r="N3171" s="166" t="s">
        <v>38</v>
      </c>
      <c r="O3171" s="65"/>
      <c r="P3171" s="167">
        <f>O3171*H3171</f>
        <v>0</v>
      </c>
      <c r="Q3171" s="167">
        <v>0</v>
      </c>
      <c r="R3171" s="167">
        <f>Q3171*H3171</f>
        <v>0</v>
      </c>
      <c r="S3171" s="167">
        <v>0</v>
      </c>
      <c r="T3171" s="168">
        <f>S3171*H3171</f>
        <v>0</v>
      </c>
      <c r="U3171" s="28"/>
      <c r="V3171" s="28"/>
      <c r="W3171" s="28"/>
      <c r="X3171" s="28"/>
      <c r="Y3171" s="28"/>
      <c r="Z3171" s="28"/>
      <c r="AA3171" s="28"/>
      <c r="AB3171" s="28"/>
      <c r="AC3171" s="28"/>
      <c r="AD3171" s="28"/>
      <c r="AE3171" s="28"/>
      <c r="AR3171" s="169" t="s">
        <v>125</v>
      </c>
      <c r="AT3171" s="169" t="s">
        <v>121</v>
      </c>
      <c r="AU3171" s="169" t="s">
        <v>73</v>
      </c>
      <c r="AY3171" s="11" t="s">
        <v>126</v>
      </c>
      <c r="BE3171" s="170">
        <f>IF(N3171="základní",J3171,0)</f>
        <v>0</v>
      </c>
      <c r="BF3171" s="170">
        <f>IF(N3171="snížená",J3171,0)</f>
        <v>0</v>
      </c>
      <c r="BG3171" s="170">
        <f>IF(N3171="zákl. přenesená",J3171,0)</f>
        <v>0</v>
      </c>
      <c r="BH3171" s="170">
        <f>IF(N3171="sníž. přenesená",J3171,0)</f>
        <v>0</v>
      </c>
      <c r="BI3171" s="170">
        <f>IF(N3171="nulová",J3171,0)</f>
        <v>0</v>
      </c>
      <c r="BJ3171" s="11" t="s">
        <v>80</v>
      </c>
      <c r="BK3171" s="170">
        <f>ROUND(I3171*H3171,2)</f>
        <v>0</v>
      </c>
      <c r="BL3171" s="11" t="s">
        <v>125</v>
      </c>
      <c r="BM3171" s="169" t="s">
        <v>6239</v>
      </c>
    </row>
    <row r="3172" spans="1:65" s="2" customFormat="1" ht="11.25">
      <c r="A3172" s="28"/>
      <c r="B3172" s="29"/>
      <c r="C3172" s="30"/>
      <c r="D3172" s="171" t="s">
        <v>128</v>
      </c>
      <c r="E3172" s="30"/>
      <c r="F3172" s="172" t="s">
        <v>6238</v>
      </c>
      <c r="G3172" s="30"/>
      <c r="H3172" s="30"/>
      <c r="I3172" s="173"/>
      <c r="J3172" s="30"/>
      <c r="K3172" s="30"/>
      <c r="L3172" s="33"/>
      <c r="M3172" s="174"/>
      <c r="N3172" s="175"/>
      <c r="O3172" s="65"/>
      <c r="P3172" s="65"/>
      <c r="Q3172" s="65"/>
      <c r="R3172" s="65"/>
      <c r="S3172" s="65"/>
      <c r="T3172" s="66"/>
      <c r="U3172" s="28"/>
      <c r="V3172" s="28"/>
      <c r="W3172" s="28"/>
      <c r="X3172" s="28"/>
      <c r="Y3172" s="28"/>
      <c r="Z3172" s="28"/>
      <c r="AA3172" s="28"/>
      <c r="AB3172" s="28"/>
      <c r="AC3172" s="28"/>
      <c r="AD3172" s="28"/>
      <c r="AE3172" s="28"/>
      <c r="AT3172" s="11" t="s">
        <v>128</v>
      </c>
      <c r="AU3172" s="11" t="s">
        <v>73</v>
      </c>
    </row>
    <row r="3173" spans="1:65" s="2" customFormat="1" ht="21.75" customHeight="1">
      <c r="A3173" s="28"/>
      <c r="B3173" s="29"/>
      <c r="C3173" s="158" t="s">
        <v>6240</v>
      </c>
      <c r="D3173" s="158" t="s">
        <v>121</v>
      </c>
      <c r="E3173" s="159" t="s">
        <v>6241</v>
      </c>
      <c r="F3173" s="160" t="s">
        <v>6242</v>
      </c>
      <c r="G3173" s="161" t="s">
        <v>3319</v>
      </c>
      <c r="H3173" s="162">
        <v>20</v>
      </c>
      <c r="I3173" s="163"/>
      <c r="J3173" s="164">
        <f>ROUND(I3173*H3173,2)</f>
        <v>0</v>
      </c>
      <c r="K3173" s="160" t="s">
        <v>1</v>
      </c>
      <c r="L3173" s="33"/>
      <c r="M3173" s="165" t="s">
        <v>1</v>
      </c>
      <c r="N3173" s="166" t="s">
        <v>38</v>
      </c>
      <c r="O3173" s="65"/>
      <c r="P3173" s="167">
        <f>O3173*H3173</f>
        <v>0</v>
      </c>
      <c r="Q3173" s="167">
        <v>0</v>
      </c>
      <c r="R3173" s="167">
        <f>Q3173*H3173</f>
        <v>0</v>
      </c>
      <c r="S3173" s="167">
        <v>0</v>
      </c>
      <c r="T3173" s="168">
        <f>S3173*H3173</f>
        <v>0</v>
      </c>
      <c r="U3173" s="28"/>
      <c r="V3173" s="28"/>
      <c r="W3173" s="28"/>
      <c r="X3173" s="28"/>
      <c r="Y3173" s="28"/>
      <c r="Z3173" s="28"/>
      <c r="AA3173" s="28"/>
      <c r="AB3173" s="28"/>
      <c r="AC3173" s="28"/>
      <c r="AD3173" s="28"/>
      <c r="AE3173" s="28"/>
      <c r="AR3173" s="169" t="s">
        <v>125</v>
      </c>
      <c r="AT3173" s="169" t="s">
        <v>121</v>
      </c>
      <c r="AU3173" s="169" t="s">
        <v>73</v>
      </c>
      <c r="AY3173" s="11" t="s">
        <v>126</v>
      </c>
      <c r="BE3173" s="170">
        <f>IF(N3173="základní",J3173,0)</f>
        <v>0</v>
      </c>
      <c r="BF3173" s="170">
        <f>IF(N3173="snížená",J3173,0)</f>
        <v>0</v>
      </c>
      <c r="BG3173" s="170">
        <f>IF(N3173="zákl. přenesená",J3173,0)</f>
        <v>0</v>
      </c>
      <c r="BH3173" s="170">
        <f>IF(N3173="sníž. přenesená",J3173,0)</f>
        <v>0</v>
      </c>
      <c r="BI3173" s="170">
        <f>IF(N3173="nulová",J3173,0)</f>
        <v>0</v>
      </c>
      <c r="BJ3173" s="11" t="s">
        <v>80</v>
      </c>
      <c r="BK3173" s="170">
        <f>ROUND(I3173*H3173,2)</f>
        <v>0</v>
      </c>
      <c r="BL3173" s="11" t="s">
        <v>125</v>
      </c>
      <c r="BM3173" s="169" t="s">
        <v>6243</v>
      </c>
    </row>
    <row r="3174" spans="1:65" s="2" customFormat="1" ht="11.25">
      <c r="A3174" s="28"/>
      <c r="B3174" s="29"/>
      <c r="C3174" s="30"/>
      <c r="D3174" s="171" t="s">
        <v>128</v>
      </c>
      <c r="E3174" s="30"/>
      <c r="F3174" s="172" t="s">
        <v>6242</v>
      </c>
      <c r="G3174" s="30"/>
      <c r="H3174" s="30"/>
      <c r="I3174" s="173"/>
      <c r="J3174" s="30"/>
      <c r="K3174" s="30"/>
      <c r="L3174" s="33"/>
      <c r="M3174" s="174"/>
      <c r="N3174" s="175"/>
      <c r="O3174" s="65"/>
      <c r="P3174" s="65"/>
      <c r="Q3174" s="65"/>
      <c r="R3174" s="65"/>
      <c r="S3174" s="65"/>
      <c r="T3174" s="66"/>
      <c r="U3174" s="28"/>
      <c r="V3174" s="28"/>
      <c r="W3174" s="28"/>
      <c r="X3174" s="28"/>
      <c r="Y3174" s="28"/>
      <c r="Z3174" s="28"/>
      <c r="AA3174" s="28"/>
      <c r="AB3174" s="28"/>
      <c r="AC3174" s="28"/>
      <c r="AD3174" s="28"/>
      <c r="AE3174" s="28"/>
      <c r="AT3174" s="11" t="s">
        <v>128</v>
      </c>
      <c r="AU3174" s="11" t="s">
        <v>73</v>
      </c>
    </row>
    <row r="3175" spans="1:65" s="2" customFormat="1" ht="24.2" customHeight="1">
      <c r="A3175" s="28"/>
      <c r="B3175" s="29"/>
      <c r="C3175" s="158" t="s">
        <v>6244</v>
      </c>
      <c r="D3175" s="158" t="s">
        <v>121</v>
      </c>
      <c r="E3175" s="159" t="s">
        <v>6245</v>
      </c>
      <c r="F3175" s="160" t="s">
        <v>6246</v>
      </c>
      <c r="G3175" s="161" t="s">
        <v>136</v>
      </c>
      <c r="H3175" s="162">
        <v>2</v>
      </c>
      <c r="I3175" s="163"/>
      <c r="J3175" s="164">
        <f>ROUND(I3175*H3175,2)</f>
        <v>0</v>
      </c>
      <c r="K3175" s="160" t="s">
        <v>1</v>
      </c>
      <c r="L3175" s="33"/>
      <c r="M3175" s="165" t="s">
        <v>1</v>
      </c>
      <c r="N3175" s="166" t="s">
        <v>38</v>
      </c>
      <c r="O3175" s="65"/>
      <c r="P3175" s="167">
        <f>O3175*H3175</f>
        <v>0</v>
      </c>
      <c r="Q3175" s="167">
        <v>0</v>
      </c>
      <c r="R3175" s="167">
        <f>Q3175*H3175</f>
        <v>0</v>
      </c>
      <c r="S3175" s="167">
        <v>0</v>
      </c>
      <c r="T3175" s="168">
        <f>S3175*H3175</f>
        <v>0</v>
      </c>
      <c r="U3175" s="28"/>
      <c r="V3175" s="28"/>
      <c r="W3175" s="28"/>
      <c r="X3175" s="28"/>
      <c r="Y3175" s="28"/>
      <c r="Z3175" s="28"/>
      <c r="AA3175" s="28"/>
      <c r="AB3175" s="28"/>
      <c r="AC3175" s="28"/>
      <c r="AD3175" s="28"/>
      <c r="AE3175" s="28"/>
      <c r="AR3175" s="169" t="s">
        <v>125</v>
      </c>
      <c r="AT3175" s="169" t="s">
        <v>121</v>
      </c>
      <c r="AU3175" s="169" t="s">
        <v>73</v>
      </c>
      <c r="AY3175" s="11" t="s">
        <v>126</v>
      </c>
      <c r="BE3175" s="170">
        <f>IF(N3175="základní",J3175,0)</f>
        <v>0</v>
      </c>
      <c r="BF3175" s="170">
        <f>IF(N3175="snížená",J3175,0)</f>
        <v>0</v>
      </c>
      <c r="BG3175" s="170">
        <f>IF(N3175="zákl. přenesená",J3175,0)</f>
        <v>0</v>
      </c>
      <c r="BH3175" s="170">
        <f>IF(N3175="sníž. přenesená",J3175,0)</f>
        <v>0</v>
      </c>
      <c r="BI3175" s="170">
        <f>IF(N3175="nulová",J3175,0)</f>
        <v>0</v>
      </c>
      <c r="BJ3175" s="11" t="s">
        <v>80</v>
      </c>
      <c r="BK3175" s="170">
        <f>ROUND(I3175*H3175,2)</f>
        <v>0</v>
      </c>
      <c r="BL3175" s="11" t="s">
        <v>125</v>
      </c>
      <c r="BM3175" s="169" t="s">
        <v>6247</v>
      </c>
    </row>
    <row r="3176" spans="1:65" s="2" customFormat="1" ht="19.5">
      <c r="A3176" s="28"/>
      <c r="B3176" s="29"/>
      <c r="C3176" s="30"/>
      <c r="D3176" s="171" t="s">
        <v>128</v>
      </c>
      <c r="E3176" s="30"/>
      <c r="F3176" s="172" t="s">
        <v>6246</v>
      </c>
      <c r="G3176" s="30"/>
      <c r="H3176" s="30"/>
      <c r="I3176" s="173"/>
      <c r="J3176" s="30"/>
      <c r="K3176" s="30"/>
      <c r="L3176" s="33"/>
      <c r="M3176" s="174"/>
      <c r="N3176" s="175"/>
      <c r="O3176" s="65"/>
      <c r="P3176" s="65"/>
      <c r="Q3176" s="65"/>
      <c r="R3176" s="65"/>
      <c r="S3176" s="65"/>
      <c r="T3176" s="66"/>
      <c r="U3176" s="28"/>
      <c r="V3176" s="28"/>
      <c r="W3176" s="28"/>
      <c r="X3176" s="28"/>
      <c r="Y3176" s="28"/>
      <c r="Z3176" s="28"/>
      <c r="AA3176" s="28"/>
      <c r="AB3176" s="28"/>
      <c r="AC3176" s="28"/>
      <c r="AD3176" s="28"/>
      <c r="AE3176" s="28"/>
      <c r="AT3176" s="11" t="s">
        <v>128</v>
      </c>
      <c r="AU3176" s="11" t="s">
        <v>73</v>
      </c>
    </row>
    <row r="3177" spans="1:65" s="2" customFormat="1" ht="37.9" customHeight="1">
      <c r="A3177" s="28"/>
      <c r="B3177" s="29"/>
      <c r="C3177" s="158" t="s">
        <v>6248</v>
      </c>
      <c r="D3177" s="158" t="s">
        <v>121</v>
      </c>
      <c r="E3177" s="159" t="s">
        <v>6249</v>
      </c>
      <c r="F3177" s="160" t="s">
        <v>6250</v>
      </c>
      <c r="G3177" s="161" t="s">
        <v>136</v>
      </c>
      <c r="H3177" s="162">
        <v>2</v>
      </c>
      <c r="I3177" s="163"/>
      <c r="J3177" s="164">
        <f>ROUND(I3177*H3177,2)</f>
        <v>0</v>
      </c>
      <c r="K3177" s="160" t="s">
        <v>1</v>
      </c>
      <c r="L3177" s="33"/>
      <c r="M3177" s="165" t="s">
        <v>1</v>
      </c>
      <c r="N3177" s="166" t="s">
        <v>38</v>
      </c>
      <c r="O3177" s="65"/>
      <c r="P3177" s="167">
        <f>O3177*H3177</f>
        <v>0</v>
      </c>
      <c r="Q3177" s="167">
        <v>0</v>
      </c>
      <c r="R3177" s="167">
        <f>Q3177*H3177</f>
        <v>0</v>
      </c>
      <c r="S3177" s="167">
        <v>0</v>
      </c>
      <c r="T3177" s="168">
        <f>S3177*H3177</f>
        <v>0</v>
      </c>
      <c r="U3177" s="28"/>
      <c r="V3177" s="28"/>
      <c r="W3177" s="28"/>
      <c r="X3177" s="28"/>
      <c r="Y3177" s="28"/>
      <c r="Z3177" s="28"/>
      <c r="AA3177" s="28"/>
      <c r="AB3177" s="28"/>
      <c r="AC3177" s="28"/>
      <c r="AD3177" s="28"/>
      <c r="AE3177" s="28"/>
      <c r="AR3177" s="169" t="s">
        <v>125</v>
      </c>
      <c r="AT3177" s="169" t="s">
        <v>121</v>
      </c>
      <c r="AU3177" s="169" t="s">
        <v>73</v>
      </c>
      <c r="AY3177" s="11" t="s">
        <v>126</v>
      </c>
      <c r="BE3177" s="170">
        <f>IF(N3177="základní",J3177,0)</f>
        <v>0</v>
      </c>
      <c r="BF3177" s="170">
        <f>IF(N3177="snížená",J3177,0)</f>
        <v>0</v>
      </c>
      <c r="BG3177" s="170">
        <f>IF(N3177="zákl. přenesená",J3177,0)</f>
        <v>0</v>
      </c>
      <c r="BH3177" s="170">
        <f>IF(N3177="sníž. přenesená",J3177,0)</f>
        <v>0</v>
      </c>
      <c r="BI3177" s="170">
        <f>IF(N3177="nulová",J3177,0)</f>
        <v>0</v>
      </c>
      <c r="BJ3177" s="11" t="s">
        <v>80</v>
      </c>
      <c r="BK3177" s="170">
        <f>ROUND(I3177*H3177,2)</f>
        <v>0</v>
      </c>
      <c r="BL3177" s="11" t="s">
        <v>125</v>
      </c>
      <c r="BM3177" s="169" t="s">
        <v>6251</v>
      </c>
    </row>
    <row r="3178" spans="1:65" s="2" customFormat="1" ht="19.5">
      <c r="A3178" s="28"/>
      <c r="B3178" s="29"/>
      <c r="C3178" s="30"/>
      <c r="D3178" s="171" t="s">
        <v>128</v>
      </c>
      <c r="E3178" s="30"/>
      <c r="F3178" s="172" t="s">
        <v>6250</v>
      </c>
      <c r="G3178" s="30"/>
      <c r="H3178" s="30"/>
      <c r="I3178" s="173"/>
      <c r="J3178" s="30"/>
      <c r="K3178" s="30"/>
      <c r="L3178" s="33"/>
      <c r="M3178" s="174"/>
      <c r="N3178" s="175"/>
      <c r="O3178" s="65"/>
      <c r="P3178" s="65"/>
      <c r="Q3178" s="65"/>
      <c r="R3178" s="65"/>
      <c r="S3178" s="65"/>
      <c r="T3178" s="66"/>
      <c r="U3178" s="28"/>
      <c r="V3178" s="28"/>
      <c r="W3178" s="28"/>
      <c r="X3178" s="28"/>
      <c r="Y3178" s="28"/>
      <c r="Z3178" s="28"/>
      <c r="AA3178" s="28"/>
      <c r="AB3178" s="28"/>
      <c r="AC3178" s="28"/>
      <c r="AD3178" s="28"/>
      <c r="AE3178" s="28"/>
      <c r="AT3178" s="11" t="s">
        <v>128</v>
      </c>
      <c r="AU3178" s="11" t="s">
        <v>73</v>
      </c>
    </row>
    <row r="3179" spans="1:65" s="2" customFormat="1" ht="16.5" customHeight="1">
      <c r="A3179" s="28"/>
      <c r="B3179" s="29"/>
      <c r="C3179" s="158" t="s">
        <v>6252</v>
      </c>
      <c r="D3179" s="158" t="s">
        <v>121</v>
      </c>
      <c r="E3179" s="159" t="s">
        <v>6253</v>
      </c>
      <c r="F3179" s="160" t="s">
        <v>6254</v>
      </c>
      <c r="G3179" s="161" t="s">
        <v>131</v>
      </c>
      <c r="H3179" s="162">
        <v>100</v>
      </c>
      <c r="I3179" s="163"/>
      <c r="J3179" s="164">
        <f>ROUND(I3179*H3179,2)</f>
        <v>0</v>
      </c>
      <c r="K3179" s="160" t="s">
        <v>1</v>
      </c>
      <c r="L3179" s="33"/>
      <c r="M3179" s="165" t="s">
        <v>1</v>
      </c>
      <c r="N3179" s="166" t="s">
        <v>38</v>
      </c>
      <c r="O3179" s="65"/>
      <c r="P3179" s="167">
        <f>O3179*H3179</f>
        <v>0</v>
      </c>
      <c r="Q3179" s="167">
        <v>0</v>
      </c>
      <c r="R3179" s="167">
        <f>Q3179*H3179</f>
        <v>0</v>
      </c>
      <c r="S3179" s="167">
        <v>0</v>
      </c>
      <c r="T3179" s="168">
        <f>S3179*H3179</f>
        <v>0</v>
      </c>
      <c r="U3179" s="28"/>
      <c r="V3179" s="28"/>
      <c r="W3179" s="28"/>
      <c r="X3179" s="28"/>
      <c r="Y3179" s="28"/>
      <c r="Z3179" s="28"/>
      <c r="AA3179" s="28"/>
      <c r="AB3179" s="28"/>
      <c r="AC3179" s="28"/>
      <c r="AD3179" s="28"/>
      <c r="AE3179" s="28"/>
      <c r="AR3179" s="169" t="s">
        <v>125</v>
      </c>
      <c r="AT3179" s="169" t="s">
        <v>121</v>
      </c>
      <c r="AU3179" s="169" t="s">
        <v>73</v>
      </c>
      <c r="AY3179" s="11" t="s">
        <v>126</v>
      </c>
      <c r="BE3179" s="170">
        <f>IF(N3179="základní",J3179,0)</f>
        <v>0</v>
      </c>
      <c r="BF3179" s="170">
        <f>IF(N3179="snížená",J3179,0)</f>
        <v>0</v>
      </c>
      <c r="BG3179" s="170">
        <f>IF(N3179="zákl. přenesená",J3179,0)</f>
        <v>0</v>
      </c>
      <c r="BH3179" s="170">
        <f>IF(N3179="sníž. přenesená",J3179,0)</f>
        <v>0</v>
      </c>
      <c r="BI3179" s="170">
        <f>IF(N3179="nulová",J3179,0)</f>
        <v>0</v>
      </c>
      <c r="BJ3179" s="11" t="s">
        <v>80</v>
      </c>
      <c r="BK3179" s="170">
        <f>ROUND(I3179*H3179,2)</f>
        <v>0</v>
      </c>
      <c r="BL3179" s="11" t="s">
        <v>125</v>
      </c>
      <c r="BM3179" s="169" t="s">
        <v>6255</v>
      </c>
    </row>
    <row r="3180" spans="1:65" s="2" customFormat="1" ht="11.25">
      <c r="A3180" s="28"/>
      <c r="B3180" s="29"/>
      <c r="C3180" s="30"/>
      <c r="D3180" s="171" t="s">
        <v>128</v>
      </c>
      <c r="E3180" s="30"/>
      <c r="F3180" s="172" t="s">
        <v>6254</v>
      </c>
      <c r="G3180" s="30"/>
      <c r="H3180" s="30"/>
      <c r="I3180" s="173"/>
      <c r="J3180" s="30"/>
      <c r="K3180" s="30"/>
      <c r="L3180" s="33"/>
      <c r="M3180" s="174"/>
      <c r="N3180" s="175"/>
      <c r="O3180" s="65"/>
      <c r="P3180" s="65"/>
      <c r="Q3180" s="65"/>
      <c r="R3180" s="65"/>
      <c r="S3180" s="65"/>
      <c r="T3180" s="66"/>
      <c r="U3180" s="28"/>
      <c r="V3180" s="28"/>
      <c r="W3180" s="28"/>
      <c r="X3180" s="28"/>
      <c r="Y3180" s="28"/>
      <c r="Z3180" s="28"/>
      <c r="AA3180" s="28"/>
      <c r="AB3180" s="28"/>
      <c r="AC3180" s="28"/>
      <c r="AD3180" s="28"/>
      <c r="AE3180" s="28"/>
      <c r="AT3180" s="11" t="s">
        <v>128</v>
      </c>
      <c r="AU3180" s="11" t="s">
        <v>73</v>
      </c>
    </row>
    <row r="3181" spans="1:65" s="2" customFormat="1" ht="33" customHeight="1">
      <c r="A3181" s="28"/>
      <c r="B3181" s="29"/>
      <c r="C3181" s="158" t="s">
        <v>6256</v>
      </c>
      <c r="D3181" s="158" t="s">
        <v>121</v>
      </c>
      <c r="E3181" s="159" t="s">
        <v>6257</v>
      </c>
      <c r="F3181" s="160" t="s">
        <v>6258</v>
      </c>
      <c r="G3181" s="161" t="s">
        <v>136</v>
      </c>
      <c r="H3181" s="162">
        <v>1</v>
      </c>
      <c r="I3181" s="163"/>
      <c r="J3181" s="164">
        <f>ROUND(I3181*H3181,2)</f>
        <v>0</v>
      </c>
      <c r="K3181" s="160" t="s">
        <v>1</v>
      </c>
      <c r="L3181" s="33"/>
      <c r="M3181" s="165" t="s">
        <v>1</v>
      </c>
      <c r="N3181" s="166" t="s">
        <v>38</v>
      </c>
      <c r="O3181" s="65"/>
      <c r="P3181" s="167">
        <f>O3181*H3181</f>
        <v>0</v>
      </c>
      <c r="Q3181" s="167">
        <v>0</v>
      </c>
      <c r="R3181" s="167">
        <f>Q3181*H3181</f>
        <v>0</v>
      </c>
      <c r="S3181" s="167">
        <v>0</v>
      </c>
      <c r="T3181" s="168">
        <f>S3181*H3181</f>
        <v>0</v>
      </c>
      <c r="U3181" s="28"/>
      <c r="V3181" s="28"/>
      <c r="W3181" s="28"/>
      <c r="X3181" s="28"/>
      <c r="Y3181" s="28"/>
      <c r="Z3181" s="28"/>
      <c r="AA3181" s="28"/>
      <c r="AB3181" s="28"/>
      <c r="AC3181" s="28"/>
      <c r="AD3181" s="28"/>
      <c r="AE3181" s="28"/>
      <c r="AR3181" s="169" t="s">
        <v>125</v>
      </c>
      <c r="AT3181" s="169" t="s">
        <v>121</v>
      </c>
      <c r="AU3181" s="169" t="s">
        <v>73</v>
      </c>
      <c r="AY3181" s="11" t="s">
        <v>126</v>
      </c>
      <c r="BE3181" s="170">
        <f>IF(N3181="základní",J3181,0)</f>
        <v>0</v>
      </c>
      <c r="BF3181" s="170">
        <f>IF(N3181="snížená",J3181,0)</f>
        <v>0</v>
      </c>
      <c r="BG3181" s="170">
        <f>IF(N3181="zákl. přenesená",J3181,0)</f>
        <v>0</v>
      </c>
      <c r="BH3181" s="170">
        <f>IF(N3181="sníž. přenesená",J3181,0)</f>
        <v>0</v>
      </c>
      <c r="BI3181" s="170">
        <f>IF(N3181="nulová",J3181,0)</f>
        <v>0</v>
      </c>
      <c r="BJ3181" s="11" t="s">
        <v>80</v>
      </c>
      <c r="BK3181" s="170">
        <f>ROUND(I3181*H3181,2)</f>
        <v>0</v>
      </c>
      <c r="BL3181" s="11" t="s">
        <v>125</v>
      </c>
      <c r="BM3181" s="169" t="s">
        <v>6259</v>
      </c>
    </row>
    <row r="3182" spans="1:65" s="2" customFormat="1" ht="19.5">
      <c r="A3182" s="28"/>
      <c r="B3182" s="29"/>
      <c r="C3182" s="30"/>
      <c r="D3182" s="171" t="s">
        <v>128</v>
      </c>
      <c r="E3182" s="30"/>
      <c r="F3182" s="172" t="s">
        <v>6258</v>
      </c>
      <c r="G3182" s="30"/>
      <c r="H3182" s="30"/>
      <c r="I3182" s="173"/>
      <c r="J3182" s="30"/>
      <c r="K3182" s="30"/>
      <c r="L3182" s="33"/>
      <c r="M3182" s="174"/>
      <c r="N3182" s="175"/>
      <c r="O3182" s="65"/>
      <c r="P3182" s="65"/>
      <c r="Q3182" s="65"/>
      <c r="R3182" s="65"/>
      <c r="S3182" s="65"/>
      <c r="T3182" s="66"/>
      <c r="U3182" s="28"/>
      <c r="V3182" s="28"/>
      <c r="W3182" s="28"/>
      <c r="X3182" s="28"/>
      <c r="Y3182" s="28"/>
      <c r="Z3182" s="28"/>
      <c r="AA3182" s="28"/>
      <c r="AB3182" s="28"/>
      <c r="AC3182" s="28"/>
      <c r="AD3182" s="28"/>
      <c r="AE3182" s="28"/>
      <c r="AT3182" s="11" t="s">
        <v>128</v>
      </c>
      <c r="AU3182" s="11" t="s">
        <v>73</v>
      </c>
    </row>
    <row r="3183" spans="1:65" s="2" customFormat="1" ht="33" customHeight="1">
      <c r="A3183" s="28"/>
      <c r="B3183" s="29"/>
      <c r="C3183" s="158" t="s">
        <v>6260</v>
      </c>
      <c r="D3183" s="158" t="s">
        <v>121</v>
      </c>
      <c r="E3183" s="159" t="s">
        <v>6261</v>
      </c>
      <c r="F3183" s="160" t="s">
        <v>6262</v>
      </c>
      <c r="G3183" s="161" t="s">
        <v>136</v>
      </c>
      <c r="H3183" s="162">
        <v>1</v>
      </c>
      <c r="I3183" s="163"/>
      <c r="J3183" s="164">
        <f>ROUND(I3183*H3183,2)</f>
        <v>0</v>
      </c>
      <c r="K3183" s="160" t="s">
        <v>1</v>
      </c>
      <c r="L3183" s="33"/>
      <c r="M3183" s="165" t="s">
        <v>1</v>
      </c>
      <c r="N3183" s="166" t="s">
        <v>38</v>
      </c>
      <c r="O3183" s="65"/>
      <c r="P3183" s="167">
        <f>O3183*H3183</f>
        <v>0</v>
      </c>
      <c r="Q3183" s="167">
        <v>0</v>
      </c>
      <c r="R3183" s="167">
        <f>Q3183*H3183</f>
        <v>0</v>
      </c>
      <c r="S3183" s="167">
        <v>0</v>
      </c>
      <c r="T3183" s="168">
        <f>S3183*H3183</f>
        <v>0</v>
      </c>
      <c r="U3183" s="28"/>
      <c r="V3183" s="28"/>
      <c r="W3183" s="28"/>
      <c r="X3183" s="28"/>
      <c r="Y3183" s="28"/>
      <c r="Z3183" s="28"/>
      <c r="AA3183" s="28"/>
      <c r="AB3183" s="28"/>
      <c r="AC3183" s="28"/>
      <c r="AD3183" s="28"/>
      <c r="AE3183" s="28"/>
      <c r="AR3183" s="169" t="s">
        <v>125</v>
      </c>
      <c r="AT3183" s="169" t="s">
        <v>121</v>
      </c>
      <c r="AU3183" s="169" t="s">
        <v>73</v>
      </c>
      <c r="AY3183" s="11" t="s">
        <v>126</v>
      </c>
      <c r="BE3183" s="170">
        <f>IF(N3183="základní",J3183,0)</f>
        <v>0</v>
      </c>
      <c r="BF3183" s="170">
        <f>IF(N3183="snížená",J3183,0)</f>
        <v>0</v>
      </c>
      <c r="BG3183" s="170">
        <f>IF(N3183="zákl. přenesená",J3183,0)</f>
        <v>0</v>
      </c>
      <c r="BH3183" s="170">
        <f>IF(N3183="sníž. přenesená",J3183,0)</f>
        <v>0</v>
      </c>
      <c r="BI3183" s="170">
        <f>IF(N3183="nulová",J3183,0)</f>
        <v>0</v>
      </c>
      <c r="BJ3183" s="11" t="s">
        <v>80</v>
      </c>
      <c r="BK3183" s="170">
        <f>ROUND(I3183*H3183,2)</f>
        <v>0</v>
      </c>
      <c r="BL3183" s="11" t="s">
        <v>125</v>
      </c>
      <c r="BM3183" s="169" t="s">
        <v>6263</v>
      </c>
    </row>
    <row r="3184" spans="1:65" s="2" customFormat="1" ht="19.5">
      <c r="A3184" s="28"/>
      <c r="B3184" s="29"/>
      <c r="C3184" s="30"/>
      <c r="D3184" s="171" t="s">
        <v>128</v>
      </c>
      <c r="E3184" s="30"/>
      <c r="F3184" s="172" t="s">
        <v>6262</v>
      </c>
      <c r="G3184" s="30"/>
      <c r="H3184" s="30"/>
      <c r="I3184" s="173"/>
      <c r="J3184" s="30"/>
      <c r="K3184" s="30"/>
      <c r="L3184" s="33"/>
      <c r="M3184" s="174"/>
      <c r="N3184" s="175"/>
      <c r="O3184" s="65"/>
      <c r="P3184" s="65"/>
      <c r="Q3184" s="65"/>
      <c r="R3184" s="65"/>
      <c r="S3184" s="65"/>
      <c r="T3184" s="66"/>
      <c r="U3184" s="28"/>
      <c r="V3184" s="28"/>
      <c r="W3184" s="28"/>
      <c r="X3184" s="28"/>
      <c r="Y3184" s="28"/>
      <c r="Z3184" s="28"/>
      <c r="AA3184" s="28"/>
      <c r="AB3184" s="28"/>
      <c r="AC3184" s="28"/>
      <c r="AD3184" s="28"/>
      <c r="AE3184" s="28"/>
      <c r="AT3184" s="11" t="s">
        <v>128</v>
      </c>
      <c r="AU3184" s="11" t="s">
        <v>73</v>
      </c>
    </row>
    <row r="3185" spans="1:65" s="2" customFormat="1" ht="33" customHeight="1">
      <c r="A3185" s="28"/>
      <c r="B3185" s="29"/>
      <c r="C3185" s="158" t="s">
        <v>6264</v>
      </c>
      <c r="D3185" s="158" t="s">
        <v>121</v>
      </c>
      <c r="E3185" s="159" t="s">
        <v>6265</v>
      </c>
      <c r="F3185" s="160" t="s">
        <v>6266</v>
      </c>
      <c r="G3185" s="161" t="s">
        <v>136</v>
      </c>
      <c r="H3185" s="162">
        <v>1</v>
      </c>
      <c r="I3185" s="163"/>
      <c r="J3185" s="164">
        <f>ROUND(I3185*H3185,2)</f>
        <v>0</v>
      </c>
      <c r="K3185" s="160" t="s">
        <v>1</v>
      </c>
      <c r="L3185" s="33"/>
      <c r="M3185" s="165" t="s">
        <v>1</v>
      </c>
      <c r="N3185" s="166" t="s">
        <v>38</v>
      </c>
      <c r="O3185" s="65"/>
      <c r="P3185" s="167">
        <f>O3185*H3185</f>
        <v>0</v>
      </c>
      <c r="Q3185" s="167">
        <v>0</v>
      </c>
      <c r="R3185" s="167">
        <f>Q3185*H3185</f>
        <v>0</v>
      </c>
      <c r="S3185" s="167">
        <v>0</v>
      </c>
      <c r="T3185" s="168">
        <f>S3185*H3185</f>
        <v>0</v>
      </c>
      <c r="U3185" s="28"/>
      <c r="V3185" s="28"/>
      <c r="W3185" s="28"/>
      <c r="X3185" s="28"/>
      <c r="Y3185" s="28"/>
      <c r="Z3185" s="28"/>
      <c r="AA3185" s="28"/>
      <c r="AB3185" s="28"/>
      <c r="AC3185" s="28"/>
      <c r="AD3185" s="28"/>
      <c r="AE3185" s="28"/>
      <c r="AR3185" s="169" t="s">
        <v>125</v>
      </c>
      <c r="AT3185" s="169" t="s">
        <v>121</v>
      </c>
      <c r="AU3185" s="169" t="s">
        <v>73</v>
      </c>
      <c r="AY3185" s="11" t="s">
        <v>126</v>
      </c>
      <c r="BE3185" s="170">
        <f>IF(N3185="základní",J3185,0)</f>
        <v>0</v>
      </c>
      <c r="BF3185" s="170">
        <f>IF(N3185="snížená",J3185,0)</f>
        <v>0</v>
      </c>
      <c r="BG3185" s="170">
        <f>IF(N3185="zákl. přenesená",J3185,0)</f>
        <v>0</v>
      </c>
      <c r="BH3185" s="170">
        <f>IF(N3185="sníž. přenesená",J3185,0)</f>
        <v>0</v>
      </c>
      <c r="BI3185" s="170">
        <f>IF(N3185="nulová",J3185,0)</f>
        <v>0</v>
      </c>
      <c r="BJ3185" s="11" t="s">
        <v>80</v>
      </c>
      <c r="BK3185" s="170">
        <f>ROUND(I3185*H3185,2)</f>
        <v>0</v>
      </c>
      <c r="BL3185" s="11" t="s">
        <v>125</v>
      </c>
      <c r="BM3185" s="169" t="s">
        <v>6267</v>
      </c>
    </row>
    <row r="3186" spans="1:65" s="2" customFormat="1" ht="19.5">
      <c r="A3186" s="28"/>
      <c r="B3186" s="29"/>
      <c r="C3186" s="30"/>
      <c r="D3186" s="171" t="s">
        <v>128</v>
      </c>
      <c r="E3186" s="30"/>
      <c r="F3186" s="172" t="s">
        <v>6266</v>
      </c>
      <c r="G3186" s="30"/>
      <c r="H3186" s="30"/>
      <c r="I3186" s="173"/>
      <c r="J3186" s="30"/>
      <c r="K3186" s="30"/>
      <c r="L3186" s="33"/>
      <c r="M3186" s="174"/>
      <c r="N3186" s="175"/>
      <c r="O3186" s="65"/>
      <c r="P3186" s="65"/>
      <c r="Q3186" s="65"/>
      <c r="R3186" s="65"/>
      <c r="S3186" s="65"/>
      <c r="T3186" s="66"/>
      <c r="U3186" s="28"/>
      <c r="V3186" s="28"/>
      <c r="W3186" s="28"/>
      <c r="X3186" s="28"/>
      <c r="Y3186" s="28"/>
      <c r="Z3186" s="28"/>
      <c r="AA3186" s="28"/>
      <c r="AB3186" s="28"/>
      <c r="AC3186" s="28"/>
      <c r="AD3186" s="28"/>
      <c r="AE3186" s="28"/>
      <c r="AT3186" s="11" t="s">
        <v>128</v>
      </c>
      <c r="AU3186" s="11" t="s">
        <v>73</v>
      </c>
    </row>
    <row r="3187" spans="1:65" s="2" customFormat="1" ht="33" customHeight="1">
      <c r="A3187" s="28"/>
      <c r="B3187" s="29"/>
      <c r="C3187" s="158" t="s">
        <v>6268</v>
      </c>
      <c r="D3187" s="158" t="s">
        <v>121</v>
      </c>
      <c r="E3187" s="159" t="s">
        <v>6269</v>
      </c>
      <c r="F3187" s="160" t="s">
        <v>6270</v>
      </c>
      <c r="G3187" s="161" t="s">
        <v>136</v>
      </c>
      <c r="H3187" s="162">
        <v>1</v>
      </c>
      <c r="I3187" s="163"/>
      <c r="J3187" s="164">
        <f>ROUND(I3187*H3187,2)</f>
        <v>0</v>
      </c>
      <c r="K3187" s="160" t="s">
        <v>1</v>
      </c>
      <c r="L3187" s="33"/>
      <c r="M3187" s="165" t="s">
        <v>1</v>
      </c>
      <c r="N3187" s="166" t="s">
        <v>38</v>
      </c>
      <c r="O3187" s="65"/>
      <c r="P3187" s="167">
        <f>O3187*H3187</f>
        <v>0</v>
      </c>
      <c r="Q3187" s="167">
        <v>0</v>
      </c>
      <c r="R3187" s="167">
        <f>Q3187*H3187</f>
        <v>0</v>
      </c>
      <c r="S3187" s="167">
        <v>0</v>
      </c>
      <c r="T3187" s="168">
        <f>S3187*H3187</f>
        <v>0</v>
      </c>
      <c r="U3187" s="28"/>
      <c r="V3187" s="28"/>
      <c r="W3187" s="28"/>
      <c r="X3187" s="28"/>
      <c r="Y3187" s="28"/>
      <c r="Z3187" s="28"/>
      <c r="AA3187" s="28"/>
      <c r="AB3187" s="28"/>
      <c r="AC3187" s="28"/>
      <c r="AD3187" s="28"/>
      <c r="AE3187" s="28"/>
      <c r="AR3187" s="169" t="s">
        <v>125</v>
      </c>
      <c r="AT3187" s="169" t="s">
        <v>121</v>
      </c>
      <c r="AU3187" s="169" t="s">
        <v>73</v>
      </c>
      <c r="AY3187" s="11" t="s">
        <v>126</v>
      </c>
      <c r="BE3187" s="170">
        <f>IF(N3187="základní",J3187,0)</f>
        <v>0</v>
      </c>
      <c r="BF3187" s="170">
        <f>IF(N3187="snížená",J3187,0)</f>
        <v>0</v>
      </c>
      <c r="BG3187" s="170">
        <f>IF(N3187="zákl. přenesená",J3187,0)</f>
        <v>0</v>
      </c>
      <c r="BH3187" s="170">
        <f>IF(N3187="sníž. přenesená",J3187,0)</f>
        <v>0</v>
      </c>
      <c r="BI3187" s="170">
        <f>IF(N3187="nulová",J3187,0)</f>
        <v>0</v>
      </c>
      <c r="BJ3187" s="11" t="s">
        <v>80</v>
      </c>
      <c r="BK3187" s="170">
        <f>ROUND(I3187*H3187,2)</f>
        <v>0</v>
      </c>
      <c r="BL3187" s="11" t="s">
        <v>125</v>
      </c>
      <c r="BM3187" s="169" t="s">
        <v>6271</v>
      </c>
    </row>
    <row r="3188" spans="1:65" s="2" customFormat="1" ht="19.5">
      <c r="A3188" s="28"/>
      <c r="B3188" s="29"/>
      <c r="C3188" s="30"/>
      <c r="D3188" s="171" t="s">
        <v>128</v>
      </c>
      <c r="E3188" s="30"/>
      <c r="F3188" s="172" t="s">
        <v>6270</v>
      </c>
      <c r="G3188" s="30"/>
      <c r="H3188" s="30"/>
      <c r="I3188" s="173"/>
      <c r="J3188" s="30"/>
      <c r="K3188" s="30"/>
      <c r="L3188" s="33"/>
      <c r="M3188" s="174"/>
      <c r="N3188" s="175"/>
      <c r="O3188" s="65"/>
      <c r="P3188" s="65"/>
      <c r="Q3188" s="65"/>
      <c r="R3188" s="65"/>
      <c r="S3188" s="65"/>
      <c r="T3188" s="66"/>
      <c r="U3188" s="28"/>
      <c r="V3188" s="28"/>
      <c r="W3188" s="28"/>
      <c r="X3188" s="28"/>
      <c r="Y3188" s="28"/>
      <c r="Z3188" s="28"/>
      <c r="AA3188" s="28"/>
      <c r="AB3188" s="28"/>
      <c r="AC3188" s="28"/>
      <c r="AD3188" s="28"/>
      <c r="AE3188" s="28"/>
      <c r="AT3188" s="11" t="s">
        <v>128</v>
      </c>
      <c r="AU3188" s="11" t="s">
        <v>73</v>
      </c>
    </row>
    <row r="3189" spans="1:65" s="2" customFormat="1" ht="16.5" customHeight="1">
      <c r="A3189" s="28"/>
      <c r="B3189" s="29"/>
      <c r="C3189" s="158" t="s">
        <v>6272</v>
      </c>
      <c r="D3189" s="158" t="s">
        <v>121</v>
      </c>
      <c r="E3189" s="159" t="s">
        <v>6273</v>
      </c>
      <c r="F3189" s="160" t="s">
        <v>6274</v>
      </c>
      <c r="G3189" s="161" t="s">
        <v>136</v>
      </c>
      <c r="H3189" s="162">
        <v>1</v>
      </c>
      <c r="I3189" s="163"/>
      <c r="J3189" s="164">
        <f>ROUND(I3189*H3189,2)</f>
        <v>0</v>
      </c>
      <c r="K3189" s="160" t="s">
        <v>1</v>
      </c>
      <c r="L3189" s="33"/>
      <c r="M3189" s="165" t="s">
        <v>1</v>
      </c>
      <c r="N3189" s="166" t="s">
        <v>38</v>
      </c>
      <c r="O3189" s="65"/>
      <c r="P3189" s="167">
        <f>O3189*H3189</f>
        <v>0</v>
      </c>
      <c r="Q3189" s="167">
        <v>0</v>
      </c>
      <c r="R3189" s="167">
        <f>Q3189*H3189</f>
        <v>0</v>
      </c>
      <c r="S3189" s="167">
        <v>0</v>
      </c>
      <c r="T3189" s="168">
        <f>S3189*H3189</f>
        <v>0</v>
      </c>
      <c r="U3189" s="28"/>
      <c r="V3189" s="28"/>
      <c r="W3189" s="28"/>
      <c r="X3189" s="28"/>
      <c r="Y3189" s="28"/>
      <c r="Z3189" s="28"/>
      <c r="AA3189" s="28"/>
      <c r="AB3189" s="28"/>
      <c r="AC3189" s="28"/>
      <c r="AD3189" s="28"/>
      <c r="AE3189" s="28"/>
      <c r="AR3189" s="169" t="s">
        <v>125</v>
      </c>
      <c r="AT3189" s="169" t="s">
        <v>121</v>
      </c>
      <c r="AU3189" s="169" t="s">
        <v>73</v>
      </c>
      <c r="AY3189" s="11" t="s">
        <v>126</v>
      </c>
      <c r="BE3189" s="170">
        <f>IF(N3189="základní",J3189,0)</f>
        <v>0</v>
      </c>
      <c r="BF3189" s="170">
        <f>IF(N3189="snížená",J3189,0)</f>
        <v>0</v>
      </c>
      <c r="BG3189" s="170">
        <f>IF(N3189="zákl. přenesená",J3189,0)</f>
        <v>0</v>
      </c>
      <c r="BH3189" s="170">
        <f>IF(N3189="sníž. přenesená",J3189,0)</f>
        <v>0</v>
      </c>
      <c r="BI3189" s="170">
        <f>IF(N3189="nulová",J3189,0)</f>
        <v>0</v>
      </c>
      <c r="BJ3189" s="11" t="s">
        <v>80</v>
      </c>
      <c r="BK3189" s="170">
        <f>ROUND(I3189*H3189,2)</f>
        <v>0</v>
      </c>
      <c r="BL3189" s="11" t="s">
        <v>125</v>
      </c>
      <c r="BM3189" s="169" t="s">
        <v>6275</v>
      </c>
    </row>
    <row r="3190" spans="1:65" s="2" customFormat="1" ht="11.25">
      <c r="A3190" s="28"/>
      <c r="B3190" s="29"/>
      <c r="C3190" s="30"/>
      <c r="D3190" s="171" t="s">
        <v>128</v>
      </c>
      <c r="E3190" s="30"/>
      <c r="F3190" s="172" t="s">
        <v>6274</v>
      </c>
      <c r="G3190" s="30"/>
      <c r="H3190" s="30"/>
      <c r="I3190" s="173"/>
      <c r="J3190" s="30"/>
      <c r="K3190" s="30"/>
      <c r="L3190" s="33"/>
      <c r="M3190" s="174"/>
      <c r="N3190" s="175"/>
      <c r="O3190" s="65"/>
      <c r="P3190" s="65"/>
      <c r="Q3190" s="65"/>
      <c r="R3190" s="65"/>
      <c r="S3190" s="65"/>
      <c r="T3190" s="66"/>
      <c r="U3190" s="28"/>
      <c r="V3190" s="28"/>
      <c r="W3190" s="28"/>
      <c r="X3190" s="28"/>
      <c r="Y3190" s="28"/>
      <c r="Z3190" s="28"/>
      <c r="AA3190" s="28"/>
      <c r="AB3190" s="28"/>
      <c r="AC3190" s="28"/>
      <c r="AD3190" s="28"/>
      <c r="AE3190" s="28"/>
      <c r="AT3190" s="11" t="s">
        <v>128</v>
      </c>
      <c r="AU3190" s="11" t="s">
        <v>73</v>
      </c>
    </row>
    <row r="3191" spans="1:65" s="2" customFormat="1" ht="24.2" customHeight="1">
      <c r="A3191" s="28"/>
      <c r="B3191" s="29"/>
      <c r="C3191" s="158" t="s">
        <v>6276</v>
      </c>
      <c r="D3191" s="158" t="s">
        <v>121</v>
      </c>
      <c r="E3191" s="159" t="s">
        <v>6277</v>
      </c>
      <c r="F3191" s="160" t="s">
        <v>6278</v>
      </c>
      <c r="G3191" s="161" t="s">
        <v>136</v>
      </c>
      <c r="H3191" s="162">
        <v>1</v>
      </c>
      <c r="I3191" s="163"/>
      <c r="J3191" s="164">
        <f>ROUND(I3191*H3191,2)</f>
        <v>0</v>
      </c>
      <c r="K3191" s="160" t="s">
        <v>1</v>
      </c>
      <c r="L3191" s="33"/>
      <c r="M3191" s="165" t="s">
        <v>1</v>
      </c>
      <c r="N3191" s="166" t="s">
        <v>38</v>
      </c>
      <c r="O3191" s="65"/>
      <c r="P3191" s="167">
        <f>O3191*H3191</f>
        <v>0</v>
      </c>
      <c r="Q3191" s="167">
        <v>0</v>
      </c>
      <c r="R3191" s="167">
        <f>Q3191*H3191</f>
        <v>0</v>
      </c>
      <c r="S3191" s="167">
        <v>0</v>
      </c>
      <c r="T3191" s="168">
        <f>S3191*H3191</f>
        <v>0</v>
      </c>
      <c r="U3191" s="28"/>
      <c r="V3191" s="28"/>
      <c r="W3191" s="28"/>
      <c r="X3191" s="28"/>
      <c r="Y3191" s="28"/>
      <c r="Z3191" s="28"/>
      <c r="AA3191" s="28"/>
      <c r="AB3191" s="28"/>
      <c r="AC3191" s="28"/>
      <c r="AD3191" s="28"/>
      <c r="AE3191" s="28"/>
      <c r="AR3191" s="169" t="s">
        <v>125</v>
      </c>
      <c r="AT3191" s="169" t="s">
        <v>121</v>
      </c>
      <c r="AU3191" s="169" t="s">
        <v>73</v>
      </c>
      <c r="AY3191" s="11" t="s">
        <v>126</v>
      </c>
      <c r="BE3191" s="170">
        <f>IF(N3191="základní",J3191,0)</f>
        <v>0</v>
      </c>
      <c r="BF3191" s="170">
        <f>IF(N3191="snížená",J3191,0)</f>
        <v>0</v>
      </c>
      <c r="BG3191" s="170">
        <f>IF(N3191="zákl. přenesená",J3191,0)</f>
        <v>0</v>
      </c>
      <c r="BH3191" s="170">
        <f>IF(N3191="sníž. přenesená",J3191,0)</f>
        <v>0</v>
      </c>
      <c r="BI3191" s="170">
        <f>IF(N3191="nulová",J3191,0)</f>
        <v>0</v>
      </c>
      <c r="BJ3191" s="11" t="s">
        <v>80</v>
      </c>
      <c r="BK3191" s="170">
        <f>ROUND(I3191*H3191,2)</f>
        <v>0</v>
      </c>
      <c r="BL3191" s="11" t="s">
        <v>125</v>
      </c>
      <c r="BM3191" s="169" t="s">
        <v>6279</v>
      </c>
    </row>
    <row r="3192" spans="1:65" s="2" customFormat="1" ht="19.5">
      <c r="A3192" s="28"/>
      <c r="B3192" s="29"/>
      <c r="C3192" s="30"/>
      <c r="D3192" s="171" t="s">
        <v>128</v>
      </c>
      <c r="E3192" s="30"/>
      <c r="F3192" s="172" t="s">
        <v>6278</v>
      </c>
      <c r="G3192" s="30"/>
      <c r="H3192" s="30"/>
      <c r="I3192" s="173"/>
      <c r="J3192" s="30"/>
      <c r="K3192" s="30"/>
      <c r="L3192" s="33"/>
      <c r="M3192" s="174"/>
      <c r="N3192" s="175"/>
      <c r="O3192" s="65"/>
      <c r="P3192" s="65"/>
      <c r="Q3192" s="65"/>
      <c r="R3192" s="65"/>
      <c r="S3192" s="65"/>
      <c r="T3192" s="66"/>
      <c r="U3192" s="28"/>
      <c r="V3192" s="28"/>
      <c r="W3192" s="28"/>
      <c r="X3192" s="28"/>
      <c r="Y3192" s="28"/>
      <c r="Z3192" s="28"/>
      <c r="AA3192" s="28"/>
      <c r="AB3192" s="28"/>
      <c r="AC3192" s="28"/>
      <c r="AD3192" s="28"/>
      <c r="AE3192" s="28"/>
      <c r="AT3192" s="11" t="s">
        <v>128</v>
      </c>
      <c r="AU3192" s="11" t="s">
        <v>73</v>
      </c>
    </row>
    <row r="3193" spans="1:65" s="2" customFormat="1" ht="24.2" customHeight="1">
      <c r="A3193" s="28"/>
      <c r="B3193" s="29"/>
      <c r="C3193" s="158" t="s">
        <v>6280</v>
      </c>
      <c r="D3193" s="158" t="s">
        <v>121</v>
      </c>
      <c r="E3193" s="159" t="s">
        <v>6281</v>
      </c>
      <c r="F3193" s="160" t="s">
        <v>6282</v>
      </c>
      <c r="G3193" s="161" t="s">
        <v>136</v>
      </c>
      <c r="H3193" s="162">
        <v>1</v>
      </c>
      <c r="I3193" s="163"/>
      <c r="J3193" s="164">
        <f>ROUND(I3193*H3193,2)</f>
        <v>0</v>
      </c>
      <c r="K3193" s="160" t="s">
        <v>1</v>
      </c>
      <c r="L3193" s="33"/>
      <c r="M3193" s="165" t="s">
        <v>1</v>
      </c>
      <c r="N3193" s="166" t="s">
        <v>38</v>
      </c>
      <c r="O3193" s="65"/>
      <c r="P3193" s="167">
        <f>O3193*H3193</f>
        <v>0</v>
      </c>
      <c r="Q3193" s="167">
        <v>0</v>
      </c>
      <c r="R3193" s="167">
        <f>Q3193*H3193</f>
        <v>0</v>
      </c>
      <c r="S3193" s="167">
        <v>0</v>
      </c>
      <c r="T3193" s="168">
        <f>S3193*H3193</f>
        <v>0</v>
      </c>
      <c r="U3193" s="28"/>
      <c r="V3193" s="28"/>
      <c r="W3193" s="28"/>
      <c r="X3193" s="28"/>
      <c r="Y3193" s="28"/>
      <c r="Z3193" s="28"/>
      <c r="AA3193" s="28"/>
      <c r="AB3193" s="28"/>
      <c r="AC3193" s="28"/>
      <c r="AD3193" s="28"/>
      <c r="AE3193" s="28"/>
      <c r="AR3193" s="169" t="s">
        <v>125</v>
      </c>
      <c r="AT3193" s="169" t="s">
        <v>121</v>
      </c>
      <c r="AU3193" s="169" t="s">
        <v>73</v>
      </c>
      <c r="AY3193" s="11" t="s">
        <v>126</v>
      </c>
      <c r="BE3193" s="170">
        <f>IF(N3193="základní",J3193,0)</f>
        <v>0</v>
      </c>
      <c r="BF3193" s="170">
        <f>IF(N3193="snížená",J3193,0)</f>
        <v>0</v>
      </c>
      <c r="BG3193" s="170">
        <f>IF(N3193="zákl. přenesená",J3193,0)</f>
        <v>0</v>
      </c>
      <c r="BH3193" s="170">
        <f>IF(N3193="sníž. přenesená",J3193,0)</f>
        <v>0</v>
      </c>
      <c r="BI3193" s="170">
        <f>IF(N3193="nulová",J3193,0)</f>
        <v>0</v>
      </c>
      <c r="BJ3193" s="11" t="s">
        <v>80</v>
      </c>
      <c r="BK3193" s="170">
        <f>ROUND(I3193*H3193,2)</f>
        <v>0</v>
      </c>
      <c r="BL3193" s="11" t="s">
        <v>125</v>
      </c>
      <c r="BM3193" s="169" t="s">
        <v>6283</v>
      </c>
    </row>
    <row r="3194" spans="1:65" s="2" customFormat="1" ht="19.5">
      <c r="A3194" s="28"/>
      <c r="B3194" s="29"/>
      <c r="C3194" s="30"/>
      <c r="D3194" s="171" t="s">
        <v>128</v>
      </c>
      <c r="E3194" s="30"/>
      <c r="F3194" s="172" t="s">
        <v>6282</v>
      </c>
      <c r="G3194" s="30"/>
      <c r="H3194" s="30"/>
      <c r="I3194" s="173"/>
      <c r="J3194" s="30"/>
      <c r="K3194" s="30"/>
      <c r="L3194" s="33"/>
      <c r="M3194" s="174"/>
      <c r="N3194" s="175"/>
      <c r="O3194" s="65"/>
      <c r="P3194" s="65"/>
      <c r="Q3194" s="65"/>
      <c r="R3194" s="65"/>
      <c r="S3194" s="65"/>
      <c r="T3194" s="66"/>
      <c r="U3194" s="28"/>
      <c r="V3194" s="28"/>
      <c r="W3194" s="28"/>
      <c r="X3194" s="28"/>
      <c r="Y3194" s="28"/>
      <c r="Z3194" s="28"/>
      <c r="AA3194" s="28"/>
      <c r="AB3194" s="28"/>
      <c r="AC3194" s="28"/>
      <c r="AD3194" s="28"/>
      <c r="AE3194" s="28"/>
      <c r="AT3194" s="11" t="s">
        <v>128</v>
      </c>
      <c r="AU3194" s="11" t="s">
        <v>73</v>
      </c>
    </row>
    <row r="3195" spans="1:65" s="2" customFormat="1" ht="16.5" customHeight="1">
      <c r="A3195" s="28"/>
      <c r="B3195" s="29"/>
      <c r="C3195" s="158" t="s">
        <v>6284</v>
      </c>
      <c r="D3195" s="158" t="s">
        <v>121</v>
      </c>
      <c r="E3195" s="159" t="s">
        <v>6285</v>
      </c>
      <c r="F3195" s="160" t="s">
        <v>6286</v>
      </c>
      <c r="G3195" s="161" t="s">
        <v>136</v>
      </c>
      <c r="H3195" s="162">
        <v>1</v>
      </c>
      <c r="I3195" s="163"/>
      <c r="J3195" s="164">
        <f>ROUND(I3195*H3195,2)</f>
        <v>0</v>
      </c>
      <c r="K3195" s="160" t="s">
        <v>1</v>
      </c>
      <c r="L3195" s="33"/>
      <c r="M3195" s="165" t="s">
        <v>1</v>
      </c>
      <c r="N3195" s="166" t="s">
        <v>38</v>
      </c>
      <c r="O3195" s="65"/>
      <c r="P3195" s="167">
        <f>O3195*H3195</f>
        <v>0</v>
      </c>
      <c r="Q3195" s="167">
        <v>0</v>
      </c>
      <c r="R3195" s="167">
        <f>Q3195*H3195</f>
        <v>0</v>
      </c>
      <c r="S3195" s="167">
        <v>0</v>
      </c>
      <c r="T3195" s="168">
        <f>S3195*H3195</f>
        <v>0</v>
      </c>
      <c r="U3195" s="28"/>
      <c r="V3195" s="28"/>
      <c r="W3195" s="28"/>
      <c r="X3195" s="28"/>
      <c r="Y3195" s="28"/>
      <c r="Z3195" s="28"/>
      <c r="AA3195" s="28"/>
      <c r="AB3195" s="28"/>
      <c r="AC3195" s="28"/>
      <c r="AD3195" s="28"/>
      <c r="AE3195" s="28"/>
      <c r="AR3195" s="169" t="s">
        <v>125</v>
      </c>
      <c r="AT3195" s="169" t="s">
        <v>121</v>
      </c>
      <c r="AU3195" s="169" t="s">
        <v>73</v>
      </c>
      <c r="AY3195" s="11" t="s">
        <v>126</v>
      </c>
      <c r="BE3195" s="170">
        <f>IF(N3195="základní",J3195,0)</f>
        <v>0</v>
      </c>
      <c r="BF3195" s="170">
        <f>IF(N3195="snížená",J3195,0)</f>
        <v>0</v>
      </c>
      <c r="BG3195" s="170">
        <f>IF(N3195="zákl. přenesená",J3195,0)</f>
        <v>0</v>
      </c>
      <c r="BH3195" s="170">
        <f>IF(N3195="sníž. přenesená",J3195,0)</f>
        <v>0</v>
      </c>
      <c r="BI3195" s="170">
        <f>IF(N3195="nulová",J3195,0)</f>
        <v>0</v>
      </c>
      <c r="BJ3195" s="11" t="s">
        <v>80</v>
      </c>
      <c r="BK3195" s="170">
        <f>ROUND(I3195*H3195,2)</f>
        <v>0</v>
      </c>
      <c r="BL3195" s="11" t="s">
        <v>125</v>
      </c>
      <c r="BM3195" s="169" t="s">
        <v>6287</v>
      </c>
    </row>
    <row r="3196" spans="1:65" s="2" customFormat="1" ht="11.25">
      <c r="A3196" s="28"/>
      <c r="B3196" s="29"/>
      <c r="C3196" s="30"/>
      <c r="D3196" s="171" t="s">
        <v>128</v>
      </c>
      <c r="E3196" s="30"/>
      <c r="F3196" s="172" t="s">
        <v>6286</v>
      </c>
      <c r="G3196" s="30"/>
      <c r="H3196" s="30"/>
      <c r="I3196" s="173"/>
      <c r="J3196" s="30"/>
      <c r="K3196" s="30"/>
      <c r="L3196" s="33"/>
      <c r="M3196" s="174"/>
      <c r="N3196" s="175"/>
      <c r="O3196" s="65"/>
      <c r="P3196" s="65"/>
      <c r="Q3196" s="65"/>
      <c r="R3196" s="65"/>
      <c r="S3196" s="65"/>
      <c r="T3196" s="66"/>
      <c r="U3196" s="28"/>
      <c r="V3196" s="28"/>
      <c r="W3196" s="28"/>
      <c r="X3196" s="28"/>
      <c r="Y3196" s="28"/>
      <c r="Z3196" s="28"/>
      <c r="AA3196" s="28"/>
      <c r="AB3196" s="28"/>
      <c r="AC3196" s="28"/>
      <c r="AD3196" s="28"/>
      <c r="AE3196" s="28"/>
      <c r="AT3196" s="11" t="s">
        <v>128</v>
      </c>
      <c r="AU3196" s="11" t="s">
        <v>73</v>
      </c>
    </row>
    <row r="3197" spans="1:65" s="2" customFormat="1" ht="24.2" customHeight="1">
      <c r="A3197" s="28"/>
      <c r="B3197" s="29"/>
      <c r="C3197" s="158" t="s">
        <v>6288</v>
      </c>
      <c r="D3197" s="158" t="s">
        <v>121</v>
      </c>
      <c r="E3197" s="159" t="s">
        <v>6289</v>
      </c>
      <c r="F3197" s="160" t="s">
        <v>6290</v>
      </c>
      <c r="G3197" s="161" t="s">
        <v>136</v>
      </c>
      <c r="H3197" s="162">
        <v>1</v>
      </c>
      <c r="I3197" s="163"/>
      <c r="J3197" s="164">
        <f>ROUND(I3197*H3197,2)</f>
        <v>0</v>
      </c>
      <c r="K3197" s="160" t="s">
        <v>1</v>
      </c>
      <c r="L3197" s="33"/>
      <c r="M3197" s="165" t="s">
        <v>1</v>
      </c>
      <c r="N3197" s="166" t="s">
        <v>38</v>
      </c>
      <c r="O3197" s="65"/>
      <c r="P3197" s="167">
        <f>O3197*H3197</f>
        <v>0</v>
      </c>
      <c r="Q3197" s="167">
        <v>0</v>
      </c>
      <c r="R3197" s="167">
        <f>Q3197*H3197</f>
        <v>0</v>
      </c>
      <c r="S3197" s="167">
        <v>0</v>
      </c>
      <c r="T3197" s="168">
        <f>S3197*H3197</f>
        <v>0</v>
      </c>
      <c r="U3197" s="28"/>
      <c r="V3197" s="28"/>
      <c r="W3197" s="28"/>
      <c r="X3197" s="28"/>
      <c r="Y3197" s="28"/>
      <c r="Z3197" s="28"/>
      <c r="AA3197" s="28"/>
      <c r="AB3197" s="28"/>
      <c r="AC3197" s="28"/>
      <c r="AD3197" s="28"/>
      <c r="AE3197" s="28"/>
      <c r="AR3197" s="169" t="s">
        <v>125</v>
      </c>
      <c r="AT3197" s="169" t="s">
        <v>121</v>
      </c>
      <c r="AU3197" s="169" t="s">
        <v>73</v>
      </c>
      <c r="AY3197" s="11" t="s">
        <v>126</v>
      </c>
      <c r="BE3197" s="170">
        <f>IF(N3197="základní",J3197,0)</f>
        <v>0</v>
      </c>
      <c r="BF3197" s="170">
        <f>IF(N3197="snížená",J3197,0)</f>
        <v>0</v>
      </c>
      <c r="BG3197" s="170">
        <f>IF(N3197="zákl. přenesená",J3197,0)</f>
        <v>0</v>
      </c>
      <c r="BH3197" s="170">
        <f>IF(N3197="sníž. přenesená",J3197,0)</f>
        <v>0</v>
      </c>
      <c r="BI3197" s="170">
        <f>IF(N3197="nulová",J3197,0)</f>
        <v>0</v>
      </c>
      <c r="BJ3197" s="11" t="s">
        <v>80</v>
      </c>
      <c r="BK3197" s="170">
        <f>ROUND(I3197*H3197,2)</f>
        <v>0</v>
      </c>
      <c r="BL3197" s="11" t="s">
        <v>125</v>
      </c>
      <c r="BM3197" s="169" t="s">
        <v>6291</v>
      </c>
    </row>
    <row r="3198" spans="1:65" s="2" customFormat="1" ht="19.5">
      <c r="A3198" s="28"/>
      <c r="B3198" s="29"/>
      <c r="C3198" s="30"/>
      <c r="D3198" s="171" t="s">
        <v>128</v>
      </c>
      <c r="E3198" s="30"/>
      <c r="F3198" s="172" t="s">
        <v>6290</v>
      </c>
      <c r="G3198" s="30"/>
      <c r="H3198" s="30"/>
      <c r="I3198" s="173"/>
      <c r="J3198" s="30"/>
      <c r="K3198" s="30"/>
      <c r="L3198" s="33"/>
      <c r="M3198" s="174"/>
      <c r="N3198" s="175"/>
      <c r="O3198" s="65"/>
      <c r="P3198" s="65"/>
      <c r="Q3198" s="65"/>
      <c r="R3198" s="65"/>
      <c r="S3198" s="65"/>
      <c r="T3198" s="66"/>
      <c r="U3198" s="28"/>
      <c r="V3198" s="28"/>
      <c r="W3198" s="28"/>
      <c r="X3198" s="28"/>
      <c r="Y3198" s="28"/>
      <c r="Z3198" s="28"/>
      <c r="AA3198" s="28"/>
      <c r="AB3198" s="28"/>
      <c r="AC3198" s="28"/>
      <c r="AD3198" s="28"/>
      <c r="AE3198" s="28"/>
      <c r="AT3198" s="11" t="s">
        <v>128</v>
      </c>
      <c r="AU3198" s="11" t="s">
        <v>73</v>
      </c>
    </row>
    <row r="3199" spans="1:65" s="2" customFormat="1" ht="24.2" customHeight="1">
      <c r="A3199" s="28"/>
      <c r="B3199" s="29"/>
      <c r="C3199" s="158" t="s">
        <v>6292</v>
      </c>
      <c r="D3199" s="158" t="s">
        <v>121</v>
      </c>
      <c r="E3199" s="159" t="s">
        <v>6293</v>
      </c>
      <c r="F3199" s="160" t="s">
        <v>6294</v>
      </c>
      <c r="G3199" s="161" t="s">
        <v>136</v>
      </c>
      <c r="H3199" s="162">
        <v>1</v>
      </c>
      <c r="I3199" s="163"/>
      <c r="J3199" s="164">
        <f>ROUND(I3199*H3199,2)</f>
        <v>0</v>
      </c>
      <c r="K3199" s="160" t="s">
        <v>1</v>
      </c>
      <c r="L3199" s="33"/>
      <c r="M3199" s="165" t="s">
        <v>1</v>
      </c>
      <c r="N3199" s="166" t="s">
        <v>38</v>
      </c>
      <c r="O3199" s="65"/>
      <c r="P3199" s="167">
        <f>O3199*H3199</f>
        <v>0</v>
      </c>
      <c r="Q3199" s="167">
        <v>0</v>
      </c>
      <c r="R3199" s="167">
        <f>Q3199*H3199</f>
        <v>0</v>
      </c>
      <c r="S3199" s="167">
        <v>0</v>
      </c>
      <c r="T3199" s="168">
        <f>S3199*H3199</f>
        <v>0</v>
      </c>
      <c r="U3199" s="28"/>
      <c r="V3199" s="28"/>
      <c r="W3199" s="28"/>
      <c r="X3199" s="28"/>
      <c r="Y3199" s="28"/>
      <c r="Z3199" s="28"/>
      <c r="AA3199" s="28"/>
      <c r="AB3199" s="28"/>
      <c r="AC3199" s="28"/>
      <c r="AD3199" s="28"/>
      <c r="AE3199" s="28"/>
      <c r="AR3199" s="169" t="s">
        <v>125</v>
      </c>
      <c r="AT3199" s="169" t="s">
        <v>121</v>
      </c>
      <c r="AU3199" s="169" t="s">
        <v>73</v>
      </c>
      <c r="AY3199" s="11" t="s">
        <v>126</v>
      </c>
      <c r="BE3199" s="170">
        <f>IF(N3199="základní",J3199,0)</f>
        <v>0</v>
      </c>
      <c r="BF3199" s="170">
        <f>IF(N3199="snížená",J3199,0)</f>
        <v>0</v>
      </c>
      <c r="BG3199" s="170">
        <f>IF(N3199="zákl. přenesená",J3199,0)</f>
        <v>0</v>
      </c>
      <c r="BH3199" s="170">
        <f>IF(N3199="sníž. přenesená",J3199,0)</f>
        <v>0</v>
      </c>
      <c r="BI3199" s="170">
        <f>IF(N3199="nulová",J3199,0)</f>
        <v>0</v>
      </c>
      <c r="BJ3199" s="11" t="s">
        <v>80</v>
      </c>
      <c r="BK3199" s="170">
        <f>ROUND(I3199*H3199,2)</f>
        <v>0</v>
      </c>
      <c r="BL3199" s="11" t="s">
        <v>125</v>
      </c>
      <c r="BM3199" s="169" t="s">
        <v>6295</v>
      </c>
    </row>
    <row r="3200" spans="1:65" s="2" customFormat="1" ht="19.5">
      <c r="A3200" s="28"/>
      <c r="B3200" s="29"/>
      <c r="C3200" s="30"/>
      <c r="D3200" s="171" t="s">
        <v>128</v>
      </c>
      <c r="E3200" s="30"/>
      <c r="F3200" s="172" t="s">
        <v>6294</v>
      </c>
      <c r="G3200" s="30"/>
      <c r="H3200" s="30"/>
      <c r="I3200" s="173"/>
      <c r="J3200" s="30"/>
      <c r="K3200" s="30"/>
      <c r="L3200" s="33"/>
      <c r="M3200" s="174"/>
      <c r="N3200" s="175"/>
      <c r="O3200" s="65"/>
      <c r="P3200" s="65"/>
      <c r="Q3200" s="65"/>
      <c r="R3200" s="65"/>
      <c r="S3200" s="65"/>
      <c r="T3200" s="66"/>
      <c r="U3200" s="28"/>
      <c r="V3200" s="28"/>
      <c r="W3200" s="28"/>
      <c r="X3200" s="28"/>
      <c r="Y3200" s="28"/>
      <c r="Z3200" s="28"/>
      <c r="AA3200" s="28"/>
      <c r="AB3200" s="28"/>
      <c r="AC3200" s="28"/>
      <c r="AD3200" s="28"/>
      <c r="AE3200" s="28"/>
      <c r="AT3200" s="11" t="s">
        <v>128</v>
      </c>
      <c r="AU3200" s="11" t="s">
        <v>73</v>
      </c>
    </row>
    <row r="3201" spans="1:65" s="2" customFormat="1" ht="24.2" customHeight="1">
      <c r="A3201" s="28"/>
      <c r="B3201" s="29"/>
      <c r="C3201" s="158" t="s">
        <v>6296</v>
      </c>
      <c r="D3201" s="158" t="s">
        <v>121</v>
      </c>
      <c r="E3201" s="159" t="s">
        <v>6297</v>
      </c>
      <c r="F3201" s="160" t="s">
        <v>6298</v>
      </c>
      <c r="G3201" s="161" t="s">
        <v>136</v>
      </c>
      <c r="H3201" s="162">
        <v>1</v>
      </c>
      <c r="I3201" s="163"/>
      <c r="J3201" s="164">
        <f>ROUND(I3201*H3201,2)</f>
        <v>0</v>
      </c>
      <c r="K3201" s="160" t="s">
        <v>1</v>
      </c>
      <c r="L3201" s="33"/>
      <c r="M3201" s="165" t="s">
        <v>1</v>
      </c>
      <c r="N3201" s="166" t="s">
        <v>38</v>
      </c>
      <c r="O3201" s="65"/>
      <c r="P3201" s="167">
        <f>O3201*H3201</f>
        <v>0</v>
      </c>
      <c r="Q3201" s="167">
        <v>0</v>
      </c>
      <c r="R3201" s="167">
        <f>Q3201*H3201</f>
        <v>0</v>
      </c>
      <c r="S3201" s="167">
        <v>0</v>
      </c>
      <c r="T3201" s="168">
        <f>S3201*H3201</f>
        <v>0</v>
      </c>
      <c r="U3201" s="28"/>
      <c r="V3201" s="28"/>
      <c r="W3201" s="28"/>
      <c r="X3201" s="28"/>
      <c r="Y3201" s="28"/>
      <c r="Z3201" s="28"/>
      <c r="AA3201" s="28"/>
      <c r="AB3201" s="28"/>
      <c r="AC3201" s="28"/>
      <c r="AD3201" s="28"/>
      <c r="AE3201" s="28"/>
      <c r="AR3201" s="169" t="s">
        <v>125</v>
      </c>
      <c r="AT3201" s="169" t="s">
        <v>121</v>
      </c>
      <c r="AU3201" s="169" t="s">
        <v>73</v>
      </c>
      <c r="AY3201" s="11" t="s">
        <v>126</v>
      </c>
      <c r="BE3201" s="170">
        <f>IF(N3201="základní",J3201,0)</f>
        <v>0</v>
      </c>
      <c r="BF3201" s="170">
        <f>IF(N3201="snížená",J3201,0)</f>
        <v>0</v>
      </c>
      <c r="BG3201" s="170">
        <f>IF(N3201="zákl. přenesená",J3201,0)</f>
        <v>0</v>
      </c>
      <c r="BH3201" s="170">
        <f>IF(N3201="sníž. přenesená",J3201,0)</f>
        <v>0</v>
      </c>
      <c r="BI3201" s="170">
        <f>IF(N3201="nulová",J3201,0)</f>
        <v>0</v>
      </c>
      <c r="BJ3201" s="11" t="s">
        <v>80</v>
      </c>
      <c r="BK3201" s="170">
        <f>ROUND(I3201*H3201,2)</f>
        <v>0</v>
      </c>
      <c r="BL3201" s="11" t="s">
        <v>125</v>
      </c>
      <c r="BM3201" s="169" t="s">
        <v>6299</v>
      </c>
    </row>
    <row r="3202" spans="1:65" s="2" customFormat="1" ht="19.5">
      <c r="A3202" s="28"/>
      <c r="B3202" s="29"/>
      <c r="C3202" s="30"/>
      <c r="D3202" s="171" t="s">
        <v>128</v>
      </c>
      <c r="E3202" s="30"/>
      <c r="F3202" s="172" t="s">
        <v>6298</v>
      </c>
      <c r="G3202" s="30"/>
      <c r="H3202" s="30"/>
      <c r="I3202" s="173"/>
      <c r="J3202" s="30"/>
      <c r="K3202" s="30"/>
      <c r="L3202" s="33"/>
      <c r="M3202" s="174"/>
      <c r="N3202" s="175"/>
      <c r="O3202" s="65"/>
      <c r="P3202" s="65"/>
      <c r="Q3202" s="65"/>
      <c r="R3202" s="65"/>
      <c r="S3202" s="65"/>
      <c r="T3202" s="66"/>
      <c r="U3202" s="28"/>
      <c r="V3202" s="28"/>
      <c r="W3202" s="28"/>
      <c r="X3202" s="28"/>
      <c r="Y3202" s="28"/>
      <c r="Z3202" s="28"/>
      <c r="AA3202" s="28"/>
      <c r="AB3202" s="28"/>
      <c r="AC3202" s="28"/>
      <c r="AD3202" s="28"/>
      <c r="AE3202" s="28"/>
      <c r="AT3202" s="11" t="s">
        <v>128</v>
      </c>
      <c r="AU3202" s="11" t="s">
        <v>73</v>
      </c>
    </row>
    <row r="3203" spans="1:65" s="2" customFormat="1" ht="33" customHeight="1">
      <c r="A3203" s="28"/>
      <c r="B3203" s="29"/>
      <c r="C3203" s="158" t="s">
        <v>6300</v>
      </c>
      <c r="D3203" s="158" t="s">
        <v>121</v>
      </c>
      <c r="E3203" s="159" t="s">
        <v>6301</v>
      </c>
      <c r="F3203" s="160" t="s">
        <v>6302</v>
      </c>
      <c r="G3203" s="161" t="s">
        <v>136</v>
      </c>
      <c r="H3203" s="162">
        <v>1</v>
      </c>
      <c r="I3203" s="163"/>
      <c r="J3203" s="164">
        <f>ROUND(I3203*H3203,2)</f>
        <v>0</v>
      </c>
      <c r="K3203" s="160" t="s">
        <v>1</v>
      </c>
      <c r="L3203" s="33"/>
      <c r="M3203" s="165" t="s">
        <v>1</v>
      </c>
      <c r="N3203" s="166" t="s">
        <v>38</v>
      </c>
      <c r="O3203" s="65"/>
      <c r="P3203" s="167">
        <f>O3203*H3203</f>
        <v>0</v>
      </c>
      <c r="Q3203" s="167">
        <v>0</v>
      </c>
      <c r="R3203" s="167">
        <f>Q3203*H3203</f>
        <v>0</v>
      </c>
      <c r="S3203" s="167">
        <v>0</v>
      </c>
      <c r="T3203" s="168">
        <f>S3203*H3203</f>
        <v>0</v>
      </c>
      <c r="U3203" s="28"/>
      <c r="V3203" s="28"/>
      <c r="W3203" s="28"/>
      <c r="X3203" s="28"/>
      <c r="Y3203" s="28"/>
      <c r="Z3203" s="28"/>
      <c r="AA3203" s="28"/>
      <c r="AB3203" s="28"/>
      <c r="AC3203" s="28"/>
      <c r="AD3203" s="28"/>
      <c r="AE3203" s="28"/>
      <c r="AR3203" s="169" t="s">
        <v>125</v>
      </c>
      <c r="AT3203" s="169" t="s">
        <v>121</v>
      </c>
      <c r="AU3203" s="169" t="s">
        <v>73</v>
      </c>
      <c r="AY3203" s="11" t="s">
        <v>126</v>
      </c>
      <c r="BE3203" s="170">
        <f>IF(N3203="základní",J3203,0)</f>
        <v>0</v>
      </c>
      <c r="BF3203" s="170">
        <f>IF(N3203="snížená",J3203,0)</f>
        <v>0</v>
      </c>
      <c r="BG3203" s="170">
        <f>IF(N3203="zákl. přenesená",J3203,0)</f>
        <v>0</v>
      </c>
      <c r="BH3203" s="170">
        <f>IF(N3203="sníž. přenesená",J3203,0)</f>
        <v>0</v>
      </c>
      <c r="BI3203" s="170">
        <f>IF(N3203="nulová",J3203,0)</f>
        <v>0</v>
      </c>
      <c r="BJ3203" s="11" t="s">
        <v>80</v>
      </c>
      <c r="BK3203" s="170">
        <f>ROUND(I3203*H3203,2)</f>
        <v>0</v>
      </c>
      <c r="BL3203" s="11" t="s">
        <v>125</v>
      </c>
      <c r="BM3203" s="169" t="s">
        <v>6303</v>
      </c>
    </row>
    <row r="3204" spans="1:65" s="2" customFormat="1" ht="19.5">
      <c r="A3204" s="28"/>
      <c r="B3204" s="29"/>
      <c r="C3204" s="30"/>
      <c r="D3204" s="171" t="s">
        <v>128</v>
      </c>
      <c r="E3204" s="30"/>
      <c r="F3204" s="172" t="s">
        <v>6302</v>
      </c>
      <c r="G3204" s="30"/>
      <c r="H3204" s="30"/>
      <c r="I3204" s="173"/>
      <c r="J3204" s="30"/>
      <c r="K3204" s="30"/>
      <c r="L3204" s="33"/>
      <c r="M3204" s="174"/>
      <c r="N3204" s="175"/>
      <c r="O3204" s="65"/>
      <c r="P3204" s="65"/>
      <c r="Q3204" s="65"/>
      <c r="R3204" s="65"/>
      <c r="S3204" s="65"/>
      <c r="T3204" s="66"/>
      <c r="U3204" s="28"/>
      <c r="V3204" s="28"/>
      <c r="W3204" s="28"/>
      <c r="X3204" s="28"/>
      <c r="Y3204" s="28"/>
      <c r="Z3204" s="28"/>
      <c r="AA3204" s="28"/>
      <c r="AB3204" s="28"/>
      <c r="AC3204" s="28"/>
      <c r="AD3204" s="28"/>
      <c r="AE3204" s="28"/>
      <c r="AT3204" s="11" t="s">
        <v>128</v>
      </c>
      <c r="AU3204" s="11" t="s">
        <v>73</v>
      </c>
    </row>
    <row r="3205" spans="1:65" s="2" customFormat="1" ht="24.2" customHeight="1">
      <c r="A3205" s="28"/>
      <c r="B3205" s="29"/>
      <c r="C3205" s="158" t="s">
        <v>6304</v>
      </c>
      <c r="D3205" s="158" t="s">
        <v>121</v>
      </c>
      <c r="E3205" s="159" t="s">
        <v>6305</v>
      </c>
      <c r="F3205" s="160" t="s">
        <v>6306</v>
      </c>
      <c r="G3205" s="161" t="s">
        <v>136</v>
      </c>
      <c r="H3205" s="162">
        <v>1</v>
      </c>
      <c r="I3205" s="163"/>
      <c r="J3205" s="164">
        <f>ROUND(I3205*H3205,2)</f>
        <v>0</v>
      </c>
      <c r="K3205" s="160" t="s">
        <v>1</v>
      </c>
      <c r="L3205" s="33"/>
      <c r="M3205" s="165" t="s">
        <v>1</v>
      </c>
      <c r="N3205" s="166" t="s">
        <v>38</v>
      </c>
      <c r="O3205" s="65"/>
      <c r="P3205" s="167">
        <f>O3205*H3205</f>
        <v>0</v>
      </c>
      <c r="Q3205" s="167">
        <v>0</v>
      </c>
      <c r="R3205" s="167">
        <f>Q3205*H3205</f>
        <v>0</v>
      </c>
      <c r="S3205" s="167">
        <v>0</v>
      </c>
      <c r="T3205" s="168">
        <f>S3205*H3205</f>
        <v>0</v>
      </c>
      <c r="U3205" s="28"/>
      <c r="V3205" s="28"/>
      <c r="W3205" s="28"/>
      <c r="X3205" s="28"/>
      <c r="Y3205" s="28"/>
      <c r="Z3205" s="28"/>
      <c r="AA3205" s="28"/>
      <c r="AB3205" s="28"/>
      <c r="AC3205" s="28"/>
      <c r="AD3205" s="28"/>
      <c r="AE3205" s="28"/>
      <c r="AR3205" s="169" t="s">
        <v>125</v>
      </c>
      <c r="AT3205" s="169" t="s">
        <v>121</v>
      </c>
      <c r="AU3205" s="169" t="s">
        <v>73</v>
      </c>
      <c r="AY3205" s="11" t="s">
        <v>126</v>
      </c>
      <c r="BE3205" s="170">
        <f>IF(N3205="základní",J3205,0)</f>
        <v>0</v>
      </c>
      <c r="BF3205" s="170">
        <f>IF(N3205="snížená",J3205,0)</f>
        <v>0</v>
      </c>
      <c r="BG3205" s="170">
        <f>IF(N3205="zákl. přenesená",J3205,0)</f>
        <v>0</v>
      </c>
      <c r="BH3205" s="170">
        <f>IF(N3205="sníž. přenesená",J3205,0)</f>
        <v>0</v>
      </c>
      <c r="BI3205" s="170">
        <f>IF(N3205="nulová",J3205,0)</f>
        <v>0</v>
      </c>
      <c r="BJ3205" s="11" t="s">
        <v>80</v>
      </c>
      <c r="BK3205" s="170">
        <f>ROUND(I3205*H3205,2)</f>
        <v>0</v>
      </c>
      <c r="BL3205" s="11" t="s">
        <v>125</v>
      </c>
      <c r="BM3205" s="169" t="s">
        <v>6307</v>
      </c>
    </row>
    <row r="3206" spans="1:65" s="2" customFormat="1" ht="19.5">
      <c r="A3206" s="28"/>
      <c r="B3206" s="29"/>
      <c r="C3206" s="30"/>
      <c r="D3206" s="171" t="s">
        <v>128</v>
      </c>
      <c r="E3206" s="30"/>
      <c r="F3206" s="172" t="s">
        <v>6306</v>
      </c>
      <c r="G3206" s="30"/>
      <c r="H3206" s="30"/>
      <c r="I3206" s="173"/>
      <c r="J3206" s="30"/>
      <c r="K3206" s="30"/>
      <c r="L3206" s="33"/>
      <c r="M3206" s="174"/>
      <c r="N3206" s="175"/>
      <c r="O3206" s="65"/>
      <c r="P3206" s="65"/>
      <c r="Q3206" s="65"/>
      <c r="R3206" s="65"/>
      <c r="S3206" s="65"/>
      <c r="T3206" s="66"/>
      <c r="U3206" s="28"/>
      <c r="V3206" s="28"/>
      <c r="W3206" s="28"/>
      <c r="X3206" s="28"/>
      <c r="Y3206" s="28"/>
      <c r="Z3206" s="28"/>
      <c r="AA3206" s="28"/>
      <c r="AB3206" s="28"/>
      <c r="AC3206" s="28"/>
      <c r="AD3206" s="28"/>
      <c r="AE3206" s="28"/>
      <c r="AT3206" s="11" t="s">
        <v>128</v>
      </c>
      <c r="AU3206" s="11" t="s">
        <v>73</v>
      </c>
    </row>
    <row r="3207" spans="1:65" s="2" customFormat="1" ht="24.2" customHeight="1">
      <c r="A3207" s="28"/>
      <c r="B3207" s="29"/>
      <c r="C3207" s="158" t="s">
        <v>6308</v>
      </c>
      <c r="D3207" s="158" t="s">
        <v>121</v>
      </c>
      <c r="E3207" s="159" t="s">
        <v>6309</v>
      </c>
      <c r="F3207" s="160" t="s">
        <v>6310</v>
      </c>
      <c r="G3207" s="161" t="s">
        <v>136</v>
      </c>
      <c r="H3207" s="162">
        <v>1</v>
      </c>
      <c r="I3207" s="163"/>
      <c r="J3207" s="164">
        <f>ROUND(I3207*H3207,2)</f>
        <v>0</v>
      </c>
      <c r="K3207" s="160" t="s">
        <v>1</v>
      </c>
      <c r="L3207" s="33"/>
      <c r="M3207" s="165" t="s">
        <v>1</v>
      </c>
      <c r="N3207" s="166" t="s">
        <v>38</v>
      </c>
      <c r="O3207" s="65"/>
      <c r="P3207" s="167">
        <f>O3207*H3207</f>
        <v>0</v>
      </c>
      <c r="Q3207" s="167">
        <v>0</v>
      </c>
      <c r="R3207" s="167">
        <f>Q3207*H3207</f>
        <v>0</v>
      </c>
      <c r="S3207" s="167">
        <v>0</v>
      </c>
      <c r="T3207" s="168">
        <f>S3207*H3207</f>
        <v>0</v>
      </c>
      <c r="U3207" s="28"/>
      <c r="V3207" s="28"/>
      <c r="W3207" s="28"/>
      <c r="X3207" s="28"/>
      <c r="Y3207" s="28"/>
      <c r="Z3207" s="28"/>
      <c r="AA3207" s="28"/>
      <c r="AB3207" s="28"/>
      <c r="AC3207" s="28"/>
      <c r="AD3207" s="28"/>
      <c r="AE3207" s="28"/>
      <c r="AR3207" s="169" t="s">
        <v>125</v>
      </c>
      <c r="AT3207" s="169" t="s">
        <v>121</v>
      </c>
      <c r="AU3207" s="169" t="s">
        <v>73</v>
      </c>
      <c r="AY3207" s="11" t="s">
        <v>126</v>
      </c>
      <c r="BE3207" s="170">
        <f>IF(N3207="základní",J3207,0)</f>
        <v>0</v>
      </c>
      <c r="BF3207" s="170">
        <f>IF(N3207="snížená",J3207,0)</f>
        <v>0</v>
      </c>
      <c r="BG3207" s="170">
        <f>IF(N3207="zákl. přenesená",J3207,0)</f>
        <v>0</v>
      </c>
      <c r="BH3207" s="170">
        <f>IF(N3207="sníž. přenesená",J3207,0)</f>
        <v>0</v>
      </c>
      <c r="BI3207" s="170">
        <f>IF(N3207="nulová",J3207,0)</f>
        <v>0</v>
      </c>
      <c r="BJ3207" s="11" t="s">
        <v>80</v>
      </c>
      <c r="BK3207" s="170">
        <f>ROUND(I3207*H3207,2)</f>
        <v>0</v>
      </c>
      <c r="BL3207" s="11" t="s">
        <v>125</v>
      </c>
      <c r="BM3207" s="169" t="s">
        <v>6311</v>
      </c>
    </row>
    <row r="3208" spans="1:65" s="2" customFormat="1" ht="19.5">
      <c r="A3208" s="28"/>
      <c r="B3208" s="29"/>
      <c r="C3208" s="30"/>
      <c r="D3208" s="171" t="s">
        <v>128</v>
      </c>
      <c r="E3208" s="30"/>
      <c r="F3208" s="172" t="s">
        <v>6310</v>
      </c>
      <c r="G3208" s="30"/>
      <c r="H3208" s="30"/>
      <c r="I3208" s="173"/>
      <c r="J3208" s="30"/>
      <c r="K3208" s="30"/>
      <c r="L3208" s="33"/>
      <c r="M3208" s="174"/>
      <c r="N3208" s="175"/>
      <c r="O3208" s="65"/>
      <c r="P3208" s="65"/>
      <c r="Q3208" s="65"/>
      <c r="R3208" s="65"/>
      <c r="S3208" s="65"/>
      <c r="T3208" s="66"/>
      <c r="U3208" s="28"/>
      <c r="V3208" s="28"/>
      <c r="W3208" s="28"/>
      <c r="X3208" s="28"/>
      <c r="Y3208" s="28"/>
      <c r="Z3208" s="28"/>
      <c r="AA3208" s="28"/>
      <c r="AB3208" s="28"/>
      <c r="AC3208" s="28"/>
      <c r="AD3208" s="28"/>
      <c r="AE3208" s="28"/>
      <c r="AT3208" s="11" t="s">
        <v>128</v>
      </c>
      <c r="AU3208" s="11" t="s">
        <v>73</v>
      </c>
    </row>
    <row r="3209" spans="1:65" s="2" customFormat="1" ht="24.2" customHeight="1">
      <c r="A3209" s="28"/>
      <c r="B3209" s="29"/>
      <c r="C3209" s="158" t="s">
        <v>6312</v>
      </c>
      <c r="D3209" s="158" t="s">
        <v>121</v>
      </c>
      <c r="E3209" s="159" t="s">
        <v>6313</v>
      </c>
      <c r="F3209" s="160" t="s">
        <v>6314</v>
      </c>
      <c r="G3209" s="161" t="s">
        <v>136</v>
      </c>
      <c r="H3209" s="162">
        <v>1</v>
      </c>
      <c r="I3209" s="163"/>
      <c r="J3209" s="164">
        <f>ROUND(I3209*H3209,2)</f>
        <v>0</v>
      </c>
      <c r="K3209" s="160" t="s">
        <v>1</v>
      </c>
      <c r="L3209" s="33"/>
      <c r="M3209" s="165" t="s">
        <v>1</v>
      </c>
      <c r="N3209" s="166" t="s">
        <v>38</v>
      </c>
      <c r="O3209" s="65"/>
      <c r="P3209" s="167">
        <f>O3209*H3209</f>
        <v>0</v>
      </c>
      <c r="Q3209" s="167">
        <v>0</v>
      </c>
      <c r="R3209" s="167">
        <f>Q3209*H3209</f>
        <v>0</v>
      </c>
      <c r="S3209" s="167">
        <v>0</v>
      </c>
      <c r="T3209" s="168">
        <f>S3209*H3209</f>
        <v>0</v>
      </c>
      <c r="U3209" s="28"/>
      <c r="V3209" s="28"/>
      <c r="W3209" s="28"/>
      <c r="X3209" s="28"/>
      <c r="Y3209" s="28"/>
      <c r="Z3209" s="28"/>
      <c r="AA3209" s="28"/>
      <c r="AB3209" s="28"/>
      <c r="AC3209" s="28"/>
      <c r="AD3209" s="28"/>
      <c r="AE3209" s="28"/>
      <c r="AR3209" s="169" t="s">
        <v>125</v>
      </c>
      <c r="AT3209" s="169" t="s">
        <v>121</v>
      </c>
      <c r="AU3209" s="169" t="s">
        <v>73</v>
      </c>
      <c r="AY3209" s="11" t="s">
        <v>126</v>
      </c>
      <c r="BE3209" s="170">
        <f>IF(N3209="základní",J3209,0)</f>
        <v>0</v>
      </c>
      <c r="BF3209" s="170">
        <f>IF(N3209="snížená",J3209,0)</f>
        <v>0</v>
      </c>
      <c r="BG3209" s="170">
        <f>IF(N3209="zákl. přenesená",J3209,0)</f>
        <v>0</v>
      </c>
      <c r="BH3209" s="170">
        <f>IF(N3209="sníž. přenesená",J3209,0)</f>
        <v>0</v>
      </c>
      <c r="BI3209" s="170">
        <f>IF(N3209="nulová",J3209,0)</f>
        <v>0</v>
      </c>
      <c r="BJ3209" s="11" t="s">
        <v>80</v>
      </c>
      <c r="BK3209" s="170">
        <f>ROUND(I3209*H3209,2)</f>
        <v>0</v>
      </c>
      <c r="BL3209" s="11" t="s">
        <v>125</v>
      </c>
      <c r="BM3209" s="169" t="s">
        <v>6315</v>
      </c>
    </row>
    <row r="3210" spans="1:65" s="2" customFormat="1" ht="19.5">
      <c r="A3210" s="28"/>
      <c r="B3210" s="29"/>
      <c r="C3210" s="30"/>
      <c r="D3210" s="171" t="s">
        <v>128</v>
      </c>
      <c r="E3210" s="30"/>
      <c r="F3210" s="172" t="s">
        <v>6314</v>
      </c>
      <c r="G3210" s="30"/>
      <c r="H3210" s="30"/>
      <c r="I3210" s="173"/>
      <c r="J3210" s="30"/>
      <c r="K3210" s="30"/>
      <c r="L3210" s="33"/>
      <c r="M3210" s="174"/>
      <c r="N3210" s="175"/>
      <c r="O3210" s="65"/>
      <c r="P3210" s="65"/>
      <c r="Q3210" s="65"/>
      <c r="R3210" s="65"/>
      <c r="S3210" s="65"/>
      <c r="T3210" s="66"/>
      <c r="U3210" s="28"/>
      <c r="V3210" s="28"/>
      <c r="W3210" s="28"/>
      <c r="X3210" s="28"/>
      <c r="Y3210" s="28"/>
      <c r="Z3210" s="28"/>
      <c r="AA3210" s="28"/>
      <c r="AB3210" s="28"/>
      <c r="AC3210" s="28"/>
      <c r="AD3210" s="28"/>
      <c r="AE3210" s="28"/>
      <c r="AT3210" s="11" t="s">
        <v>128</v>
      </c>
      <c r="AU3210" s="11" t="s">
        <v>73</v>
      </c>
    </row>
    <row r="3211" spans="1:65" s="2" customFormat="1" ht="33" customHeight="1">
      <c r="A3211" s="28"/>
      <c r="B3211" s="29"/>
      <c r="C3211" s="158" t="s">
        <v>6316</v>
      </c>
      <c r="D3211" s="158" t="s">
        <v>121</v>
      </c>
      <c r="E3211" s="159" t="s">
        <v>6317</v>
      </c>
      <c r="F3211" s="160" t="s">
        <v>6318</v>
      </c>
      <c r="G3211" s="161" t="s">
        <v>136</v>
      </c>
      <c r="H3211" s="162">
        <v>1</v>
      </c>
      <c r="I3211" s="163"/>
      <c r="J3211" s="164">
        <f>ROUND(I3211*H3211,2)</f>
        <v>0</v>
      </c>
      <c r="K3211" s="160" t="s">
        <v>1</v>
      </c>
      <c r="L3211" s="33"/>
      <c r="M3211" s="165" t="s">
        <v>1</v>
      </c>
      <c r="N3211" s="166" t="s">
        <v>38</v>
      </c>
      <c r="O3211" s="65"/>
      <c r="P3211" s="167">
        <f>O3211*H3211</f>
        <v>0</v>
      </c>
      <c r="Q3211" s="167">
        <v>0</v>
      </c>
      <c r="R3211" s="167">
        <f>Q3211*H3211</f>
        <v>0</v>
      </c>
      <c r="S3211" s="167">
        <v>0</v>
      </c>
      <c r="T3211" s="168">
        <f>S3211*H3211</f>
        <v>0</v>
      </c>
      <c r="U3211" s="28"/>
      <c r="V3211" s="28"/>
      <c r="W3211" s="28"/>
      <c r="X3211" s="28"/>
      <c r="Y3211" s="28"/>
      <c r="Z3211" s="28"/>
      <c r="AA3211" s="28"/>
      <c r="AB3211" s="28"/>
      <c r="AC3211" s="28"/>
      <c r="AD3211" s="28"/>
      <c r="AE3211" s="28"/>
      <c r="AR3211" s="169" t="s">
        <v>125</v>
      </c>
      <c r="AT3211" s="169" t="s">
        <v>121</v>
      </c>
      <c r="AU3211" s="169" t="s">
        <v>73</v>
      </c>
      <c r="AY3211" s="11" t="s">
        <v>126</v>
      </c>
      <c r="BE3211" s="170">
        <f>IF(N3211="základní",J3211,0)</f>
        <v>0</v>
      </c>
      <c r="BF3211" s="170">
        <f>IF(N3211="snížená",J3211,0)</f>
        <v>0</v>
      </c>
      <c r="BG3211" s="170">
        <f>IF(N3211="zákl. přenesená",J3211,0)</f>
        <v>0</v>
      </c>
      <c r="BH3211" s="170">
        <f>IF(N3211="sníž. přenesená",J3211,0)</f>
        <v>0</v>
      </c>
      <c r="BI3211" s="170">
        <f>IF(N3211="nulová",J3211,0)</f>
        <v>0</v>
      </c>
      <c r="BJ3211" s="11" t="s">
        <v>80</v>
      </c>
      <c r="BK3211" s="170">
        <f>ROUND(I3211*H3211,2)</f>
        <v>0</v>
      </c>
      <c r="BL3211" s="11" t="s">
        <v>125</v>
      </c>
      <c r="BM3211" s="169" t="s">
        <v>6319</v>
      </c>
    </row>
    <row r="3212" spans="1:65" s="2" customFormat="1" ht="19.5">
      <c r="A3212" s="28"/>
      <c r="B3212" s="29"/>
      <c r="C3212" s="30"/>
      <c r="D3212" s="171" t="s">
        <v>128</v>
      </c>
      <c r="E3212" s="30"/>
      <c r="F3212" s="172" t="s">
        <v>6318</v>
      </c>
      <c r="G3212" s="30"/>
      <c r="H3212" s="30"/>
      <c r="I3212" s="173"/>
      <c r="J3212" s="30"/>
      <c r="K3212" s="30"/>
      <c r="L3212" s="33"/>
      <c r="M3212" s="174"/>
      <c r="N3212" s="175"/>
      <c r="O3212" s="65"/>
      <c r="P3212" s="65"/>
      <c r="Q3212" s="65"/>
      <c r="R3212" s="65"/>
      <c r="S3212" s="65"/>
      <c r="T3212" s="66"/>
      <c r="U3212" s="28"/>
      <c r="V3212" s="28"/>
      <c r="W3212" s="28"/>
      <c r="X3212" s="28"/>
      <c r="Y3212" s="28"/>
      <c r="Z3212" s="28"/>
      <c r="AA3212" s="28"/>
      <c r="AB3212" s="28"/>
      <c r="AC3212" s="28"/>
      <c r="AD3212" s="28"/>
      <c r="AE3212" s="28"/>
      <c r="AT3212" s="11" t="s">
        <v>128</v>
      </c>
      <c r="AU3212" s="11" t="s">
        <v>73</v>
      </c>
    </row>
    <row r="3213" spans="1:65" s="2" customFormat="1" ht="33" customHeight="1">
      <c r="A3213" s="28"/>
      <c r="B3213" s="29"/>
      <c r="C3213" s="158" t="s">
        <v>6320</v>
      </c>
      <c r="D3213" s="158" t="s">
        <v>121</v>
      </c>
      <c r="E3213" s="159" t="s">
        <v>6261</v>
      </c>
      <c r="F3213" s="160" t="s">
        <v>6262</v>
      </c>
      <c r="G3213" s="161" t="s">
        <v>136</v>
      </c>
      <c r="H3213" s="162">
        <v>1</v>
      </c>
      <c r="I3213" s="163"/>
      <c r="J3213" s="164">
        <f>ROUND(I3213*H3213,2)</f>
        <v>0</v>
      </c>
      <c r="K3213" s="160" t="s">
        <v>1</v>
      </c>
      <c r="L3213" s="33"/>
      <c r="M3213" s="165" t="s">
        <v>1</v>
      </c>
      <c r="N3213" s="166" t="s">
        <v>38</v>
      </c>
      <c r="O3213" s="65"/>
      <c r="P3213" s="167">
        <f>O3213*H3213</f>
        <v>0</v>
      </c>
      <c r="Q3213" s="167">
        <v>0</v>
      </c>
      <c r="R3213" s="167">
        <f>Q3213*H3213</f>
        <v>0</v>
      </c>
      <c r="S3213" s="167">
        <v>0</v>
      </c>
      <c r="T3213" s="168">
        <f>S3213*H3213</f>
        <v>0</v>
      </c>
      <c r="U3213" s="28"/>
      <c r="V3213" s="28"/>
      <c r="W3213" s="28"/>
      <c r="X3213" s="28"/>
      <c r="Y3213" s="28"/>
      <c r="Z3213" s="28"/>
      <c r="AA3213" s="28"/>
      <c r="AB3213" s="28"/>
      <c r="AC3213" s="28"/>
      <c r="AD3213" s="28"/>
      <c r="AE3213" s="28"/>
      <c r="AR3213" s="169" t="s">
        <v>125</v>
      </c>
      <c r="AT3213" s="169" t="s">
        <v>121</v>
      </c>
      <c r="AU3213" s="169" t="s">
        <v>73</v>
      </c>
      <c r="AY3213" s="11" t="s">
        <v>126</v>
      </c>
      <c r="BE3213" s="170">
        <f>IF(N3213="základní",J3213,0)</f>
        <v>0</v>
      </c>
      <c r="BF3213" s="170">
        <f>IF(N3213="snížená",J3213,0)</f>
        <v>0</v>
      </c>
      <c r="BG3213" s="170">
        <f>IF(N3213="zákl. přenesená",J3213,0)</f>
        <v>0</v>
      </c>
      <c r="BH3213" s="170">
        <f>IF(N3213="sníž. přenesená",J3213,0)</f>
        <v>0</v>
      </c>
      <c r="BI3213" s="170">
        <f>IF(N3213="nulová",J3213,0)</f>
        <v>0</v>
      </c>
      <c r="BJ3213" s="11" t="s">
        <v>80</v>
      </c>
      <c r="BK3213" s="170">
        <f>ROUND(I3213*H3213,2)</f>
        <v>0</v>
      </c>
      <c r="BL3213" s="11" t="s">
        <v>125</v>
      </c>
      <c r="BM3213" s="169" t="s">
        <v>6321</v>
      </c>
    </row>
    <row r="3214" spans="1:65" s="2" customFormat="1" ht="19.5">
      <c r="A3214" s="28"/>
      <c r="B3214" s="29"/>
      <c r="C3214" s="30"/>
      <c r="D3214" s="171" t="s">
        <v>128</v>
      </c>
      <c r="E3214" s="30"/>
      <c r="F3214" s="172" t="s">
        <v>6262</v>
      </c>
      <c r="G3214" s="30"/>
      <c r="H3214" s="30"/>
      <c r="I3214" s="173"/>
      <c r="J3214" s="30"/>
      <c r="K3214" s="30"/>
      <c r="L3214" s="33"/>
      <c r="M3214" s="174"/>
      <c r="N3214" s="175"/>
      <c r="O3214" s="65"/>
      <c r="P3214" s="65"/>
      <c r="Q3214" s="65"/>
      <c r="R3214" s="65"/>
      <c r="S3214" s="65"/>
      <c r="T3214" s="66"/>
      <c r="U3214" s="28"/>
      <c r="V3214" s="28"/>
      <c r="W3214" s="28"/>
      <c r="X3214" s="28"/>
      <c r="Y3214" s="28"/>
      <c r="Z3214" s="28"/>
      <c r="AA3214" s="28"/>
      <c r="AB3214" s="28"/>
      <c r="AC3214" s="28"/>
      <c r="AD3214" s="28"/>
      <c r="AE3214" s="28"/>
      <c r="AT3214" s="11" t="s">
        <v>128</v>
      </c>
      <c r="AU3214" s="11" t="s">
        <v>73</v>
      </c>
    </row>
    <row r="3215" spans="1:65" s="2" customFormat="1" ht="33" customHeight="1">
      <c r="A3215" s="28"/>
      <c r="B3215" s="29"/>
      <c r="C3215" s="158" t="s">
        <v>6322</v>
      </c>
      <c r="D3215" s="158" t="s">
        <v>121</v>
      </c>
      <c r="E3215" s="159" t="s">
        <v>6257</v>
      </c>
      <c r="F3215" s="160" t="s">
        <v>6258</v>
      </c>
      <c r="G3215" s="161" t="s">
        <v>136</v>
      </c>
      <c r="H3215" s="162">
        <v>1</v>
      </c>
      <c r="I3215" s="163"/>
      <c r="J3215" s="164">
        <f>ROUND(I3215*H3215,2)</f>
        <v>0</v>
      </c>
      <c r="K3215" s="160" t="s">
        <v>1</v>
      </c>
      <c r="L3215" s="33"/>
      <c r="M3215" s="165" t="s">
        <v>1</v>
      </c>
      <c r="N3215" s="166" t="s">
        <v>38</v>
      </c>
      <c r="O3215" s="65"/>
      <c r="P3215" s="167">
        <f>O3215*H3215</f>
        <v>0</v>
      </c>
      <c r="Q3215" s="167">
        <v>0</v>
      </c>
      <c r="R3215" s="167">
        <f>Q3215*H3215</f>
        <v>0</v>
      </c>
      <c r="S3215" s="167">
        <v>0</v>
      </c>
      <c r="T3215" s="168">
        <f>S3215*H3215</f>
        <v>0</v>
      </c>
      <c r="U3215" s="28"/>
      <c r="V3215" s="28"/>
      <c r="W3215" s="28"/>
      <c r="X3215" s="28"/>
      <c r="Y3215" s="28"/>
      <c r="Z3215" s="28"/>
      <c r="AA3215" s="28"/>
      <c r="AB3215" s="28"/>
      <c r="AC3215" s="28"/>
      <c r="AD3215" s="28"/>
      <c r="AE3215" s="28"/>
      <c r="AR3215" s="169" t="s">
        <v>125</v>
      </c>
      <c r="AT3215" s="169" t="s">
        <v>121</v>
      </c>
      <c r="AU3215" s="169" t="s">
        <v>73</v>
      </c>
      <c r="AY3215" s="11" t="s">
        <v>126</v>
      </c>
      <c r="BE3215" s="170">
        <f>IF(N3215="základní",J3215,0)</f>
        <v>0</v>
      </c>
      <c r="BF3215" s="170">
        <f>IF(N3215="snížená",J3215,0)</f>
        <v>0</v>
      </c>
      <c r="BG3215" s="170">
        <f>IF(N3215="zákl. přenesená",J3215,0)</f>
        <v>0</v>
      </c>
      <c r="BH3215" s="170">
        <f>IF(N3215="sníž. přenesená",J3215,0)</f>
        <v>0</v>
      </c>
      <c r="BI3215" s="170">
        <f>IF(N3215="nulová",J3215,0)</f>
        <v>0</v>
      </c>
      <c r="BJ3215" s="11" t="s">
        <v>80</v>
      </c>
      <c r="BK3215" s="170">
        <f>ROUND(I3215*H3215,2)</f>
        <v>0</v>
      </c>
      <c r="BL3215" s="11" t="s">
        <v>125</v>
      </c>
      <c r="BM3215" s="169" t="s">
        <v>6323</v>
      </c>
    </row>
    <row r="3216" spans="1:65" s="2" customFormat="1" ht="19.5">
      <c r="A3216" s="28"/>
      <c r="B3216" s="29"/>
      <c r="C3216" s="30"/>
      <c r="D3216" s="171" t="s">
        <v>128</v>
      </c>
      <c r="E3216" s="30"/>
      <c r="F3216" s="172" t="s">
        <v>6258</v>
      </c>
      <c r="G3216" s="30"/>
      <c r="H3216" s="30"/>
      <c r="I3216" s="173"/>
      <c r="J3216" s="30"/>
      <c r="K3216" s="30"/>
      <c r="L3216" s="33"/>
      <c r="M3216" s="174"/>
      <c r="N3216" s="175"/>
      <c r="O3216" s="65"/>
      <c r="P3216" s="65"/>
      <c r="Q3216" s="65"/>
      <c r="R3216" s="65"/>
      <c r="S3216" s="65"/>
      <c r="T3216" s="66"/>
      <c r="U3216" s="28"/>
      <c r="V3216" s="28"/>
      <c r="W3216" s="28"/>
      <c r="X3216" s="28"/>
      <c r="Y3216" s="28"/>
      <c r="Z3216" s="28"/>
      <c r="AA3216" s="28"/>
      <c r="AB3216" s="28"/>
      <c r="AC3216" s="28"/>
      <c r="AD3216" s="28"/>
      <c r="AE3216" s="28"/>
      <c r="AT3216" s="11" t="s">
        <v>128</v>
      </c>
      <c r="AU3216" s="11" t="s">
        <v>73</v>
      </c>
    </row>
    <row r="3217" spans="1:65" s="2" customFormat="1" ht="33" customHeight="1">
      <c r="A3217" s="28"/>
      <c r="B3217" s="29"/>
      <c r="C3217" s="158" t="s">
        <v>6324</v>
      </c>
      <c r="D3217" s="158" t="s">
        <v>121</v>
      </c>
      <c r="E3217" s="159" t="s">
        <v>6325</v>
      </c>
      <c r="F3217" s="160" t="s">
        <v>6326</v>
      </c>
      <c r="G3217" s="161" t="s">
        <v>131</v>
      </c>
      <c r="H3217" s="162">
        <v>100</v>
      </c>
      <c r="I3217" s="163"/>
      <c r="J3217" s="164">
        <f>ROUND(I3217*H3217,2)</f>
        <v>0</v>
      </c>
      <c r="K3217" s="160" t="s">
        <v>1</v>
      </c>
      <c r="L3217" s="33"/>
      <c r="M3217" s="165" t="s">
        <v>1</v>
      </c>
      <c r="N3217" s="166" t="s">
        <v>38</v>
      </c>
      <c r="O3217" s="65"/>
      <c r="P3217" s="167">
        <f>O3217*H3217</f>
        <v>0</v>
      </c>
      <c r="Q3217" s="167">
        <v>0</v>
      </c>
      <c r="R3217" s="167">
        <f>Q3217*H3217</f>
        <v>0</v>
      </c>
      <c r="S3217" s="167">
        <v>0</v>
      </c>
      <c r="T3217" s="168">
        <f>S3217*H3217</f>
        <v>0</v>
      </c>
      <c r="U3217" s="28"/>
      <c r="V3217" s="28"/>
      <c r="W3217" s="28"/>
      <c r="X3217" s="28"/>
      <c r="Y3217" s="28"/>
      <c r="Z3217" s="28"/>
      <c r="AA3217" s="28"/>
      <c r="AB3217" s="28"/>
      <c r="AC3217" s="28"/>
      <c r="AD3217" s="28"/>
      <c r="AE3217" s="28"/>
      <c r="AR3217" s="169" t="s">
        <v>125</v>
      </c>
      <c r="AT3217" s="169" t="s">
        <v>121</v>
      </c>
      <c r="AU3217" s="169" t="s">
        <v>73</v>
      </c>
      <c r="AY3217" s="11" t="s">
        <v>126</v>
      </c>
      <c r="BE3217" s="170">
        <f>IF(N3217="základní",J3217,0)</f>
        <v>0</v>
      </c>
      <c r="BF3217" s="170">
        <f>IF(N3217="snížená",J3217,0)</f>
        <v>0</v>
      </c>
      <c r="BG3217" s="170">
        <f>IF(N3217="zákl. přenesená",J3217,0)</f>
        <v>0</v>
      </c>
      <c r="BH3217" s="170">
        <f>IF(N3217="sníž. přenesená",J3217,0)</f>
        <v>0</v>
      </c>
      <c r="BI3217" s="170">
        <f>IF(N3217="nulová",J3217,0)</f>
        <v>0</v>
      </c>
      <c r="BJ3217" s="11" t="s">
        <v>80</v>
      </c>
      <c r="BK3217" s="170">
        <f>ROUND(I3217*H3217,2)</f>
        <v>0</v>
      </c>
      <c r="BL3217" s="11" t="s">
        <v>125</v>
      </c>
      <c r="BM3217" s="169" t="s">
        <v>6327</v>
      </c>
    </row>
    <row r="3218" spans="1:65" s="2" customFormat="1" ht="19.5">
      <c r="A3218" s="28"/>
      <c r="B3218" s="29"/>
      <c r="C3218" s="30"/>
      <c r="D3218" s="171" t="s">
        <v>128</v>
      </c>
      <c r="E3218" s="30"/>
      <c r="F3218" s="172" t="s">
        <v>6326</v>
      </c>
      <c r="G3218" s="30"/>
      <c r="H3218" s="30"/>
      <c r="I3218" s="173"/>
      <c r="J3218" s="30"/>
      <c r="K3218" s="30"/>
      <c r="L3218" s="33"/>
      <c r="M3218" s="174"/>
      <c r="N3218" s="175"/>
      <c r="O3218" s="65"/>
      <c r="P3218" s="65"/>
      <c r="Q3218" s="65"/>
      <c r="R3218" s="65"/>
      <c r="S3218" s="65"/>
      <c r="T3218" s="66"/>
      <c r="U3218" s="28"/>
      <c r="V3218" s="28"/>
      <c r="W3218" s="28"/>
      <c r="X3218" s="28"/>
      <c r="Y3218" s="28"/>
      <c r="Z3218" s="28"/>
      <c r="AA3218" s="28"/>
      <c r="AB3218" s="28"/>
      <c r="AC3218" s="28"/>
      <c r="AD3218" s="28"/>
      <c r="AE3218" s="28"/>
      <c r="AT3218" s="11" t="s">
        <v>128</v>
      </c>
      <c r="AU3218" s="11" t="s">
        <v>73</v>
      </c>
    </row>
    <row r="3219" spans="1:65" s="2" customFormat="1" ht="33" customHeight="1">
      <c r="A3219" s="28"/>
      <c r="B3219" s="29"/>
      <c r="C3219" s="158" t="s">
        <v>6328</v>
      </c>
      <c r="D3219" s="158" t="s">
        <v>121</v>
      </c>
      <c r="E3219" s="159" t="s">
        <v>6329</v>
      </c>
      <c r="F3219" s="160" t="s">
        <v>6330</v>
      </c>
      <c r="G3219" s="161" t="s">
        <v>131</v>
      </c>
      <c r="H3219" s="162">
        <v>100</v>
      </c>
      <c r="I3219" s="163"/>
      <c r="J3219" s="164">
        <f>ROUND(I3219*H3219,2)</f>
        <v>0</v>
      </c>
      <c r="K3219" s="160" t="s">
        <v>1</v>
      </c>
      <c r="L3219" s="33"/>
      <c r="M3219" s="165" t="s">
        <v>1</v>
      </c>
      <c r="N3219" s="166" t="s">
        <v>38</v>
      </c>
      <c r="O3219" s="65"/>
      <c r="P3219" s="167">
        <f>O3219*H3219</f>
        <v>0</v>
      </c>
      <c r="Q3219" s="167">
        <v>0</v>
      </c>
      <c r="R3219" s="167">
        <f>Q3219*H3219</f>
        <v>0</v>
      </c>
      <c r="S3219" s="167">
        <v>0</v>
      </c>
      <c r="T3219" s="168">
        <f>S3219*H3219</f>
        <v>0</v>
      </c>
      <c r="U3219" s="28"/>
      <c r="V3219" s="28"/>
      <c r="W3219" s="28"/>
      <c r="X3219" s="28"/>
      <c r="Y3219" s="28"/>
      <c r="Z3219" s="28"/>
      <c r="AA3219" s="28"/>
      <c r="AB3219" s="28"/>
      <c r="AC3219" s="28"/>
      <c r="AD3219" s="28"/>
      <c r="AE3219" s="28"/>
      <c r="AR3219" s="169" t="s">
        <v>125</v>
      </c>
      <c r="AT3219" s="169" t="s">
        <v>121</v>
      </c>
      <c r="AU3219" s="169" t="s">
        <v>73</v>
      </c>
      <c r="AY3219" s="11" t="s">
        <v>126</v>
      </c>
      <c r="BE3219" s="170">
        <f>IF(N3219="základní",J3219,0)</f>
        <v>0</v>
      </c>
      <c r="BF3219" s="170">
        <f>IF(N3219="snížená",J3219,0)</f>
        <v>0</v>
      </c>
      <c r="BG3219" s="170">
        <f>IF(N3219="zákl. přenesená",J3219,0)</f>
        <v>0</v>
      </c>
      <c r="BH3219" s="170">
        <f>IF(N3219="sníž. přenesená",J3219,0)</f>
        <v>0</v>
      </c>
      <c r="BI3219" s="170">
        <f>IF(N3219="nulová",J3219,0)</f>
        <v>0</v>
      </c>
      <c r="BJ3219" s="11" t="s">
        <v>80</v>
      </c>
      <c r="BK3219" s="170">
        <f>ROUND(I3219*H3219,2)</f>
        <v>0</v>
      </c>
      <c r="BL3219" s="11" t="s">
        <v>125</v>
      </c>
      <c r="BM3219" s="169" t="s">
        <v>6331</v>
      </c>
    </row>
    <row r="3220" spans="1:65" s="2" customFormat="1" ht="19.5">
      <c r="A3220" s="28"/>
      <c r="B3220" s="29"/>
      <c r="C3220" s="30"/>
      <c r="D3220" s="171" t="s">
        <v>128</v>
      </c>
      <c r="E3220" s="30"/>
      <c r="F3220" s="172" t="s">
        <v>6330</v>
      </c>
      <c r="G3220" s="30"/>
      <c r="H3220" s="30"/>
      <c r="I3220" s="173"/>
      <c r="J3220" s="30"/>
      <c r="K3220" s="30"/>
      <c r="L3220" s="33"/>
      <c r="M3220" s="174"/>
      <c r="N3220" s="175"/>
      <c r="O3220" s="65"/>
      <c r="P3220" s="65"/>
      <c r="Q3220" s="65"/>
      <c r="R3220" s="65"/>
      <c r="S3220" s="65"/>
      <c r="T3220" s="66"/>
      <c r="U3220" s="28"/>
      <c r="V3220" s="28"/>
      <c r="W3220" s="28"/>
      <c r="X3220" s="28"/>
      <c r="Y3220" s="28"/>
      <c r="Z3220" s="28"/>
      <c r="AA3220" s="28"/>
      <c r="AB3220" s="28"/>
      <c r="AC3220" s="28"/>
      <c r="AD3220" s="28"/>
      <c r="AE3220" s="28"/>
      <c r="AT3220" s="11" t="s">
        <v>128</v>
      </c>
      <c r="AU3220" s="11" t="s">
        <v>73</v>
      </c>
    </row>
    <row r="3221" spans="1:65" s="2" customFormat="1" ht="16.5" customHeight="1">
      <c r="A3221" s="28"/>
      <c r="B3221" s="29"/>
      <c r="C3221" s="158" t="s">
        <v>6332</v>
      </c>
      <c r="D3221" s="158" t="s">
        <v>121</v>
      </c>
      <c r="E3221" s="159" t="s">
        <v>6333</v>
      </c>
      <c r="F3221" s="160" t="s">
        <v>6334</v>
      </c>
      <c r="G3221" s="161" t="s">
        <v>136</v>
      </c>
      <c r="H3221" s="162">
        <v>1</v>
      </c>
      <c r="I3221" s="163"/>
      <c r="J3221" s="164">
        <f>ROUND(I3221*H3221,2)</f>
        <v>0</v>
      </c>
      <c r="K3221" s="160" t="s">
        <v>1</v>
      </c>
      <c r="L3221" s="33"/>
      <c r="M3221" s="165" t="s">
        <v>1</v>
      </c>
      <c r="N3221" s="166" t="s">
        <v>38</v>
      </c>
      <c r="O3221" s="65"/>
      <c r="P3221" s="167">
        <f>O3221*H3221</f>
        <v>0</v>
      </c>
      <c r="Q3221" s="167">
        <v>0</v>
      </c>
      <c r="R3221" s="167">
        <f>Q3221*H3221</f>
        <v>0</v>
      </c>
      <c r="S3221" s="167">
        <v>0</v>
      </c>
      <c r="T3221" s="168">
        <f>S3221*H3221</f>
        <v>0</v>
      </c>
      <c r="U3221" s="28"/>
      <c r="V3221" s="28"/>
      <c r="W3221" s="28"/>
      <c r="X3221" s="28"/>
      <c r="Y3221" s="28"/>
      <c r="Z3221" s="28"/>
      <c r="AA3221" s="28"/>
      <c r="AB3221" s="28"/>
      <c r="AC3221" s="28"/>
      <c r="AD3221" s="28"/>
      <c r="AE3221" s="28"/>
      <c r="AR3221" s="169" t="s">
        <v>125</v>
      </c>
      <c r="AT3221" s="169" t="s">
        <v>121</v>
      </c>
      <c r="AU3221" s="169" t="s">
        <v>73</v>
      </c>
      <c r="AY3221" s="11" t="s">
        <v>126</v>
      </c>
      <c r="BE3221" s="170">
        <f>IF(N3221="základní",J3221,0)</f>
        <v>0</v>
      </c>
      <c r="BF3221" s="170">
        <f>IF(N3221="snížená",J3221,0)</f>
        <v>0</v>
      </c>
      <c r="BG3221" s="170">
        <f>IF(N3221="zákl. přenesená",J3221,0)</f>
        <v>0</v>
      </c>
      <c r="BH3221" s="170">
        <f>IF(N3221="sníž. přenesená",J3221,0)</f>
        <v>0</v>
      </c>
      <c r="BI3221" s="170">
        <f>IF(N3221="nulová",J3221,0)</f>
        <v>0</v>
      </c>
      <c r="BJ3221" s="11" t="s">
        <v>80</v>
      </c>
      <c r="BK3221" s="170">
        <f>ROUND(I3221*H3221,2)</f>
        <v>0</v>
      </c>
      <c r="BL3221" s="11" t="s">
        <v>125</v>
      </c>
      <c r="BM3221" s="169" t="s">
        <v>6335</v>
      </c>
    </row>
    <row r="3222" spans="1:65" s="2" customFormat="1" ht="11.25">
      <c r="A3222" s="28"/>
      <c r="B3222" s="29"/>
      <c r="C3222" s="30"/>
      <c r="D3222" s="171" t="s">
        <v>128</v>
      </c>
      <c r="E3222" s="30"/>
      <c r="F3222" s="172" t="s">
        <v>6334</v>
      </c>
      <c r="G3222" s="30"/>
      <c r="H3222" s="30"/>
      <c r="I3222" s="173"/>
      <c r="J3222" s="30"/>
      <c r="K3222" s="30"/>
      <c r="L3222" s="33"/>
      <c r="M3222" s="174"/>
      <c r="N3222" s="175"/>
      <c r="O3222" s="65"/>
      <c r="P3222" s="65"/>
      <c r="Q3222" s="65"/>
      <c r="R3222" s="65"/>
      <c r="S3222" s="65"/>
      <c r="T3222" s="66"/>
      <c r="U3222" s="28"/>
      <c r="V3222" s="28"/>
      <c r="W3222" s="28"/>
      <c r="X3222" s="28"/>
      <c r="Y3222" s="28"/>
      <c r="Z3222" s="28"/>
      <c r="AA3222" s="28"/>
      <c r="AB3222" s="28"/>
      <c r="AC3222" s="28"/>
      <c r="AD3222" s="28"/>
      <c r="AE3222" s="28"/>
      <c r="AT3222" s="11" t="s">
        <v>128</v>
      </c>
      <c r="AU3222" s="11" t="s">
        <v>73</v>
      </c>
    </row>
    <row r="3223" spans="1:65" s="2" customFormat="1" ht="21.75" customHeight="1">
      <c r="A3223" s="28"/>
      <c r="B3223" s="29"/>
      <c r="C3223" s="158" t="s">
        <v>6336</v>
      </c>
      <c r="D3223" s="158" t="s">
        <v>121</v>
      </c>
      <c r="E3223" s="159" t="s">
        <v>6337</v>
      </c>
      <c r="F3223" s="160" t="s">
        <v>6338</v>
      </c>
      <c r="G3223" s="161" t="s">
        <v>136</v>
      </c>
      <c r="H3223" s="162">
        <v>1</v>
      </c>
      <c r="I3223" s="163"/>
      <c r="J3223" s="164">
        <f>ROUND(I3223*H3223,2)</f>
        <v>0</v>
      </c>
      <c r="K3223" s="160" t="s">
        <v>1</v>
      </c>
      <c r="L3223" s="33"/>
      <c r="M3223" s="165" t="s">
        <v>1</v>
      </c>
      <c r="N3223" s="166" t="s">
        <v>38</v>
      </c>
      <c r="O3223" s="65"/>
      <c r="P3223" s="167">
        <f>O3223*H3223</f>
        <v>0</v>
      </c>
      <c r="Q3223" s="167">
        <v>0</v>
      </c>
      <c r="R3223" s="167">
        <f>Q3223*H3223</f>
        <v>0</v>
      </c>
      <c r="S3223" s="167">
        <v>0</v>
      </c>
      <c r="T3223" s="168">
        <f>S3223*H3223</f>
        <v>0</v>
      </c>
      <c r="U3223" s="28"/>
      <c r="V3223" s="28"/>
      <c r="W3223" s="28"/>
      <c r="X3223" s="28"/>
      <c r="Y3223" s="28"/>
      <c r="Z3223" s="28"/>
      <c r="AA3223" s="28"/>
      <c r="AB3223" s="28"/>
      <c r="AC3223" s="28"/>
      <c r="AD3223" s="28"/>
      <c r="AE3223" s="28"/>
      <c r="AR3223" s="169" t="s">
        <v>125</v>
      </c>
      <c r="AT3223" s="169" t="s">
        <v>121</v>
      </c>
      <c r="AU3223" s="169" t="s">
        <v>73</v>
      </c>
      <c r="AY3223" s="11" t="s">
        <v>126</v>
      </c>
      <c r="BE3223" s="170">
        <f>IF(N3223="základní",J3223,0)</f>
        <v>0</v>
      </c>
      <c r="BF3223" s="170">
        <f>IF(N3223="snížená",J3223,0)</f>
        <v>0</v>
      </c>
      <c r="BG3223" s="170">
        <f>IF(N3223="zákl. přenesená",J3223,0)</f>
        <v>0</v>
      </c>
      <c r="BH3223" s="170">
        <f>IF(N3223="sníž. přenesená",J3223,0)</f>
        <v>0</v>
      </c>
      <c r="BI3223" s="170">
        <f>IF(N3223="nulová",J3223,0)</f>
        <v>0</v>
      </c>
      <c r="BJ3223" s="11" t="s">
        <v>80</v>
      </c>
      <c r="BK3223" s="170">
        <f>ROUND(I3223*H3223,2)</f>
        <v>0</v>
      </c>
      <c r="BL3223" s="11" t="s">
        <v>125</v>
      </c>
      <c r="BM3223" s="169" t="s">
        <v>6339</v>
      </c>
    </row>
    <row r="3224" spans="1:65" s="2" customFormat="1" ht="11.25">
      <c r="A3224" s="28"/>
      <c r="B3224" s="29"/>
      <c r="C3224" s="30"/>
      <c r="D3224" s="171" t="s">
        <v>128</v>
      </c>
      <c r="E3224" s="30"/>
      <c r="F3224" s="172" t="s">
        <v>6338</v>
      </c>
      <c r="G3224" s="30"/>
      <c r="H3224" s="30"/>
      <c r="I3224" s="173"/>
      <c r="J3224" s="30"/>
      <c r="K3224" s="30"/>
      <c r="L3224" s="33"/>
      <c r="M3224" s="174"/>
      <c r="N3224" s="175"/>
      <c r="O3224" s="65"/>
      <c r="P3224" s="65"/>
      <c r="Q3224" s="65"/>
      <c r="R3224" s="65"/>
      <c r="S3224" s="65"/>
      <c r="T3224" s="66"/>
      <c r="U3224" s="28"/>
      <c r="V3224" s="28"/>
      <c r="W3224" s="28"/>
      <c r="X3224" s="28"/>
      <c r="Y3224" s="28"/>
      <c r="Z3224" s="28"/>
      <c r="AA3224" s="28"/>
      <c r="AB3224" s="28"/>
      <c r="AC3224" s="28"/>
      <c r="AD3224" s="28"/>
      <c r="AE3224" s="28"/>
      <c r="AT3224" s="11" t="s">
        <v>128</v>
      </c>
      <c r="AU3224" s="11" t="s">
        <v>73</v>
      </c>
    </row>
    <row r="3225" spans="1:65" s="2" customFormat="1" ht="21.75" customHeight="1">
      <c r="A3225" s="28"/>
      <c r="B3225" s="29"/>
      <c r="C3225" s="158" t="s">
        <v>6340</v>
      </c>
      <c r="D3225" s="158" t="s">
        <v>121</v>
      </c>
      <c r="E3225" s="159" t="s">
        <v>6341</v>
      </c>
      <c r="F3225" s="160" t="s">
        <v>6342</v>
      </c>
      <c r="G3225" s="161" t="s">
        <v>136</v>
      </c>
      <c r="H3225" s="162">
        <v>1</v>
      </c>
      <c r="I3225" s="163"/>
      <c r="J3225" s="164">
        <f>ROUND(I3225*H3225,2)</f>
        <v>0</v>
      </c>
      <c r="K3225" s="160" t="s">
        <v>1</v>
      </c>
      <c r="L3225" s="33"/>
      <c r="M3225" s="165" t="s">
        <v>1</v>
      </c>
      <c r="N3225" s="166" t="s">
        <v>38</v>
      </c>
      <c r="O3225" s="65"/>
      <c r="P3225" s="167">
        <f>O3225*H3225</f>
        <v>0</v>
      </c>
      <c r="Q3225" s="167">
        <v>0</v>
      </c>
      <c r="R3225" s="167">
        <f>Q3225*H3225</f>
        <v>0</v>
      </c>
      <c r="S3225" s="167">
        <v>0</v>
      </c>
      <c r="T3225" s="168">
        <f>S3225*H3225</f>
        <v>0</v>
      </c>
      <c r="U3225" s="28"/>
      <c r="V3225" s="28"/>
      <c r="W3225" s="28"/>
      <c r="X3225" s="28"/>
      <c r="Y3225" s="28"/>
      <c r="Z3225" s="28"/>
      <c r="AA3225" s="28"/>
      <c r="AB3225" s="28"/>
      <c r="AC3225" s="28"/>
      <c r="AD3225" s="28"/>
      <c r="AE3225" s="28"/>
      <c r="AR3225" s="169" t="s">
        <v>125</v>
      </c>
      <c r="AT3225" s="169" t="s">
        <v>121</v>
      </c>
      <c r="AU3225" s="169" t="s">
        <v>73</v>
      </c>
      <c r="AY3225" s="11" t="s">
        <v>126</v>
      </c>
      <c r="BE3225" s="170">
        <f>IF(N3225="základní",J3225,0)</f>
        <v>0</v>
      </c>
      <c r="BF3225" s="170">
        <f>IF(N3225="snížená",J3225,0)</f>
        <v>0</v>
      </c>
      <c r="BG3225" s="170">
        <f>IF(N3225="zákl. přenesená",J3225,0)</f>
        <v>0</v>
      </c>
      <c r="BH3225" s="170">
        <f>IF(N3225="sníž. přenesená",J3225,0)</f>
        <v>0</v>
      </c>
      <c r="BI3225" s="170">
        <f>IF(N3225="nulová",J3225,0)</f>
        <v>0</v>
      </c>
      <c r="BJ3225" s="11" t="s">
        <v>80</v>
      </c>
      <c r="BK3225" s="170">
        <f>ROUND(I3225*H3225,2)</f>
        <v>0</v>
      </c>
      <c r="BL3225" s="11" t="s">
        <v>125</v>
      </c>
      <c r="BM3225" s="169" t="s">
        <v>6343</v>
      </c>
    </row>
    <row r="3226" spans="1:65" s="2" customFormat="1" ht="11.25">
      <c r="A3226" s="28"/>
      <c r="B3226" s="29"/>
      <c r="C3226" s="30"/>
      <c r="D3226" s="171" t="s">
        <v>128</v>
      </c>
      <c r="E3226" s="30"/>
      <c r="F3226" s="172" t="s">
        <v>6342</v>
      </c>
      <c r="G3226" s="30"/>
      <c r="H3226" s="30"/>
      <c r="I3226" s="173"/>
      <c r="J3226" s="30"/>
      <c r="K3226" s="30"/>
      <c r="L3226" s="33"/>
      <c r="M3226" s="174"/>
      <c r="N3226" s="175"/>
      <c r="O3226" s="65"/>
      <c r="P3226" s="65"/>
      <c r="Q3226" s="65"/>
      <c r="R3226" s="65"/>
      <c r="S3226" s="65"/>
      <c r="T3226" s="66"/>
      <c r="U3226" s="28"/>
      <c r="V3226" s="28"/>
      <c r="W3226" s="28"/>
      <c r="X3226" s="28"/>
      <c r="Y3226" s="28"/>
      <c r="Z3226" s="28"/>
      <c r="AA3226" s="28"/>
      <c r="AB3226" s="28"/>
      <c r="AC3226" s="28"/>
      <c r="AD3226" s="28"/>
      <c r="AE3226" s="28"/>
      <c r="AT3226" s="11" t="s">
        <v>128</v>
      </c>
      <c r="AU3226" s="11" t="s">
        <v>73</v>
      </c>
    </row>
    <row r="3227" spans="1:65" s="2" customFormat="1" ht="21.75" customHeight="1">
      <c r="A3227" s="28"/>
      <c r="B3227" s="29"/>
      <c r="C3227" s="158" t="s">
        <v>6344</v>
      </c>
      <c r="D3227" s="158" t="s">
        <v>121</v>
      </c>
      <c r="E3227" s="159" t="s">
        <v>6345</v>
      </c>
      <c r="F3227" s="160" t="s">
        <v>6346</v>
      </c>
      <c r="G3227" s="161" t="s">
        <v>136</v>
      </c>
      <c r="H3227" s="162">
        <v>1</v>
      </c>
      <c r="I3227" s="163"/>
      <c r="J3227" s="164">
        <f>ROUND(I3227*H3227,2)</f>
        <v>0</v>
      </c>
      <c r="K3227" s="160" t="s">
        <v>1</v>
      </c>
      <c r="L3227" s="33"/>
      <c r="M3227" s="165" t="s">
        <v>1</v>
      </c>
      <c r="N3227" s="166" t="s">
        <v>38</v>
      </c>
      <c r="O3227" s="65"/>
      <c r="P3227" s="167">
        <f>O3227*H3227</f>
        <v>0</v>
      </c>
      <c r="Q3227" s="167">
        <v>0</v>
      </c>
      <c r="R3227" s="167">
        <f>Q3227*H3227</f>
        <v>0</v>
      </c>
      <c r="S3227" s="167">
        <v>0</v>
      </c>
      <c r="T3227" s="168">
        <f>S3227*H3227</f>
        <v>0</v>
      </c>
      <c r="U3227" s="28"/>
      <c r="V3227" s="28"/>
      <c r="W3227" s="28"/>
      <c r="X3227" s="28"/>
      <c r="Y3227" s="28"/>
      <c r="Z3227" s="28"/>
      <c r="AA3227" s="28"/>
      <c r="AB3227" s="28"/>
      <c r="AC3227" s="28"/>
      <c r="AD3227" s="28"/>
      <c r="AE3227" s="28"/>
      <c r="AR3227" s="169" t="s">
        <v>125</v>
      </c>
      <c r="AT3227" s="169" t="s">
        <v>121</v>
      </c>
      <c r="AU3227" s="169" t="s">
        <v>73</v>
      </c>
      <c r="AY3227" s="11" t="s">
        <v>126</v>
      </c>
      <c r="BE3227" s="170">
        <f>IF(N3227="základní",J3227,0)</f>
        <v>0</v>
      </c>
      <c r="BF3227" s="170">
        <f>IF(N3227="snížená",J3227,0)</f>
        <v>0</v>
      </c>
      <c r="BG3227" s="170">
        <f>IF(N3227="zákl. přenesená",J3227,0)</f>
        <v>0</v>
      </c>
      <c r="BH3227" s="170">
        <f>IF(N3227="sníž. přenesená",J3227,0)</f>
        <v>0</v>
      </c>
      <c r="BI3227" s="170">
        <f>IF(N3227="nulová",J3227,0)</f>
        <v>0</v>
      </c>
      <c r="BJ3227" s="11" t="s">
        <v>80</v>
      </c>
      <c r="BK3227" s="170">
        <f>ROUND(I3227*H3227,2)</f>
        <v>0</v>
      </c>
      <c r="BL3227" s="11" t="s">
        <v>125</v>
      </c>
      <c r="BM3227" s="169" t="s">
        <v>6347</v>
      </c>
    </row>
    <row r="3228" spans="1:65" s="2" customFormat="1" ht="11.25">
      <c r="A3228" s="28"/>
      <c r="B3228" s="29"/>
      <c r="C3228" s="30"/>
      <c r="D3228" s="171" t="s">
        <v>128</v>
      </c>
      <c r="E3228" s="30"/>
      <c r="F3228" s="172" t="s">
        <v>6346</v>
      </c>
      <c r="G3228" s="30"/>
      <c r="H3228" s="30"/>
      <c r="I3228" s="173"/>
      <c r="J3228" s="30"/>
      <c r="K3228" s="30"/>
      <c r="L3228" s="33"/>
      <c r="M3228" s="174"/>
      <c r="N3228" s="175"/>
      <c r="O3228" s="65"/>
      <c r="P3228" s="65"/>
      <c r="Q3228" s="65"/>
      <c r="R3228" s="65"/>
      <c r="S3228" s="65"/>
      <c r="T3228" s="66"/>
      <c r="U3228" s="28"/>
      <c r="V3228" s="28"/>
      <c r="W3228" s="28"/>
      <c r="X3228" s="28"/>
      <c r="Y3228" s="28"/>
      <c r="Z3228" s="28"/>
      <c r="AA3228" s="28"/>
      <c r="AB3228" s="28"/>
      <c r="AC3228" s="28"/>
      <c r="AD3228" s="28"/>
      <c r="AE3228" s="28"/>
      <c r="AT3228" s="11" t="s">
        <v>128</v>
      </c>
      <c r="AU3228" s="11" t="s">
        <v>73</v>
      </c>
    </row>
    <row r="3229" spans="1:65" s="2" customFormat="1" ht="21.75" customHeight="1">
      <c r="A3229" s="28"/>
      <c r="B3229" s="29"/>
      <c r="C3229" s="158" t="s">
        <v>6348</v>
      </c>
      <c r="D3229" s="158" t="s">
        <v>121</v>
      </c>
      <c r="E3229" s="159" t="s">
        <v>6349</v>
      </c>
      <c r="F3229" s="160" t="s">
        <v>6350</v>
      </c>
      <c r="G3229" s="161" t="s">
        <v>136</v>
      </c>
      <c r="H3229" s="162">
        <v>1</v>
      </c>
      <c r="I3229" s="163"/>
      <c r="J3229" s="164">
        <f>ROUND(I3229*H3229,2)</f>
        <v>0</v>
      </c>
      <c r="K3229" s="160" t="s">
        <v>1</v>
      </c>
      <c r="L3229" s="33"/>
      <c r="M3229" s="165" t="s">
        <v>1</v>
      </c>
      <c r="N3229" s="166" t="s">
        <v>38</v>
      </c>
      <c r="O3229" s="65"/>
      <c r="P3229" s="167">
        <f>O3229*H3229</f>
        <v>0</v>
      </c>
      <c r="Q3229" s="167">
        <v>0</v>
      </c>
      <c r="R3229" s="167">
        <f>Q3229*H3229</f>
        <v>0</v>
      </c>
      <c r="S3229" s="167">
        <v>0</v>
      </c>
      <c r="T3229" s="168">
        <f>S3229*H3229</f>
        <v>0</v>
      </c>
      <c r="U3229" s="28"/>
      <c r="V3229" s="28"/>
      <c r="W3229" s="28"/>
      <c r="X3229" s="28"/>
      <c r="Y3229" s="28"/>
      <c r="Z3229" s="28"/>
      <c r="AA3229" s="28"/>
      <c r="AB3229" s="28"/>
      <c r="AC3229" s="28"/>
      <c r="AD3229" s="28"/>
      <c r="AE3229" s="28"/>
      <c r="AR3229" s="169" t="s">
        <v>125</v>
      </c>
      <c r="AT3229" s="169" t="s">
        <v>121</v>
      </c>
      <c r="AU3229" s="169" t="s">
        <v>73</v>
      </c>
      <c r="AY3229" s="11" t="s">
        <v>126</v>
      </c>
      <c r="BE3229" s="170">
        <f>IF(N3229="základní",J3229,0)</f>
        <v>0</v>
      </c>
      <c r="BF3229" s="170">
        <f>IF(N3229="snížená",J3229,0)</f>
        <v>0</v>
      </c>
      <c r="BG3229" s="170">
        <f>IF(N3229="zákl. přenesená",J3229,0)</f>
        <v>0</v>
      </c>
      <c r="BH3229" s="170">
        <f>IF(N3229="sníž. přenesená",J3229,0)</f>
        <v>0</v>
      </c>
      <c r="BI3229" s="170">
        <f>IF(N3229="nulová",J3229,0)</f>
        <v>0</v>
      </c>
      <c r="BJ3229" s="11" t="s">
        <v>80</v>
      </c>
      <c r="BK3229" s="170">
        <f>ROUND(I3229*H3229,2)</f>
        <v>0</v>
      </c>
      <c r="BL3229" s="11" t="s">
        <v>125</v>
      </c>
      <c r="BM3229" s="169" t="s">
        <v>6351</v>
      </c>
    </row>
    <row r="3230" spans="1:65" s="2" customFormat="1" ht="11.25">
      <c r="A3230" s="28"/>
      <c r="B3230" s="29"/>
      <c r="C3230" s="30"/>
      <c r="D3230" s="171" t="s">
        <v>128</v>
      </c>
      <c r="E3230" s="30"/>
      <c r="F3230" s="172" t="s">
        <v>6350</v>
      </c>
      <c r="G3230" s="30"/>
      <c r="H3230" s="30"/>
      <c r="I3230" s="173"/>
      <c r="J3230" s="30"/>
      <c r="K3230" s="30"/>
      <c r="L3230" s="33"/>
      <c r="M3230" s="174"/>
      <c r="N3230" s="175"/>
      <c r="O3230" s="65"/>
      <c r="P3230" s="65"/>
      <c r="Q3230" s="65"/>
      <c r="R3230" s="65"/>
      <c r="S3230" s="65"/>
      <c r="T3230" s="66"/>
      <c r="U3230" s="28"/>
      <c r="V3230" s="28"/>
      <c r="W3230" s="28"/>
      <c r="X3230" s="28"/>
      <c r="Y3230" s="28"/>
      <c r="Z3230" s="28"/>
      <c r="AA3230" s="28"/>
      <c r="AB3230" s="28"/>
      <c r="AC3230" s="28"/>
      <c r="AD3230" s="28"/>
      <c r="AE3230" s="28"/>
      <c r="AT3230" s="11" t="s">
        <v>128</v>
      </c>
      <c r="AU3230" s="11" t="s">
        <v>73</v>
      </c>
    </row>
    <row r="3231" spans="1:65" s="2" customFormat="1" ht="21.75" customHeight="1">
      <c r="A3231" s="28"/>
      <c r="B3231" s="29"/>
      <c r="C3231" s="158" t="s">
        <v>6352</v>
      </c>
      <c r="D3231" s="158" t="s">
        <v>121</v>
      </c>
      <c r="E3231" s="159" t="s">
        <v>6353</v>
      </c>
      <c r="F3231" s="160" t="s">
        <v>6354</v>
      </c>
      <c r="G3231" s="161" t="s">
        <v>136</v>
      </c>
      <c r="H3231" s="162">
        <v>1</v>
      </c>
      <c r="I3231" s="163"/>
      <c r="J3231" s="164">
        <f>ROUND(I3231*H3231,2)</f>
        <v>0</v>
      </c>
      <c r="K3231" s="160" t="s">
        <v>1</v>
      </c>
      <c r="L3231" s="33"/>
      <c r="M3231" s="165" t="s">
        <v>1</v>
      </c>
      <c r="N3231" s="166" t="s">
        <v>38</v>
      </c>
      <c r="O3231" s="65"/>
      <c r="P3231" s="167">
        <f>O3231*H3231</f>
        <v>0</v>
      </c>
      <c r="Q3231" s="167">
        <v>0</v>
      </c>
      <c r="R3231" s="167">
        <f>Q3231*H3231</f>
        <v>0</v>
      </c>
      <c r="S3231" s="167">
        <v>0</v>
      </c>
      <c r="T3231" s="168">
        <f>S3231*H3231</f>
        <v>0</v>
      </c>
      <c r="U3231" s="28"/>
      <c r="V3231" s="28"/>
      <c r="W3231" s="28"/>
      <c r="X3231" s="28"/>
      <c r="Y3231" s="28"/>
      <c r="Z3231" s="28"/>
      <c r="AA3231" s="28"/>
      <c r="AB3231" s="28"/>
      <c r="AC3231" s="28"/>
      <c r="AD3231" s="28"/>
      <c r="AE3231" s="28"/>
      <c r="AR3231" s="169" t="s">
        <v>125</v>
      </c>
      <c r="AT3231" s="169" t="s">
        <v>121</v>
      </c>
      <c r="AU3231" s="169" t="s">
        <v>73</v>
      </c>
      <c r="AY3231" s="11" t="s">
        <v>126</v>
      </c>
      <c r="BE3231" s="170">
        <f>IF(N3231="základní",J3231,0)</f>
        <v>0</v>
      </c>
      <c r="BF3231" s="170">
        <f>IF(N3231="snížená",J3231,0)</f>
        <v>0</v>
      </c>
      <c r="BG3231" s="170">
        <f>IF(N3231="zákl. přenesená",J3231,0)</f>
        <v>0</v>
      </c>
      <c r="BH3231" s="170">
        <f>IF(N3231="sníž. přenesená",J3231,0)</f>
        <v>0</v>
      </c>
      <c r="BI3231" s="170">
        <f>IF(N3231="nulová",J3231,0)</f>
        <v>0</v>
      </c>
      <c r="BJ3231" s="11" t="s">
        <v>80</v>
      </c>
      <c r="BK3231" s="170">
        <f>ROUND(I3231*H3231,2)</f>
        <v>0</v>
      </c>
      <c r="BL3231" s="11" t="s">
        <v>125</v>
      </c>
      <c r="BM3231" s="169" t="s">
        <v>6355</v>
      </c>
    </row>
    <row r="3232" spans="1:65" s="2" customFormat="1" ht="11.25">
      <c r="A3232" s="28"/>
      <c r="B3232" s="29"/>
      <c r="C3232" s="30"/>
      <c r="D3232" s="171" t="s">
        <v>128</v>
      </c>
      <c r="E3232" s="30"/>
      <c r="F3232" s="172" t="s">
        <v>6354</v>
      </c>
      <c r="G3232" s="30"/>
      <c r="H3232" s="30"/>
      <c r="I3232" s="173"/>
      <c r="J3232" s="30"/>
      <c r="K3232" s="30"/>
      <c r="L3232" s="33"/>
      <c r="M3232" s="174"/>
      <c r="N3232" s="175"/>
      <c r="O3232" s="65"/>
      <c r="P3232" s="65"/>
      <c r="Q3232" s="65"/>
      <c r="R3232" s="65"/>
      <c r="S3232" s="65"/>
      <c r="T3232" s="66"/>
      <c r="U3232" s="28"/>
      <c r="V3232" s="28"/>
      <c r="W3232" s="28"/>
      <c r="X3232" s="28"/>
      <c r="Y3232" s="28"/>
      <c r="Z3232" s="28"/>
      <c r="AA3232" s="28"/>
      <c r="AB3232" s="28"/>
      <c r="AC3232" s="28"/>
      <c r="AD3232" s="28"/>
      <c r="AE3232" s="28"/>
      <c r="AT3232" s="11" t="s">
        <v>128</v>
      </c>
      <c r="AU3232" s="11" t="s">
        <v>73</v>
      </c>
    </row>
    <row r="3233" spans="1:65" s="2" customFormat="1" ht="21.75" customHeight="1">
      <c r="A3233" s="28"/>
      <c r="B3233" s="29"/>
      <c r="C3233" s="158" t="s">
        <v>6356</v>
      </c>
      <c r="D3233" s="158" t="s">
        <v>121</v>
      </c>
      <c r="E3233" s="159" t="s">
        <v>6357</v>
      </c>
      <c r="F3233" s="160" t="s">
        <v>6358</v>
      </c>
      <c r="G3233" s="161" t="s">
        <v>136</v>
      </c>
      <c r="H3233" s="162">
        <v>1</v>
      </c>
      <c r="I3233" s="163"/>
      <c r="J3233" s="164">
        <f>ROUND(I3233*H3233,2)</f>
        <v>0</v>
      </c>
      <c r="K3233" s="160" t="s">
        <v>1</v>
      </c>
      <c r="L3233" s="33"/>
      <c r="M3233" s="165" t="s">
        <v>1</v>
      </c>
      <c r="N3233" s="166" t="s">
        <v>38</v>
      </c>
      <c r="O3233" s="65"/>
      <c r="P3233" s="167">
        <f>O3233*H3233</f>
        <v>0</v>
      </c>
      <c r="Q3233" s="167">
        <v>0</v>
      </c>
      <c r="R3233" s="167">
        <f>Q3233*H3233</f>
        <v>0</v>
      </c>
      <c r="S3233" s="167">
        <v>0</v>
      </c>
      <c r="T3233" s="168">
        <f>S3233*H3233</f>
        <v>0</v>
      </c>
      <c r="U3233" s="28"/>
      <c r="V3233" s="28"/>
      <c r="W3233" s="28"/>
      <c r="X3233" s="28"/>
      <c r="Y3233" s="28"/>
      <c r="Z3233" s="28"/>
      <c r="AA3233" s="28"/>
      <c r="AB3233" s="28"/>
      <c r="AC3233" s="28"/>
      <c r="AD3233" s="28"/>
      <c r="AE3233" s="28"/>
      <c r="AR3233" s="169" t="s">
        <v>125</v>
      </c>
      <c r="AT3233" s="169" t="s">
        <v>121</v>
      </c>
      <c r="AU3233" s="169" t="s">
        <v>73</v>
      </c>
      <c r="AY3233" s="11" t="s">
        <v>126</v>
      </c>
      <c r="BE3233" s="170">
        <f>IF(N3233="základní",J3233,0)</f>
        <v>0</v>
      </c>
      <c r="BF3233" s="170">
        <f>IF(N3233="snížená",J3233,0)</f>
        <v>0</v>
      </c>
      <c r="BG3233" s="170">
        <f>IF(N3233="zákl. přenesená",J3233,0)</f>
        <v>0</v>
      </c>
      <c r="BH3233" s="170">
        <f>IF(N3233="sníž. přenesená",J3233,0)</f>
        <v>0</v>
      </c>
      <c r="BI3233" s="170">
        <f>IF(N3233="nulová",J3233,0)</f>
        <v>0</v>
      </c>
      <c r="BJ3233" s="11" t="s">
        <v>80</v>
      </c>
      <c r="BK3233" s="170">
        <f>ROUND(I3233*H3233,2)</f>
        <v>0</v>
      </c>
      <c r="BL3233" s="11" t="s">
        <v>125</v>
      </c>
      <c r="BM3233" s="169" t="s">
        <v>6359</v>
      </c>
    </row>
    <row r="3234" spans="1:65" s="2" customFormat="1" ht="11.25">
      <c r="A3234" s="28"/>
      <c r="B3234" s="29"/>
      <c r="C3234" s="30"/>
      <c r="D3234" s="171" t="s">
        <v>128</v>
      </c>
      <c r="E3234" s="30"/>
      <c r="F3234" s="172" t="s">
        <v>6358</v>
      </c>
      <c r="G3234" s="30"/>
      <c r="H3234" s="30"/>
      <c r="I3234" s="173"/>
      <c r="J3234" s="30"/>
      <c r="K3234" s="30"/>
      <c r="L3234" s="33"/>
      <c r="M3234" s="174"/>
      <c r="N3234" s="175"/>
      <c r="O3234" s="65"/>
      <c r="P3234" s="65"/>
      <c r="Q3234" s="65"/>
      <c r="R3234" s="65"/>
      <c r="S3234" s="65"/>
      <c r="T3234" s="66"/>
      <c r="U3234" s="28"/>
      <c r="V3234" s="28"/>
      <c r="W3234" s="28"/>
      <c r="X3234" s="28"/>
      <c r="Y3234" s="28"/>
      <c r="Z3234" s="28"/>
      <c r="AA3234" s="28"/>
      <c r="AB3234" s="28"/>
      <c r="AC3234" s="28"/>
      <c r="AD3234" s="28"/>
      <c r="AE3234" s="28"/>
      <c r="AT3234" s="11" t="s">
        <v>128</v>
      </c>
      <c r="AU3234" s="11" t="s">
        <v>73</v>
      </c>
    </row>
    <row r="3235" spans="1:65" s="2" customFormat="1" ht="21.75" customHeight="1">
      <c r="A3235" s="28"/>
      <c r="B3235" s="29"/>
      <c r="C3235" s="158" t="s">
        <v>6360</v>
      </c>
      <c r="D3235" s="158" t="s">
        <v>121</v>
      </c>
      <c r="E3235" s="159" t="s">
        <v>6361</v>
      </c>
      <c r="F3235" s="160" t="s">
        <v>6362</v>
      </c>
      <c r="G3235" s="161" t="s">
        <v>136</v>
      </c>
      <c r="H3235" s="162">
        <v>1</v>
      </c>
      <c r="I3235" s="163"/>
      <c r="J3235" s="164">
        <f>ROUND(I3235*H3235,2)</f>
        <v>0</v>
      </c>
      <c r="K3235" s="160" t="s">
        <v>1</v>
      </c>
      <c r="L3235" s="33"/>
      <c r="M3235" s="165" t="s">
        <v>1</v>
      </c>
      <c r="N3235" s="166" t="s">
        <v>38</v>
      </c>
      <c r="O3235" s="65"/>
      <c r="P3235" s="167">
        <f>O3235*H3235</f>
        <v>0</v>
      </c>
      <c r="Q3235" s="167">
        <v>0</v>
      </c>
      <c r="R3235" s="167">
        <f>Q3235*H3235</f>
        <v>0</v>
      </c>
      <c r="S3235" s="167">
        <v>0</v>
      </c>
      <c r="T3235" s="168">
        <f>S3235*H3235</f>
        <v>0</v>
      </c>
      <c r="U3235" s="28"/>
      <c r="V3235" s="28"/>
      <c r="W3235" s="28"/>
      <c r="X3235" s="28"/>
      <c r="Y3235" s="28"/>
      <c r="Z3235" s="28"/>
      <c r="AA3235" s="28"/>
      <c r="AB3235" s="28"/>
      <c r="AC3235" s="28"/>
      <c r="AD3235" s="28"/>
      <c r="AE3235" s="28"/>
      <c r="AR3235" s="169" t="s">
        <v>125</v>
      </c>
      <c r="AT3235" s="169" t="s">
        <v>121</v>
      </c>
      <c r="AU3235" s="169" t="s">
        <v>73</v>
      </c>
      <c r="AY3235" s="11" t="s">
        <v>126</v>
      </c>
      <c r="BE3235" s="170">
        <f>IF(N3235="základní",J3235,0)</f>
        <v>0</v>
      </c>
      <c r="BF3235" s="170">
        <f>IF(N3235="snížená",J3235,0)</f>
        <v>0</v>
      </c>
      <c r="BG3235" s="170">
        <f>IF(N3235="zákl. přenesená",J3235,0)</f>
        <v>0</v>
      </c>
      <c r="BH3235" s="170">
        <f>IF(N3235="sníž. přenesená",J3235,0)</f>
        <v>0</v>
      </c>
      <c r="BI3235" s="170">
        <f>IF(N3235="nulová",J3235,0)</f>
        <v>0</v>
      </c>
      <c r="BJ3235" s="11" t="s">
        <v>80</v>
      </c>
      <c r="BK3235" s="170">
        <f>ROUND(I3235*H3235,2)</f>
        <v>0</v>
      </c>
      <c r="BL3235" s="11" t="s">
        <v>125</v>
      </c>
      <c r="BM3235" s="169" t="s">
        <v>6363</v>
      </c>
    </row>
    <row r="3236" spans="1:65" s="2" customFormat="1" ht="11.25">
      <c r="A3236" s="28"/>
      <c r="B3236" s="29"/>
      <c r="C3236" s="30"/>
      <c r="D3236" s="171" t="s">
        <v>128</v>
      </c>
      <c r="E3236" s="30"/>
      <c r="F3236" s="172" t="s">
        <v>6362</v>
      </c>
      <c r="G3236" s="30"/>
      <c r="H3236" s="30"/>
      <c r="I3236" s="173"/>
      <c r="J3236" s="30"/>
      <c r="K3236" s="30"/>
      <c r="L3236" s="33"/>
      <c r="M3236" s="174"/>
      <c r="N3236" s="175"/>
      <c r="O3236" s="65"/>
      <c r="P3236" s="65"/>
      <c r="Q3236" s="65"/>
      <c r="R3236" s="65"/>
      <c r="S3236" s="65"/>
      <c r="T3236" s="66"/>
      <c r="U3236" s="28"/>
      <c r="V3236" s="28"/>
      <c r="W3236" s="28"/>
      <c r="X3236" s="28"/>
      <c r="Y3236" s="28"/>
      <c r="Z3236" s="28"/>
      <c r="AA3236" s="28"/>
      <c r="AB3236" s="28"/>
      <c r="AC3236" s="28"/>
      <c r="AD3236" s="28"/>
      <c r="AE3236" s="28"/>
      <c r="AT3236" s="11" t="s">
        <v>128</v>
      </c>
      <c r="AU3236" s="11" t="s">
        <v>73</v>
      </c>
    </row>
    <row r="3237" spans="1:65" s="2" customFormat="1" ht="21.75" customHeight="1">
      <c r="A3237" s="28"/>
      <c r="B3237" s="29"/>
      <c r="C3237" s="158" t="s">
        <v>6364</v>
      </c>
      <c r="D3237" s="158" t="s">
        <v>121</v>
      </c>
      <c r="E3237" s="159" t="s">
        <v>6365</v>
      </c>
      <c r="F3237" s="160" t="s">
        <v>6366</v>
      </c>
      <c r="G3237" s="161" t="s">
        <v>136</v>
      </c>
      <c r="H3237" s="162">
        <v>1</v>
      </c>
      <c r="I3237" s="163"/>
      <c r="J3237" s="164">
        <f>ROUND(I3237*H3237,2)</f>
        <v>0</v>
      </c>
      <c r="K3237" s="160" t="s">
        <v>1</v>
      </c>
      <c r="L3237" s="33"/>
      <c r="M3237" s="165" t="s">
        <v>1</v>
      </c>
      <c r="N3237" s="166" t="s">
        <v>38</v>
      </c>
      <c r="O3237" s="65"/>
      <c r="P3237" s="167">
        <f>O3237*H3237</f>
        <v>0</v>
      </c>
      <c r="Q3237" s="167">
        <v>0</v>
      </c>
      <c r="R3237" s="167">
        <f>Q3237*H3237</f>
        <v>0</v>
      </c>
      <c r="S3237" s="167">
        <v>0</v>
      </c>
      <c r="T3237" s="168">
        <f>S3237*H3237</f>
        <v>0</v>
      </c>
      <c r="U3237" s="28"/>
      <c r="V3237" s="28"/>
      <c r="W3237" s="28"/>
      <c r="X3237" s="28"/>
      <c r="Y3237" s="28"/>
      <c r="Z3237" s="28"/>
      <c r="AA3237" s="28"/>
      <c r="AB3237" s="28"/>
      <c r="AC3237" s="28"/>
      <c r="AD3237" s="28"/>
      <c r="AE3237" s="28"/>
      <c r="AR3237" s="169" t="s">
        <v>125</v>
      </c>
      <c r="AT3237" s="169" t="s">
        <v>121</v>
      </c>
      <c r="AU3237" s="169" t="s">
        <v>73</v>
      </c>
      <c r="AY3237" s="11" t="s">
        <v>126</v>
      </c>
      <c r="BE3237" s="170">
        <f>IF(N3237="základní",J3237,0)</f>
        <v>0</v>
      </c>
      <c r="BF3237" s="170">
        <f>IF(N3237="snížená",J3237,0)</f>
        <v>0</v>
      </c>
      <c r="BG3237" s="170">
        <f>IF(N3237="zákl. přenesená",J3237,0)</f>
        <v>0</v>
      </c>
      <c r="BH3237" s="170">
        <f>IF(N3237="sníž. přenesená",J3237,0)</f>
        <v>0</v>
      </c>
      <c r="BI3237" s="170">
        <f>IF(N3237="nulová",J3237,0)</f>
        <v>0</v>
      </c>
      <c r="BJ3237" s="11" t="s">
        <v>80</v>
      </c>
      <c r="BK3237" s="170">
        <f>ROUND(I3237*H3237,2)</f>
        <v>0</v>
      </c>
      <c r="BL3237" s="11" t="s">
        <v>125</v>
      </c>
      <c r="BM3237" s="169" t="s">
        <v>6367</v>
      </c>
    </row>
    <row r="3238" spans="1:65" s="2" customFormat="1" ht="11.25">
      <c r="A3238" s="28"/>
      <c r="B3238" s="29"/>
      <c r="C3238" s="30"/>
      <c r="D3238" s="171" t="s">
        <v>128</v>
      </c>
      <c r="E3238" s="30"/>
      <c r="F3238" s="172" t="s">
        <v>6366</v>
      </c>
      <c r="G3238" s="30"/>
      <c r="H3238" s="30"/>
      <c r="I3238" s="173"/>
      <c r="J3238" s="30"/>
      <c r="K3238" s="30"/>
      <c r="L3238" s="33"/>
      <c r="M3238" s="174"/>
      <c r="N3238" s="175"/>
      <c r="O3238" s="65"/>
      <c r="P3238" s="65"/>
      <c r="Q3238" s="65"/>
      <c r="R3238" s="65"/>
      <c r="S3238" s="65"/>
      <c r="T3238" s="66"/>
      <c r="U3238" s="28"/>
      <c r="V3238" s="28"/>
      <c r="W3238" s="28"/>
      <c r="X3238" s="28"/>
      <c r="Y3238" s="28"/>
      <c r="Z3238" s="28"/>
      <c r="AA3238" s="28"/>
      <c r="AB3238" s="28"/>
      <c r="AC3238" s="28"/>
      <c r="AD3238" s="28"/>
      <c r="AE3238" s="28"/>
      <c r="AT3238" s="11" t="s">
        <v>128</v>
      </c>
      <c r="AU3238" s="11" t="s">
        <v>73</v>
      </c>
    </row>
    <row r="3239" spans="1:65" s="2" customFormat="1" ht="16.5" customHeight="1">
      <c r="A3239" s="28"/>
      <c r="B3239" s="29"/>
      <c r="C3239" s="158" t="s">
        <v>6368</v>
      </c>
      <c r="D3239" s="158" t="s">
        <v>121</v>
      </c>
      <c r="E3239" s="159" t="s">
        <v>6369</v>
      </c>
      <c r="F3239" s="160" t="s">
        <v>6370</v>
      </c>
      <c r="G3239" s="161" t="s">
        <v>136</v>
      </c>
      <c r="H3239" s="162">
        <v>1</v>
      </c>
      <c r="I3239" s="163"/>
      <c r="J3239" s="164">
        <f>ROUND(I3239*H3239,2)</f>
        <v>0</v>
      </c>
      <c r="K3239" s="160" t="s">
        <v>1</v>
      </c>
      <c r="L3239" s="33"/>
      <c r="M3239" s="165" t="s">
        <v>1</v>
      </c>
      <c r="N3239" s="166" t="s">
        <v>38</v>
      </c>
      <c r="O3239" s="65"/>
      <c r="P3239" s="167">
        <f>O3239*H3239</f>
        <v>0</v>
      </c>
      <c r="Q3239" s="167">
        <v>0</v>
      </c>
      <c r="R3239" s="167">
        <f>Q3239*H3239</f>
        <v>0</v>
      </c>
      <c r="S3239" s="167">
        <v>0</v>
      </c>
      <c r="T3239" s="168">
        <f>S3239*H3239</f>
        <v>0</v>
      </c>
      <c r="U3239" s="28"/>
      <c r="V3239" s="28"/>
      <c r="W3239" s="28"/>
      <c r="X3239" s="28"/>
      <c r="Y3239" s="28"/>
      <c r="Z3239" s="28"/>
      <c r="AA3239" s="28"/>
      <c r="AB3239" s="28"/>
      <c r="AC3239" s="28"/>
      <c r="AD3239" s="28"/>
      <c r="AE3239" s="28"/>
      <c r="AR3239" s="169" t="s">
        <v>125</v>
      </c>
      <c r="AT3239" s="169" t="s">
        <v>121</v>
      </c>
      <c r="AU3239" s="169" t="s">
        <v>73</v>
      </c>
      <c r="AY3239" s="11" t="s">
        <v>126</v>
      </c>
      <c r="BE3239" s="170">
        <f>IF(N3239="základní",J3239,0)</f>
        <v>0</v>
      </c>
      <c r="BF3239" s="170">
        <f>IF(N3239="snížená",J3239,0)</f>
        <v>0</v>
      </c>
      <c r="BG3239" s="170">
        <f>IF(N3239="zákl. přenesená",J3239,0)</f>
        <v>0</v>
      </c>
      <c r="BH3239" s="170">
        <f>IF(N3239="sníž. přenesená",J3239,0)</f>
        <v>0</v>
      </c>
      <c r="BI3239" s="170">
        <f>IF(N3239="nulová",J3239,0)</f>
        <v>0</v>
      </c>
      <c r="BJ3239" s="11" t="s">
        <v>80</v>
      </c>
      <c r="BK3239" s="170">
        <f>ROUND(I3239*H3239,2)</f>
        <v>0</v>
      </c>
      <c r="BL3239" s="11" t="s">
        <v>125</v>
      </c>
      <c r="BM3239" s="169" t="s">
        <v>6371</v>
      </c>
    </row>
    <row r="3240" spans="1:65" s="2" customFormat="1" ht="11.25">
      <c r="A3240" s="28"/>
      <c r="B3240" s="29"/>
      <c r="C3240" s="30"/>
      <c r="D3240" s="171" t="s">
        <v>128</v>
      </c>
      <c r="E3240" s="30"/>
      <c r="F3240" s="172" t="s">
        <v>6370</v>
      </c>
      <c r="G3240" s="30"/>
      <c r="H3240" s="30"/>
      <c r="I3240" s="173"/>
      <c r="J3240" s="30"/>
      <c r="K3240" s="30"/>
      <c r="L3240" s="33"/>
      <c r="M3240" s="174"/>
      <c r="N3240" s="175"/>
      <c r="O3240" s="65"/>
      <c r="P3240" s="65"/>
      <c r="Q3240" s="65"/>
      <c r="R3240" s="65"/>
      <c r="S3240" s="65"/>
      <c r="T3240" s="66"/>
      <c r="U3240" s="28"/>
      <c r="V3240" s="28"/>
      <c r="W3240" s="28"/>
      <c r="X3240" s="28"/>
      <c r="Y3240" s="28"/>
      <c r="Z3240" s="28"/>
      <c r="AA3240" s="28"/>
      <c r="AB3240" s="28"/>
      <c r="AC3240" s="28"/>
      <c r="AD3240" s="28"/>
      <c r="AE3240" s="28"/>
      <c r="AT3240" s="11" t="s">
        <v>128</v>
      </c>
      <c r="AU3240" s="11" t="s">
        <v>73</v>
      </c>
    </row>
    <row r="3241" spans="1:65" s="2" customFormat="1" ht="16.5" customHeight="1">
      <c r="A3241" s="28"/>
      <c r="B3241" s="29"/>
      <c r="C3241" s="158" t="s">
        <v>6372</v>
      </c>
      <c r="D3241" s="158" t="s">
        <v>121</v>
      </c>
      <c r="E3241" s="159" t="s">
        <v>6373</v>
      </c>
      <c r="F3241" s="160" t="s">
        <v>6374</v>
      </c>
      <c r="G3241" s="161" t="s">
        <v>136</v>
      </c>
      <c r="H3241" s="162">
        <v>1</v>
      </c>
      <c r="I3241" s="163"/>
      <c r="J3241" s="164">
        <f>ROUND(I3241*H3241,2)</f>
        <v>0</v>
      </c>
      <c r="K3241" s="160" t="s">
        <v>1</v>
      </c>
      <c r="L3241" s="33"/>
      <c r="M3241" s="165" t="s">
        <v>1</v>
      </c>
      <c r="N3241" s="166" t="s">
        <v>38</v>
      </c>
      <c r="O3241" s="65"/>
      <c r="P3241" s="167">
        <f>O3241*H3241</f>
        <v>0</v>
      </c>
      <c r="Q3241" s="167">
        <v>0</v>
      </c>
      <c r="R3241" s="167">
        <f>Q3241*H3241</f>
        <v>0</v>
      </c>
      <c r="S3241" s="167">
        <v>0</v>
      </c>
      <c r="T3241" s="168">
        <f>S3241*H3241</f>
        <v>0</v>
      </c>
      <c r="U3241" s="28"/>
      <c r="V3241" s="28"/>
      <c r="W3241" s="28"/>
      <c r="X3241" s="28"/>
      <c r="Y3241" s="28"/>
      <c r="Z3241" s="28"/>
      <c r="AA3241" s="28"/>
      <c r="AB3241" s="28"/>
      <c r="AC3241" s="28"/>
      <c r="AD3241" s="28"/>
      <c r="AE3241" s="28"/>
      <c r="AR3241" s="169" t="s">
        <v>125</v>
      </c>
      <c r="AT3241" s="169" t="s">
        <v>121</v>
      </c>
      <c r="AU3241" s="169" t="s">
        <v>73</v>
      </c>
      <c r="AY3241" s="11" t="s">
        <v>126</v>
      </c>
      <c r="BE3241" s="170">
        <f>IF(N3241="základní",J3241,0)</f>
        <v>0</v>
      </c>
      <c r="BF3241" s="170">
        <f>IF(N3241="snížená",J3241,0)</f>
        <v>0</v>
      </c>
      <c r="BG3241" s="170">
        <f>IF(N3241="zákl. přenesená",J3241,0)</f>
        <v>0</v>
      </c>
      <c r="BH3241" s="170">
        <f>IF(N3241="sníž. přenesená",J3241,0)</f>
        <v>0</v>
      </c>
      <c r="BI3241" s="170">
        <f>IF(N3241="nulová",J3241,0)</f>
        <v>0</v>
      </c>
      <c r="BJ3241" s="11" t="s">
        <v>80</v>
      </c>
      <c r="BK3241" s="170">
        <f>ROUND(I3241*H3241,2)</f>
        <v>0</v>
      </c>
      <c r="BL3241" s="11" t="s">
        <v>125</v>
      </c>
      <c r="BM3241" s="169" t="s">
        <v>6375</v>
      </c>
    </row>
    <row r="3242" spans="1:65" s="2" customFormat="1" ht="11.25">
      <c r="A3242" s="28"/>
      <c r="B3242" s="29"/>
      <c r="C3242" s="30"/>
      <c r="D3242" s="171" t="s">
        <v>128</v>
      </c>
      <c r="E3242" s="30"/>
      <c r="F3242" s="172" t="s">
        <v>6374</v>
      </c>
      <c r="G3242" s="30"/>
      <c r="H3242" s="30"/>
      <c r="I3242" s="173"/>
      <c r="J3242" s="30"/>
      <c r="K3242" s="30"/>
      <c r="L3242" s="33"/>
      <c r="M3242" s="174"/>
      <c r="N3242" s="175"/>
      <c r="O3242" s="65"/>
      <c r="P3242" s="65"/>
      <c r="Q3242" s="65"/>
      <c r="R3242" s="65"/>
      <c r="S3242" s="65"/>
      <c r="T3242" s="66"/>
      <c r="U3242" s="28"/>
      <c r="V3242" s="28"/>
      <c r="W3242" s="28"/>
      <c r="X3242" s="28"/>
      <c r="Y3242" s="28"/>
      <c r="Z3242" s="28"/>
      <c r="AA3242" s="28"/>
      <c r="AB3242" s="28"/>
      <c r="AC3242" s="28"/>
      <c r="AD3242" s="28"/>
      <c r="AE3242" s="28"/>
      <c r="AT3242" s="11" t="s">
        <v>128</v>
      </c>
      <c r="AU3242" s="11" t="s">
        <v>73</v>
      </c>
    </row>
    <row r="3243" spans="1:65" s="2" customFormat="1" ht="16.5" customHeight="1">
      <c r="A3243" s="28"/>
      <c r="B3243" s="29"/>
      <c r="C3243" s="158" t="s">
        <v>6376</v>
      </c>
      <c r="D3243" s="158" t="s">
        <v>121</v>
      </c>
      <c r="E3243" s="159" t="s">
        <v>6377</v>
      </c>
      <c r="F3243" s="160" t="s">
        <v>6378</v>
      </c>
      <c r="G3243" s="161" t="s">
        <v>136</v>
      </c>
      <c r="H3243" s="162">
        <v>1</v>
      </c>
      <c r="I3243" s="163"/>
      <c r="J3243" s="164">
        <f>ROUND(I3243*H3243,2)</f>
        <v>0</v>
      </c>
      <c r="K3243" s="160" t="s">
        <v>1</v>
      </c>
      <c r="L3243" s="33"/>
      <c r="M3243" s="165" t="s">
        <v>1</v>
      </c>
      <c r="N3243" s="166" t="s">
        <v>38</v>
      </c>
      <c r="O3243" s="65"/>
      <c r="P3243" s="167">
        <f>O3243*H3243</f>
        <v>0</v>
      </c>
      <c r="Q3243" s="167">
        <v>0</v>
      </c>
      <c r="R3243" s="167">
        <f>Q3243*H3243</f>
        <v>0</v>
      </c>
      <c r="S3243" s="167">
        <v>0</v>
      </c>
      <c r="T3243" s="168">
        <f>S3243*H3243</f>
        <v>0</v>
      </c>
      <c r="U3243" s="28"/>
      <c r="V3243" s="28"/>
      <c r="W3243" s="28"/>
      <c r="X3243" s="28"/>
      <c r="Y3243" s="28"/>
      <c r="Z3243" s="28"/>
      <c r="AA3243" s="28"/>
      <c r="AB3243" s="28"/>
      <c r="AC3243" s="28"/>
      <c r="AD3243" s="28"/>
      <c r="AE3243" s="28"/>
      <c r="AR3243" s="169" t="s">
        <v>125</v>
      </c>
      <c r="AT3243" s="169" t="s">
        <v>121</v>
      </c>
      <c r="AU3243" s="169" t="s">
        <v>73</v>
      </c>
      <c r="AY3243" s="11" t="s">
        <v>126</v>
      </c>
      <c r="BE3243" s="170">
        <f>IF(N3243="základní",J3243,0)</f>
        <v>0</v>
      </c>
      <c r="BF3243" s="170">
        <f>IF(N3243="snížená",J3243,0)</f>
        <v>0</v>
      </c>
      <c r="BG3243" s="170">
        <f>IF(N3243="zákl. přenesená",J3243,0)</f>
        <v>0</v>
      </c>
      <c r="BH3243" s="170">
        <f>IF(N3243="sníž. přenesená",J3243,0)</f>
        <v>0</v>
      </c>
      <c r="BI3243" s="170">
        <f>IF(N3243="nulová",J3243,0)</f>
        <v>0</v>
      </c>
      <c r="BJ3243" s="11" t="s">
        <v>80</v>
      </c>
      <c r="BK3243" s="170">
        <f>ROUND(I3243*H3243,2)</f>
        <v>0</v>
      </c>
      <c r="BL3243" s="11" t="s">
        <v>125</v>
      </c>
      <c r="BM3243" s="169" t="s">
        <v>6379</v>
      </c>
    </row>
    <row r="3244" spans="1:65" s="2" customFormat="1" ht="11.25">
      <c r="A3244" s="28"/>
      <c r="B3244" s="29"/>
      <c r="C3244" s="30"/>
      <c r="D3244" s="171" t="s">
        <v>128</v>
      </c>
      <c r="E3244" s="30"/>
      <c r="F3244" s="172" t="s">
        <v>6378</v>
      </c>
      <c r="G3244" s="30"/>
      <c r="H3244" s="30"/>
      <c r="I3244" s="173"/>
      <c r="J3244" s="30"/>
      <c r="K3244" s="30"/>
      <c r="L3244" s="33"/>
      <c r="M3244" s="174"/>
      <c r="N3244" s="175"/>
      <c r="O3244" s="65"/>
      <c r="P3244" s="65"/>
      <c r="Q3244" s="65"/>
      <c r="R3244" s="65"/>
      <c r="S3244" s="65"/>
      <c r="T3244" s="66"/>
      <c r="U3244" s="28"/>
      <c r="V3244" s="28"/>
      <c r="W3244" s="28"/>
      <c r="X3244" s="28"/>
      <c r="Y3244" s="28"/>
      <c r="Z3244" s="28"/>
      <c r="AA3244" s="28"/>
      <c r="AB3244" s="28"/>
      <c r="AC3244" s="28"/>
      <c r="AD3244" s="28"/>
      <c r="AE3244" s="28"/>
      <c r="AT3244" s="11" t="s">
        <v>128</v>
      </c>
      <c r="AU3244" s="11" t="s">
        <v>73</v>
      </c>
    </row>
    <row r="3245" spans="1:65" s="2" customFormat="1" ht="21.75" customHeight="1">
      <c r="A3245" s="28"/>
      <c r="B3245" s="29"/>
      <c r="C3245" s="158" t="s">
        <v>6380</v>
      </c>
      <c r="D3245" s="158" t="s">
        <v>121</v>
      </c>
      <c r="E3245" s="159" t="s">
        <v>6381</v>
      </c>
      <c r="F3245" s="160" t="s">
        <v>6382</v>
      </c>
      <c r="G3245" s="161" t="s">
        <v>136</v>
      </c>
      <c r="H3245" s="162">
        <v>1</v>
      </c>
      <c r="I3245" s="163"/>
      <c r="J3245" s="164">
        <f>ROUND(I3245*H3245,2)</f>
        <v>0</v>
      </c>
      <c r="K3245" s="160" t="s">
        <v>1</v>
      </c>
      <c r="L3245" s="33"/>
      <c r="M3245" s="165" t="s">
        <v>1</v>
      </c>
      <c r="N3245" s="166" t="s">
        <v>38</v>
      </c>
      <c r="O3245" s="65"/>
      <c r="P3245" s="167">
        <f>O3245*H3245</f>
        <v>0</v>
      </c>
      <c r="Q3245" s="167">
        <v>0</v>
      </c>
      <c r="R3245" s="167">
        <f>Q3245*H3245</f>
        <v>0</v>
      </c>
      <c r="S3245" s="167">
        <v>0</v>
      </c>
      <c r="T3245" s="168">
        <f>S3245*H3245</f>
        <v>0</v>
      </c>
      <c r="U3245" s="28"/>
      <c r="V3245" s="28"/>
      <c r="W3245" s="28"/>
      <c r="X3245" s="28"/>
      <c r="Y3245" s="28"/>
      <c r="Z3245" s="28"/>
      <c r="AA3245" s="28"/>
      <c r="AB3245" s="28"/>
      <c r="AC3245" s="28"/>
      <c r="AD3245" s="28"/>
      <c r="AE3245" s="28"/>
      <c r="AR3245" s="169" t="s">
        <v>125</v>
      </c>
      <c r="AT3245" s="169" t="s">
        <v>121</v>
      </c>
      <c r="AU3245" s="169" t="s">
        <v>73</v>
      </c>
      <c r="AY3245" s="11" t="s">
        <v>126</v>
      </c>
      <c r="BE3245" s="170">
        <f>IF(N3245="základní",J3245,0)</f>
        <v>0</v>
      </c>
      <c r="BF3245" s="170">
        <f>IF(N3245="snížená",J3245,0)</f>
        <v>0</v>
      </c>
      <c r="BG3245" s="170">
        <f>IF(N3245="zákl. přenesená",J3245,0)</f>
        <v>0</v>
      </c>
      <c r="BH3245" s="170">
        <f>IF(N3245="sníž. přenesená",J3245,0)</f>
        <v>0</v>
      </c>
      <c r="BI3245" s="170">
        <f>IF(N3245="nulová",J3245,0)</f>
        <v>0</v>
      </c>
      <c r="BJ3245" s="11" t="s">
        <v>80</v>
      </c>
      <c r="BK3245" s="170">
        <f>ROUND(I3245*H3245,2)</f>
        <v>0</v>
      </c>
      <c r="BL3245" s="11" t="s">
        <v>125</v>
      </c>
      <c r="BM3245" s="169" t="s">
        <v>6383</v>
      </c>
    </row>
    <row r="3246" spans="1:65" s="2" customFormat="1" ht="11.25">
      <c r="A3246" s="28"/>
      <c r="B3246" s="29"/>
      <c r="C3246" s="30"/>
      <c r="D3246" s="171" t="s">
        <v>128</v>
      </c>
      <c r="E3246" s="30"/>
      <c r="F3246" s="172" t="s">
        <v>6382</v>
      </c>
      <c r="G3246" s="30"/>
      <c r="H3246" s="30"/>
      <c r="I3246" s="173"/>
      <c r="J3246" s="30"/>
      <c r="K3246" s="30"/>
      <c r="L3246" s="33"/>
      <c r="M3246" s="174"/>
      <c r="N3246" s="175"/>
      <c r="O3246" s="65"/>
      <c r="P3246" s="65"/>
      <c r="Q3246" s="65"/>
      <c r="R3246" s="65"/>
      <c r="S3246" s="65"/>
      <c r="T3246" s="66"/>
      <c r="U3246" s="28"/>
      <c r="V3246" s="28"/>
      <c r="W3246" s="28"/>
      <c r="X3246" s="28"/>
      <c r="Y3246" s="28"/>
      <c r="Z3246" s="28"/>
      <c r="AA3246" s="28"/>
      <c r="AB3246" s="28"/>
      <c r="AC3246" s="28"/>
      <c r="AD3246" s="28"/>
      <c r="AE3246" s="28"/>
      <c r="AT3246" s="11" t="s">
        <v>128</v>
      </c>
      <c r="AU3246" s="11" t="s">
        <v>73</v>
      </c>
    </row>
    <row r="3247" spans="1:65" s="2" customFormat="1" ht="21.75" customHeight="1">
      <c r="A3247" s="28"/>
      <c r="B3247" s="29"/>
      <c r="C3247" s="158" t="s">
        <v>6384</v>
      </c>
      <c r="D3247" s="158" t="s">
        <v>121</v>
      </c>
      <c r="E3247" s="159" t="s">
        <v>6385</v>
      </c>
      <c r="F3247" s="160" t="s">
        <v>6386</v>
      </c>
      <c r="G3247" s="161" t="s">
        <v>136</v>
      </c>
      <c r="H3247" s="162">
        <v>1</v>
      </c>
      <c r="I3247" s="163"/>
      <c r="J3247" s="164">
        <f>ROUND(I3247*H3247,2)</f>
        <v>0</v>
      </c>
      <c r="K3247" s="160" t="s">
        <v>1</v>
      </c>
      <c r="L3247" s="33"/>
      <c r="M3247" s="165" t="s">
        <v>1</v>
      </c>
      <c r="N3247" s="166" t="s">
        <v>38</v>
      </c>
      <c r="O3247" s="65"/>
      <c r="P3247" s="167">
        <f>O3247*H3247</f>
        <v>0</v>
      </c>
      <c r="Q3247" s="167">
        <v>0</v>
      </c>
      <c r="R3247" s="167">
        <f>Q3247*H3247</f>
        <v>0</v>
      </c>
      <c r="S3247" s="167">
        <v>0</v>
      </c>
      <c r="T3247" s="168">
        <f>S3247*H3247</f>
        <v>0</v>
      </c>
      <c r="U3247" s="28"/>
      <c r="V3247" s="28"/>
      <c r="W3247" s="28"/>
      <c r="X3247" s="28"/>
      <c r="Y3247" s="28"/>
      <c r="Z3247" s="28"/>
      <c r="AA3247" s="28"/>
      <c r="AB3247" s="28"/>
      <c r="AC3247" s="28"/>
      <c r="AD3247" s="28"/>
      <c r="AE3247" s="28"/>
      <c r="AR3247" s="169" t="s">
        <v>125</v>
      </c>
      <c r="AT3247" s="169" t="s">
        <v>121</v>
      </c>
      <c r="AU3247" s="169" t="s">
        <v>73</v>
      </c>
      <c r="AY3247" s="11" t="s">
        <v>126</v>
      </c>
      <c r="BE3247" s="170">
        <f>IF(N3247="základní",J3247,0)</f>
        <v>0</v>
      </c>
      <c r="BF3247" s="170">
        <f>IF(N3247="snížená",J3247,0)</f>
        <v>0</v>
      </c>
      <c r="BG3247" s="170">
        <f>IF(N3247="zákl. přenesená",J3247,0)</f>
        <v>0</v>
      </c>
      <c r="BH3247" s="170">
        <f>IF(N3247="sníž. přenesená",J3247,0)</f>
        <v>0</v>
      </c>
      <c r="BI3247" s="170">
        <f>IF(N3247="nulová",J3247,0)</f>
        <v>0</v>
      </c>
      <c r="BJ3247" s="11" t="s">
        <v>80</v>
      </c>
      <c r="BK3247" s="170">
        <f>ROUND(I3247*H3247,2)</f>
        <v>0</v>
      </c>
      <c r="BL3247" s="11" t="s">
        <v>125</v>
      </c>
      <c r="BM3247" s="169" t="s">
        <v>6387</v>
      </c>
    </row>
    <row r="3248" spans="1:65" s="2" customFormat="1" ht="11.25">
      <c r="A3248" s="28"/>
      <c r="B3248" s="29"/>
      <c r="C3248" s="30"/>
      <c r="D3248" s="171" t="s">
        <v>128</v>
      </c>
      <c r="E3248" s="30"/>
      <c r="F3248" s="172" t="s">
        <v>6386</v>
      </c>
      <c r="G3248" s="30"/>
      <c r="H3248" s="30"/>
      <c r="I3248" s="173"/>
      <c r="J3248" s="30"/>
      <c r="K3248" s="30"/>
      <c r="L3248" s="33"/>
      <c r="M3248" s="174"/>
      <c r="N3248" s="175"/>
      <c r="O3248" s="65"/>
      <c r="P3248" s="65"/>
      <c r="Q3248" s="65"/>
      <c r="R3248" s="65"/>
      <c r="S3248" s="65"/>
      <c r="T3248" s="66"/>
      <c r="U3248" s="28"/>
      <c r="V3248" s="28"/>
      <c r="W3248" s="28"/>
      <c r="X3248" s="28"/>
      <c r="Y3248" s="28"/>
      <c r="Z3248" s="28"/>
      <c r="AA3248" s="28"/>
      <c r="AB3248" s="28"/>
      <c r="AC3248" s="28"/>
      <c r="AD3248" s="28"/>
      <c r="AE3248" s="28"/>
      <c r="AT3248" s="11" t="s">
        <v>128</v>
      </c>
      <c r="AU3248" s="11" t="s">
        <v>73</v>
      </c>
    </row>
    <row r="3249" spans="1:65" s="2" customFormat="1" ht="24.2" customHeight="1">
      <c r="A3249" s="28"/>
      <c r="B3249" s="29"/>
      <c r="C3249" s="158" t="s">
        <v>6388</v>
      </c>
      <c r="D3249" s="158" t="s">
        <v>121</v>
      </c>
      <c r="E3249" s="159" t="s">
        <v>6389</v>
      </c>
      <c r="F3249" s="160" t="s">
        <v>6390</v>
      </c>
      <c r="G3249" s="161" t="s">
        <v>136</v>
      </c>
      <c r="H3249" s="162">
        <v>1</v>
      </c>
      <c r="I3249" s="163"/>
      <c r="J3249" s="164">
        <f>ROUND(I3249*H3249,2)</f>
        <v>0</v>
      </c>
      <c r="K3249" s="160" t="s">
        <v>1</v>
      </c>
      <c r="L3249" s="33"/>
      <c r="M3249" s="165" t="s">
        <v>1</v>
      </c>
      <c r="N3249" s="166" t="s">
        <v>38</v>
      </c>
      <c r="O3249" s="65"/>
      <c r="P3249" s="167">
        <f>O3249*H3249</f>
        <v>0</v>
      </c>
      <c r="Q3249" s="167">
        <v>0</v>
      </c>
      <c r="R3249" s="167">
        <f>Q3249*H3249</f>
        <v>0</v>
      </c>
      <c r="S3249" s="167">
        <v>0</v>
      </c>
      <c r="T3249" s="168">
        <f>S3249*H3249</f>
        <v>0</v>
      </c>
      <c r="U3249" s="28"/>
      <c r="V3249" s="28"/>
      <c r="W3249" s="28"/>
      <c r="X3249" s="28"/>
      <c r="Y3249" s="28"/>
      <c r="Z3249" s="28"/>
      <c r="AA3249" s="28"/>
      <c r="AB3249" s="28"/>
      <c r="AC3249" s="28"/>
      <c r="AD3249" s="28"/>
      <c r="AE3249" s="28"/>
      <c r="AR3249" s="169" t="s">
        <v>125</v>
      </c>
      <c r="AT3249" s="169" t="s">
        <v>121</v>
      </c>
      <c r="AU3249" s="169" t="s">
        <v>73</v>
      </c>
      <c r="AY3249" s="11" t="s">
        <v>126</v>
      </c>
      <c r="BE3249" s="170">
        <f>IF(N3249="základní",J3249,0)</f>
        <v>0</v>
      </c>
      <c r="BF3249" s="170">
        <f>IF(N3249="snížená",J3249,0)</f>
        <v>0</v>
      </c>
      <c r="BG3249" s="170">
        <f>IF(N3249="zákl. přenesená",J3249,0)</f>
        <v>0</v>
      </c>
      <c r="BH3249" s="170">
        <f>IF(N3249="sníž. přenesená",J3249,0)</f>
        <v>0</v>
      </c>
      <c r="BI3249" s="170">
        <f>IF(N3249="nulová",J3249,0)</f>
        <v>0</v>
      </c>
      <c r="BJ3249" s="11" t="s">
        <v>80</v>
      </c>
      <c r="BK3249" s="170">
        <f>ROUND(I3249*H3249,2)</f>
        <v>0</v>
      </c>
      <c r="BL3249" s="11" t="s">
        <v>125</v>
      </c>
      <c r="BM3249" s="169" t="s">
        <v>6391</v>
      </c>
    </row>
    <row r="3250" spans="1:65" s="2" customFormat="1" ht="11.25">
      <c r="A3250" s="28"/>
      <c r="B3250" s="29"/>
      <c r="C3250" s="30"/>
      <c r="D3250" s="171" t="s">
        <v>128</v>
      </c>
      <c r="E3250" s="30"/>
      <c r="F3250" s="172" t="s">
        <v>6390</v>
      </c>
      <c r="G3250" s="30"/>
      <c r="H3250" s="30"/>
      <c r="I3250" s="173"/>
      <c r="J3250" s="30"/>
      <c r="K3250" s="30"/>
      <c r="L3250" s="33"/>
      <c r="M3250" s="174"/>
      <c r="N3250" s="175"/>
      <c r="O3250" s="65"/>
      <c r="P3250" s="65"/>
      <c r="Q3250" s="65"/>
      <c r="R3250" s="65"/>
      <c r="S3250" s="65"/>
      <c r="T3250" s="66"/>
      <c r="U3250" s="28"/>
      <c r="V3250" s="28"/>
      <c r="W3250" s="28"/>
      <c r="X3250" s="28"/>
      <c r="Y3250" s="28"/>
      <c r="Z3250" s="28"/>
      <c r="AA3250" s="28"/>
      <c r="AB3250" s="28"/>
      <c r="AC3250" s="28"/>
      <c r="AD3250" s="28"/>
      <c r="AE3250" s="28"/>
      <c r="AT3250" s="11" t="s">
        <v>128</v>
      </c>
      <c r="AU3250" s="11" t="s">
        <v>73</v>
      </c>
    </row>
    <row r="3251" spans="1:65" s="2" customFormat="1" ht="21.75" customHeight="1">
      <c r="A3251" s="28"/>
      <c r="B3251" s="29"/>
      <c r="C3251" s="158" t="s">
        <v>6392</v>
      </c>
      <c r="D3251" s="158" t="s">
        <v>121</v>
      </c>
      <c r="E3251" s="159" t="s">
        <v>6393</v>
      </c>
      <c r="F3251" s="160" t="s">
        <v>6394</v>
      </c>
      <c r="G3251" s="161" t="s">
        <v>136</v>
      </c>
      <c r="H3251" s="162">
        <v>1</v>
      </c>
      <c r="I3251" s="163"/>
      <c r="J3251" s="164">
        <f>ROUND(I3251*H3251,2)</f>
        <v>0</v>
      </c>
      <c r="K3251" s="160" t="s">
        <v>1</v>
      </c>
      <c r="L3251" s="33"/>
      <c r="M3251" s="165" t="s">
        <v>1</v>
      </c>
      <c r="N3251" s="166" t="s">
        <v>38</v>
      </c>
      <c r="O3251" s="65"/>
      <c r="P3251" s="167">
        <f>O3251*H3251</f>
        <v>0</v>
      </c>
      <c r="Q3251" s="167">
        <v>0</v>
      </c>
      <c r="R3251" s="167">
        <f>Q3251*H3251</f>
        <v>0</v>
      </c>
      <c r="S3251" s="167">
        <v>0</v>
      </c>
      <c r="T3251" s="168">
        <f>S3251*H3251</f>
        <v>0</v>
      </c>
      <c r="U3251" s="28"/>
      <c r="V3251" s="28"/>
      <c r="W3251" s="28"/>
      <c r="X3251" s="28"/>
      <c r="Y3251" s="28"/>
      <c r="Z3251" s="28"/>
      <c r="AA3251" s="28"/>
      <c r="AB3251" s="28"/>
      <c r="AC3251" s="28"/>
      <c r="AD3251" s="28"/>
      <c r="AE3251" s="28"/>
      <c r="AR3251" s="169" t="s">
        <v>125</v>
      </c>
      <c r="AT3251" s="169" t="s">
        <v>121</v>
      </c>
      <c r="AU3251" s="169" t="s">
        <v>73</v>
      </c>
      <c r="AY3251" s="11" t="s">
        <v>126</v>
      </c>
      <c r="BE3251" s="170">
        <f>IF(N3251="základní",J3251,0)</f>
        <v>0</v>
      </c>
      <c r="BF3251" s="170">
        <f>IF(N3251="snížená",J3251,0)</f>
        <v>0</v>
      </c>
      <c r="BG3251" s="170">
        <f>IF(N3251="zákl. přenesená",J3251,0)</f>
        <v>0</v>
      </c>
      <c r="BH3251" s="170">
        <f>IF(N3251="sníž. přenesená",J3251,0)</f>
        <v>0</v>
      </c>
      <c r="BI3251" s="170">
        <f>IF(N3251="nulová",J3251,0)</f>
        <v>0</v>
      </c>
      <c r="BJ3251" s="11" t="s">
        <v>80</v>
      </c>
      <c r="BK3251" s="170">
        <f>ROUND(I3251*H3251,2)</f>
        <v>0</v>
      </c>
      <c r="BL3251" s="11" t="s">
        <v>125</v>
      </c>
      <c r="BM3251" s="169" t="s">
        <v>6395</v>
      </c>
    </row>
    <row r="3252" spans="1:65" s="2" customFormat="1" ht="11.25">
      <c r="A3252" s="28"/>
      <c r="B3252" s="29"/>
      <c r="C3252" s="30"/>
      <c r="D3252" s="171" t="s">
        <v>128</v>
      </c>
      <c r="E3252" s="30"/>
      <c r="F3252" s="172" t="s">
        <v>6394</v>
      </c>
      <c r="G3252" s="30"/>
      <c r="H3252" s="30"/>
      <c r="I3252" s="173"/>
      <c r="J3252" s="30"/>
      <c r="K3252" s="30"/>
      <c r="L3252" s="33"/>
      <c r="M3252" s="174"/>
      <c r="N3252" s="175"/>
      <c r="O3252" s="65"/>
      <c r="P3252" s="65"/>
      <c r="Q3252" s="65"/>
      <c r="R3252" s="65"/>
      <c r="S3252" s="65"/>
      <c r="T3252" s="66"/>
      <c r="U3252" s="28"/>
      <c r="V3252" s="28"/>
      <c r="W3252" s="28"/>
      <c r="X3252" s="28"/>
      <c r="Y3252" s="28"/>
      <c r="Z3252" s="28"/>
      <c r="AA3252" s="28"/>
      <c r="AB3252" s="28"/>
      <c r="AC3252" s="28"/>
      <c r="AD3252" s="28"/>
      <c r="AE3252" s="28"/>
      <c r="AT3252" s="11" t="s">
        <v>128</v>
      </c>
      <c r="AU3252" s="11" t="s">
        <v>73</v>
      </c>
    </row>
    <row r="3253" spans="1:65" s="2" customFormat="1" ht="21.75" customHeight="1">
      <c r="A3253" s="28"/>
      <c r="B3253" s="29"/>
      <c r="C3253" s="158" t="s">
        <v>6396</v>
      </c>
      <c r="D3253" s="158" t="s">
        <v>121</v>
      </c>
      <c r="E3253" s="159" t="s">
        <v>6397</v>
      </c>
      <c r="F3253" s="160" t="s">
        <v>6398</v>
      </c>
      <c r="G3253" s="161" t="s">
        <v>136</v>
      </c>
      <c r="H3253" s="162">
        <v>1</v>
      </c>
      <c r="I3253" s="163"/>
      <c r="J3253" s="164">
        <f>ROUND(I3253*H3253,2)</f>
        <v>0</v>
      </c>
      <c r="K3253" s="160" t="s">
        <v>1</v>
      </c>
      <c r="L3253" s="33"/>
      <c r="M3253" s="165" t="s">
        <v>1</v>
      </c>
      <c r="N3253" s="166" t="s">
        <v>38</v>
      </c>
      <c r="O3253" s="65"/>
      <c r="P3253" s="167">
        <f>O3253*H3253</f>
        <v>0</v>
      </c>
      <c r="Q3253" s="167">
        <v>0</v>
      </c>
      <c r="R3253" s="167">
        <f>Q3253*H3253</f>
        <v>0</v>
      </c>
      <c r="S3253" s="167">
        <v>0</v>
      </c>
      <c r="T3253" s="168">
        <f>S3253*H3253</f>
        <v>0</v>
      </c>
      <c r="U3253" s="28"/>
      <c r="V3253" s="28"/>
      <c r="W3253" s="28"/>
      <c r="X3253" s="28"/>
      <c r="Y3253" s="28"/>
      <c r="Z3253" s="28"/>
      <c r="AA3253" s="28"/>
      <c r="AB3253" s="28"/>
      <c r="AC3253" s="28"/>
      <c r="AD3253" s="28"/>
      <c r="AE3253" s="28"/>
      <c r="AR3253" s="169" t="s">
        <v>125</v>
      </c>
      <c r="AT3253" s="169" t="s">
        <v>121</v>
      </c>
      <c r="AU3253" s="169" t="s">
        <v>73</v>
      </c>
      <c r="AY3253" s="11" t="s">
        <v>126</v>
      </c>
      <c r="BE3253" s="170">
        <f>IF(N3253="základní",J3253,0)</f>
        <v>0</v>
      </c>
      <c r="BF3253" s="170">
        <f>IF(N3253="snížená",J3253,0)</f>
        <v>0</v>
      </c>
      <c r="BG3253" s="170">
        <f>IF(N3253="zákl. přenesená",J3253,0)</f>
        <v>0</v>
      </c>
      <c r="BH3253" s="170">
        <f>IF(N3253="sníž. přenesená",J3253,0)</f>
        <v>0</v>
      </c>
      <c r="BI3253" s="170">
        <f>IF(N3253="nulová",J3253,0)</f>
        <v>0</v>
      </c>
      <c r="BJ3253" s="11" t="s">
        <v>80</v>
      </c>
      <c r="BK3253" s="170">
        <f>ROUND(I3253*H3253,2)</f>
        <v>0</v>
      </c>
      <c r="BL3253" s="11" t="s">
        <v>125</v>
      </c>
      <c r="BM3253" s="169" t="s">
        <v>6399</v>
      </c>
    </row>
    <row r="3254" spans="1:65" s="2" customFormat="1" ht="11.25">
      <c r="A3254" s="28"/>
      <c r="B3254" s="29"/>
      <c r="C3254" s="30"/>
      <c r="D3254" s="171" t="s">
        <v>128</v>
      </c>
      <c r="E3254" s="30"/>
      <c r="F3254" s="172" t="s">
        <v>6398</v>
      </c>
      <c r="G3254" s="30"/>
      <c r="H3254" s="30"/>
      <c r="I3254" s="173"/>
      <c r="J3254" s="30"/>
      <c r="K3254" s="30"/>
      <c r="L3254" s="33"/>
      <c r="M3254" s="174"/>
      <c r="N3254" s="175"/>
      <c r="O3254" s="65"/>
      <c r="P3254" s="65"/>
      <c r="Q3254" s="65"/>
      <c r="R3254" s="65"/>
      <c r="S3254" s="65"/>
      <c r="T3254" s="66"/>
      <c r="U3254" s="28"/>
      <c r="V3254" s="28"/>
      <c r="W3254" s="28"/>
      <c r="X3254" s="28"/>
      <c r="Y3254" s="28"/>
      <c r="Z3254" s="28"/>
      <c r="AA3254" s="28"/>
      <c r="AB3254" s="28"/>
      <c r="AC3254" s="28"/>
      <c r="AD3254" s="28"/>
      <c r="AE3254" s="28"/>
      <c r="AT3254" s="11" t="s">
        <v>128</v>
      </c>
      <c r="AU3254" s="11" t="s">
        <v>73</v>
      </c>
    </row>
    <row r="3255" spans="1:65" s="2" customFormat="1" ht="21.75" customHeight="1">
      <c r="A3255" s="28"/>
      <c r="B3255" s="29"/>
      <c r="C3255" s="158" t="s">
        <v>6400</v>
      </c>
      <c r="D3255" s="158" t="s">
        <v>121</v>
      </c>
      <c r="E3255" s="159" t="s">
        <v>6401</v>
      </c>
      <c r="F3255" s="160" t="s">
        <v>6402</v>
      </c>
      <c r="G3255" s="161" t="s">
        <v>136</v>
      </c>
      <c r="H3255" s="162">
        <v>1</v>
      </c>
      <c r="I3255" s="163"/>
      <c r="J3255" s="164">
        <f>ROUND(I3255*H3255,2)</f>
        <v>0</v>
      </c>
      <c r="K3255" s="160" t="s">
        <v>1</v>
      </c>
      <c r="L3255" s="33"/>
      <c r="M3255" s="165" t="s">
        <v>1</v>
      </c>
      <c r="N3255" s="166" t="s">
        <v>38</v>
      </c>
      <c r="O3255" s="65"/>
      <c r="P3255" s="167">
        <f>O3255*H3255</f>
        <v>0</v>
      </c>
      <c r="Q3255" s="167">
        <v>0</v>
      </c>
      <c r="R3255" s="167">
        <f>Q3255*H3255</f>
        <v>0</v>
      </c>
      <c r="S3255" s="167">
        <v>0</v>
      </c>
      <c r="T3255" s="168">
        <f>S3255*H3255</f>
        <v>0</v>
      </c>
      <c r="U3255" s="28"/>
      <c r="V3255" s="28"/>
      <c r="W3255" s="28"/>
      <c r="X3255" s="28"/>
      <c r="Y3255" s="28"/>
      <c r="Z3255" s="28"/>
      <c r="AA3255" s="28"/>
      <c r="AB3255" s="28"/>
      <c r="AC3255" s="28"/>
      <c r="AD3255" s="28"/>
      <c r="AE3255" s="28"/>
      <c r="AR3255" s="169" t="s">
        <v>125</v>
      </c>
      <c r="AT3255" s="169" t="s">
        <v>121</v>
      </c>
      <c r="AU3255" s="169" t="s">
        <v>73</v>
      </c>
      <c r="AY3255" s="11" t="s">
        <v>126</v>
      </c>
      <c r="BE3255" s="170">
        <f>IF(N3255="základní",J3255,0)</f>
        <v>0</v>
      </c>
      <c r="BF3255" s="170">
        <f>IF(N3255="snížená",J3255,0)</f>
        <v>0</v>
      </c>
      <c r="BG3255" s="170">
        <f>IF(N3255="zákl. přenesená",J3255,0)</f>
        <v>0</v>
      </c>
      <c r="BH3255" s="170">
        <f>IF(N3255="sníž. přenesená",J3255,0)</f>
        <v>0</v>
      </c>
      <c r="BI3255" s="170">
        <f>IF(N3255="nulová",J3255,0)</f>
        <v>0</v>
      </c>
      <c r="BJ3255" s="11" t="s">
        <v>80</v>
      </c>
      <c r="BK3255" s="170">
        <f>ROUND(I3255*H3255,2)</f>
        <v>0</v>
      </c>
      <c r="BL3255" s="11" t="s">
        <v>125</v>
      </c>
      <c r="BM3255" s="169" t="s">
        <v>6403</v>
      </c>
    </row>
    <row r="3256" spans="1:65" s="2" customFormat="1" ht="11.25">
      <c r="A3256" s="28"/>
      <c r="B3256" s="29"/>
      <c r="C3256" s="30"/>
      <c r="D3256" s="171" t="s">
        <v>128</v>
      </c>
      <c r="E3256" s="30"/>
      <c r="F3256" s="172" t="s">
        <v>6402</v>
      </c>
      <c r="G3256" s="30"/>
      <c r="H3256" s="30"/>
      <c r="I3256" s="173"/>
      <c r="J3256" s="30"/>
      <c r="K3256" s="30"/>
      <c r="L3256" s="33"/>
      <c r="M3256" s="174"/>
      <c r="N3256" s="175"/>
      <c r="O3256" s="65"/>
      <c r="P3256" s="65"/>
      <c r="Q3256" s="65"/>
      <c r="R3256" s="65"/>
      <c r="S3256" s="65"/>
      <c r="T3256" s="66"/>
      <c r="U3256" s="28"/>
      <c r="V3256" s="28"/>
      <c r="W3256" s="28"/>
      <c r="X3256" s="28"/>
      <c r="Y3256" s="28"/>
      <c r="Z3256" s="28"/>
      <c r="AA3256" s="28"/>
      <c r="AB3256" s="28"/>
      <c r="AC3256" s="28"/>
      <c r="AD3256" s="28"/>
      <c r="AE3256" s="28"/>
      <c r="AT3256" s="11" t="s">
        <v>128</v>
      </c>
      <c r="AU3256" s="11" t="s">
        <v>73</v>
      </c>
    </row>
    <row r="3257" spans="1:65" s="2" customFormat="1" ht="24.2" customHeight="1">
      <c r="A3257" s="28"/>
      <c r="B3257" s="29"/>
      <c r="C3257" s="158" t="s">
        <v>6404</v>
      </c>
      <c r="D3257" s="158" t="s">
        <v>121</v>
      </c>
      <c r="E3257" s="159" t="s">
        <v>6405</v>
      </c>
      <c r="F3257" s="160" t="s">
        <v>6406</v>
      </c>
      <c r="G3257" s="161" t="s">
        <v>136</v>
      </c>
      <c r="H3257" s="162">
        <v>1</v>
      </c>
      <c r="I3257" s="163"/>
      <c r="J3257" s="164">
        <f>ROUND(I3257*H3257,2)</f>
        <v>0</v>
      </c>
      <c r="K3257" s="160" t="s">
        <v>1</v>
      </c>
      <c r="L3257" s="33"/>
      <c r="M3257" s="165" t="s">
        <v>1</v>
      </c>
      <c r="N3257" s="166" t="s">
        <v>38</v>
      </c>
      <c r="O3257" s="65"/>
      <c r="P3257" s="167">
        <f>O3257*H3257</f>
        <v>0</v>
      </c>
      <c r="Q3257" s="167">
        <v>0</v>
      </c>
      <c r="R3257" s="167">
        <f>Q3257*H3257</f>
        <v>0</v>
      </c>
      <c r="S3257" s="167">
        <v>0</v>
      </c>
      <c r="T3257" s="168">
        <f>S3257*H3257</f>
        <v>0</v>
      </c>
      <c r="U3257" s="28"/>
      <c r="V3257" s="28"/>
      <c r="W3257" s="28"/>
      <c r="X3257" s="28"/>
      <c r="Y3257" s="28"/>
      <c r="Z3257" s="28"/>
      <c r="AA3257" s="28"/>
      <c r="AB3257" s="28"/>
      <c r="AC3257" s="28"/>
      <c r="AD3257" s="28"/>
      <c r="AE3257" s="28"/>
      <c r="AR3257" s="169" t="s">
        <v>125</v>
      </c>
      <c r="AT3257" s="169" t="s">
        <v>121</v>
      </c>
      <c r="AU3257" s="169" t="s">
        <v>73</v>
      </c>
      <c r="AY3257" s="11" t="s">
        <v>126</v>
      </c>
      <c r="BE3257" s="170">
        <f>IF(N3257="základní",J3257,0)</f>
        <v>0</v>
      </c>
      <c r="BF3257" s="170">
        <f>IF(N3257="snížená",J3257,0)</f>
        <v>0</v>
      </c>
      <c r="BG3257" s="170">
        <f>IF(N3257="zákl. přenesená",J3257,0)</f>
        <v>0</v>
      </c>
      <c r="BH3257" s="170">
        <f>IF(N3257="sníž. přenesená",J3257,0)</f>
        <v>0</v>
      </c>
      <c r="BI3257" s="170">
        <f>IF(N3257="nulová",J3257,0)</f>
        <v>0</v>
      </c>
      <c r="BJ3257" s="11" t="s">
        <v>80</v>
      </c>
      <c r="BK3257" s="170">
        <f>ROUND(I3257*H3257,2)</f>
        <v>0</v>
      </c>
      <c r="BL3257" s="11" t="s">
        <v>125</v>
      </c>
      <c r="BM3257" s="169" t="s">
        <v>6407</v>
      </c>
    </row>
    <row r="3258" spans="1:65" s="2" customFormat="1" ht="19.5">
      <c r="A3258" s="28"/>
      <c r="B3258" s="29"/>
      <c r="C3258" s="30"/>
      <c r="D3258" s="171" t="s">
        <v>128</v>
      </c>
      <c r="E3258" s="30"/>
      <c r="F3258" s="172" t="s">
        <v>6406</v>
      </c>
      <c r="G3258" s="30"/>
      <c r="H3258" s="30"/>
      <c r="I3258" s="173"/>
      <c r="J3258" s="30"/>
      <c r="K3258" s="30"/>
      <c r="L3258" s="33"/>
      <c r="M3258" s="174"/>
      <c r="N3258" s="175"/>
      <c r="O3258" s="65"/>
      <c r="P3258" s="65"/>
      <c r="Q3258" s="65"/>
      <c r="R3258" s="65"/>
      <c r="S3258" s="65"/>
      <c r="T3258" s="66"/>
      <c r="U3258" s="28"/>
      <c r="V3258" s="28"/>
      <c r="W3258" s="28"/>
      <c r="X3258" s="28"/>
      <c r="Y3258" s="28"/>
      <c r="Z3258" s="28"/>
      <c r="AA3258" s="28"/>
      <c r="AB3258" s="28"/>
      <c r="AC3258" s="28"/>
      <c r="AD3258" s="28"/>
      <c r="AE3258" s="28"/>
      <c r="AT3258" s="11" t="s">
        <v>128</v>
      </c>
      <c r="AU3258" s="11" t="s">
        <v>73</v>
      </c>
    </row>
    <row r="3259" spans="1:65" s="2" customFormat="1" ht="24.2" customHeight="1">
      <c r="A3259" s="28"/>
      <c r="B3259" s="29"/>
      <c r="C3259" s="158" t="s">
        <v>6408</v>
      </c>
      <c r="D3259" s="158" t="s">
        <v>121</v>
      </c>
      <c r="E3259" s="159" t="s">
        <v>6409</v>
      </c>
      <c r="F3259" s="160" t="s">
        <v>6410</v>
      </c>
      <c r="G3259" s="161" t="s">
        <v>136</v>
      </c>
      <c r="H3259" s="162">
        <v>1</v>
      </c>
      <c r="I3259" s="163"/>
      <c r="J3259" s="164">
        <f>ROUND(I3259*H3259,2)</f>
        <v>0</v>
      </c>
      <c r="K3259" s="160" t="s">
        <v>1</v>
      </c>
      <c r="L3259" s="33"/>
      <c r="M3259" s="165" t="s">
        <v>1</v>
      </c>
      <c r="N3259" s="166" t="s">
        <v>38</v>
      </c>
      <c r="O3259" s="65"/>
      <c r="P3259" s="167">
        <f>O3259*H3259</f>
        <v>0</v>
      </c>
      <c r="Q3259" s="167">
        <v>0</v>
      </c>
      <c r="R3259" s="167">
        <f>Q3259*H3259</f>
        <v>0</v>
      </c>
      <c r="S3259" s="167">
        <v>0</v>
      </c>
      <c r="T3259" s="168">
        <f>S3259*H3259</f>
        <v>0</v>
      </c>
      <c r="U3259" s="28"/>
      <c r="V3259" s="28"/>
      <c r="W3259" s="28"/>
      <c r="X3259" s="28"/>
      <c r="Y3259" s="28"/>
      <c r="Z3259" s="28"/>
      <c r="AA3259" s="28"/>
      <c r="AB3259" s="28"/>
      <c r="AC3259" s="28"/>
      <c r="AD3259" s="28"/>
      <c r="AE3259" s="28"/>
      <c r="AR3259" s="169" t="s">
        <v>125</v>
      </c>
      <c r="AT3259" s="169" t="s">
        <v>121</v>
      </c>
      <c r="AU3259" s="169" t="s">
        <v>73</v>
      </c>
      <c r="AY3259" s="11" t="s">
        <v>126</v>
      </c>
      <c r="BE3259" s="170">
        <f>IF(N3259="základní",J3259,0)</f>
        <v>0</v>
      </c>
      <c r="BF3259" s="170">
        <f>IF(N3259="snížená",J3259,0)</f>
        <v>0</v>
      </c>
      <c r="BG3259" s="170">
        <f>IF(N3259="zákl. přenesená",J3259,0)</f>
        <v>0</v>
      </c>
      <c r="BH3259" s="170">
        <f>IF(N3259="sníž. přenesená",J3259,0)</f>
        <v>0</v>
      </c>
      <c r="BI3259" s="170">
        <f>IF(N3259="nulová",J3259,0)</f>
        <v>0</v>
      </c>
      <c r="BJ3259" s="11" t="s">
        <v>80</v>
      </c>
      <c r="BK3259" s="170">
        <f>ROUND(I3259*H3259,2)</f>
        <v>0</v>
      </c>
      <c r="BL3259" s="11" t="s">
        <v>125</v>
      </c>
      <c r="BM3259" s="169" t="s">
        <v>6411</v>
      </c>
    </row>
    <row r="3260" spans="1:65" s="2" customFormat="1" ht="11.25">
      <c r="A3260" s="28"/>
      <c r="B3260" s="29"/>
      <c r="C3260" s="30"/>
      <c r="D3260" s="171" t="s">
        <v>128</v>
      </c>
      <c r="E3260" s="30"/>
      <c r="F3260" s="172" t="s">
        <v>6410</v>
      </c>
      <c r="G3260" s="30"/>
      <c r="H3260" s="30"/>
      <c r="I3260" s="173"/>
      <c r="J3260" s="30"/>
      <c r="K3260" s="30"/>
      <c r="L3260" s="33"/>
      <c r="M3260" s="174"/>
      <c r="N3260" s="175"/>
      <c r="O3260" s="65"/>
      <c r="P3260" s="65"/>
      <c r="Q3260" s="65"/>
      <c r="R3260" s="65"/>
      <c r="S3260" s="65"/>
      <c r="T3260" s="66"/>
      <c r="U3260" s="28"/>
      <c r="V3260" s="28"/>
      <c r="W3260" s="28"/>
      <c r="X3260" s="28"/>
      <c r="Y3260" s="28"/>
      <c r="Z3260" s="28"/>
      <c r="AA3260" s="28"/>
      <c r="AB3260" s="28"/>
      <c r="AC3260" s="28"/>
      <c r="AD3260" s="28"/>
      <c r="AE3260" s="28"/>
      <c r="AT3260" s="11" t="s">
        <v>128</v>
      </c>
      <c r="AU3260" s="11" t="s">
        <v>73</v>
      </c>
    </row>
    <row r="3261" spans="1:65" s="2" customFormat="1" ht="24.2" customHeight="1">
      <c r="A3261" s="28"/>
      <c r="B3261" s="29"/>
      <c r="C3261" s="158" t="s">
        <v>6412</v>
      </c>
      <c r="D3261" s="158" t="s">
        <v>121</v>
      </c>
      <c r="E3261" s="159" t="s">
        <v>6413</v>
      </c>
      <c r="F3261" s="160" t="s">
        <v>6414</v>
      </c>
      <c r="G3261" s="161" t="s">
        <v>136</v>
      </c>
      <c r="H3261" s="162">
        <v>1</v>
      </c>
      <c r="I3261" s="163"/>
      <c r="J3261" s="164">
        <f>ROUND(I3261*H3261,2)</f>
        <v>0</v>
      </c>
      <c r="K3261" s="160" t="s">
        <v>1</v>
      </c>
      <c r="L3261" s="33"/>
      <c r="M3261" s="165" t="s">
        <v>1</v>
      </c>
      <c r="N3261" s="166" t="s">
        <v>38</v>
      </c>
      <c r="O3261" s="65"/>
      <c r="P3261" s="167">
        <f>O3261*H3261</f>
        <v>0</v>
      </c>
      <c r="Q3261" s="167">
        <v>0</v>
      </c>
      <c r="R3261" s="167">
        <f>Q3261*H3261</f>
        <v>0</v>
      </c>
      <c r="S3261" s="167">
        <v>0</v>
      </c>
      <c r="T3261" s="168">
        <f>S3261*H3261</f>
        <v>0</v>
      </c>
      <c r="U3261" s="28"/>
      <c r="V3261" s="28"/>
      <c r="W3261" s="28"/>
      <c r="X3261" s="28"/>
      <c r="Y3261" s="28"/>
      <c r="Z3261" s="28"/>
      <c r="AA3261" s="28"/>
      <c r="AB3261" s="28"/>
      <c r="AC3261" s="28"/>
      <c r="AD3261" s="28"/>
      <c r="AE3261" s="28"/>
      <c r="AR3261" s="169" t="s">
        <v>125</v>
      </c>
      <c r="AT3261" s="169" t="s">
        <v>121</v>
      </c>
      <c r="AU3261" s="169" t="s">
        <v>73</v>
      </c>
      <c r="AY3261" s="11" t="s">
        <v>126</v>
      </c>
      <c r="BE3261" s="170">
        <f>IF(N3261="základní",J3261,0)</f>
        <v>0</v>
      </c>
      <c r="BF3261" s="170">
        <f>IF(N3261="snížená",J3261,0)</f>
        <v>0</v>
      </c>
      <c r="BG3261" s="170">
        <f>IF(N3261="zákl. přenesená",J3261,0)</f>
        <v>0</v>
      </c>
      <c r="BH3261" s="170">
        <f>IF(N3261="sníž. přenesená",J3261,0)</f>
        <v>0</v>
      </c>
      <c r="BI3261" s="170">
        <f>IF(N3261="nulová",J3261,0)</f>
        <v>0</v>
      </c>
      <c r="BJ3261" s="11" t="s">
        <v>80</v>
      </c>
      <c r="BK3261" s="170">
        <f>ROUND(I3261*H3261,2)</f>
        <v>0</v>
      </c>
      <c r="BL3261" s="11" t="s">
        <v>125</v>
      </c>
      <c r="BM3261" s="169" t="s">
        <v>6415</v>
      </c>
    </row>
    <row r="3262" spans="1:65" s="2" customFormat="1" ht="11.25">
      <c r="A3262" s="28"/>
      <c r="B3262" s="29"/>
      <c r="C3262" s="30"/>
      <c r="D3262" s="171" t="s">
        <v>128</v>
      </c>
      <c r="E3262" s="30"/>
      <c r="F3262" s="172" t="s">
        <v>6414</v>
      </c>
      <c r="G3262" s="30"/>
      <c r="H3262" s="30"/>
      <c r="I3262" s="173"/>
      <c r="J3262" s="30"/>
      <c r="K3262" s="30"/>
      <c r="L3262" s="33"/>
      <c r="M3262" s="174"/>
      <c r="N3262" s="175"/>
      <c r="O3262" s="65"/>
      <c r="P3262" s="65"/>
      <c r="Q3262" s="65"/>
      <c r="R3262" s="65"/>
      <c r="S3262" s="65"/>
      <c r="T3262" s="66"/>
      <c r="U3262" s="28"/>
      <c r="V3262" s="28"/>
      <c r="W3262" s="28"/>
      <c r="X3262" s="28"/>
      <c r="Y3262" s="28"/>
      <c r="Z3262" s="28"/>
      <c r="AA3262" s="28"/>
      <c r="AB3262" s="28"/>
      <c r="AC3262" s="28"/>
      <c r="AD3262" s="28"/>
      <c r="AE3262" s="28"/>
      <c r="AT3262" s="11" t="s">
        <v>128</v>
      </c>
      <c r="AU3262" s="11" t="s">
        <v>73</v>
      </c>
    </row>
    <row r="3263" spans="1:65" s="2" customFormat="1" ht="37.9" customHeight="1">
      <c r="A3263" s="28"/>
      <c r="B3263" s="29"/>
      <c r="C3263" s="158" t="s">
        <v>6416</v>
      </c>
      <c r="D3263" s="158" t="s">
        <v>121</v>
      </c>
      <c r="E3263" s="159" t="s">
        <v>6417</v>
      </c>
      <c r="F3263" s="160" t="s">
        <v>6418</v>
      </c>
      <c r="G3263" s="161" t="s">
        <v>136</v>
      </c>
      <c r="H3263" s="162">
        <v>1</v>
      </c>
      <c r="I3263" s="163"/>
      <c r="J3263" s="164">
        <f>ROUND(I3263*H3263,2)</f>
        <v>0</v>
      </c>
      <c r="K3263" s="160" t="s">
        <v>1</v>
      </c>
      <c r="L3263" s="33"/>
      <c r="M3263" s="165" t="s">
        <v>1</v>
      </c>
      <c r="N3263" s="166" t="s">
        <v>38</v>
      </c>
      <c r="O3263" s="65"/>
      <c r="P3263" s="167">
        <f>O3263*H3263</f>
        <v>0</v>
      </c>
      <c r="Q3263" s="167">
        <v>0</v>
      </c>
      <c r="R3263" s="167">
        <f>Q3263*H3263</f>
        <v>0</v>
      </c>
      <c r="S3263" s="167">
        <v>0</v>
      </c>
      <c r="T3263" s="168">
        <f>S3263*H3263</f>
        <v>0</v>
      </c>
      <c r="U3263" s="28"/>
      <c r="V3263" s="28"/>
      <c r="W3263" s="28"/>
      <c r="X3263" s="28"/>
      <c r="Y3263" s="28"/>
      <c r="Z3263" s="28"/>
      <c r="AA3263" s="28"/>
      <c r="AB3263" s="28"/>
      <c r="AC3263" s="28"/>
      <c r="AD3263" s="28"/>
      <c r="AE3263" s="28"/>
      <c r="AR3263" s="169" t="s">
        <v>125</v>
      </c>
      <c r="AT3263" s="169" t="s">
        <v>121</v>
      </c>
      <c r="AU3263" s="169" t="s">
        <v>73</v>
      </c>
      <c r="AY3263" s="11" t="s">
        <v>126</v>
      </c>
      <c r="BE3263" s="170">
        <f>IF(N3263="základní",J3263,0)</f>
        <v>0</v>
      </c>
      <c r="BF3263" s="170">
        <f>IF(N3263="snížená",J3263,0)</f>
        <v>0</v>
      </c>
      <c r="BG3263" s="170">
        <f>IF(N3263="zákl. přenesená",J3263,0)</f>
        <v>0</v>
      </c>
      <c r="BH3263" s="170">
        <f>IF(N3263="sníž. přenesená",J3263,0)</f>
        <v>0</v>
      </c>
      <c r="BI3263" s="170">
        <f>IF(N3263="nulová",J3263,0)</f>
        <v>0</v>
      </c>
      <c r="BJ3263" s="11" t="s">
        <v>80</v>
      </c>
      <c r="BK3263" s="170">
        <f>ROUND(I3263*H3263,2)</f>
        <v>0</v>
      </c>
      <c r="BL3263" s="11" t="s">
        <v>125</v>
      </c>
      <c r="BM3263" s="169" t="s">
        <v>6419</v>
      </c>
    </row>
    <row r="3264" spans="1:65" s="2" customFormat="1" ht="19.5">
      <c r="A3264" s="28"/>
      <c r="B3264" s="29"/>
      <c r="C3264" s="30"/>
      <c r="D3264" s="171" t="s">
        <v>128</v>
      </c>
      <c r="E3264" s="30"/>
      <c r="F3264" s="172" t="s">
        <v>6418</v>
      </c>
      <c r="G3264" s="30"/>
      <c r="H3264" s="30"/>
      <c r="I3264" s="173"/>
      <c r="J3264" s="30"/>
      <c r="K3264" s="30"/>
      <c r="L3264" s="33"/>
      <c r="M3264" s="174"/>
      <c r="N3264" s="175"/>
      <c r="O3264" s="65"/>
      <c r="P3264" s="65"/>
      <c r="Q3264" s="65"/>
      <c r="R3264" s="65"/>
      <c r="S3264" s="65"/>
      <c r="T3264" s="66"/>
      <c r="U3264" s="28"/>
      <c r="V3264" s="28"/>
      <c r="W3264" s="28"/>
      <c r="X3264" s="28"/>
      <c r="Y3264" s="28"/>
      <c r="Z3264" s="28"/>
      <c r="AA3264" s="28"/>
      <c r="AB3264" s="28"/>
      <c r="AC3264" s="28"/>
      <c r="AD3264" s="28"/>
      <c r="AE3264" s="28"/>
      <c r="AT3264" s="11" t="s">
        <v>128</v>
      </c>
      <c r="AU3264" s="11" t="s">
        <v>73</v>
      </c>
    </row>
    <row r="3265" spans="1:65" s="2" customFormat="1" ht="33" customHeight="1">
      <c r="A3265" s="28"/>
      <c r="B3265" s="29"/>
      <c r="C3265" s="158" t="s">
        <v>6420</v>
      </c>
      <c r="D3265" s="158" t="s">
        <v>121</v>
      </c>
      <c r="E3265" s="159" t="s">
        <v>6421</v>
      </c>
      <c r="F3265" s="160" t="s">
        <v>6422</v>
      </c>
      <c r="G3265" s="161" t="s">
        <v>131</v>
      </c>
      <c r="H3265" s="162">
        <v>100</v>
      </c>
      <c r="I3265" s="163"/>
      <c r="J3265" s="164">
        <f>ROUND(I3265*H3265,2)</f>
        <v>0</v>
      </c>
      <c r="K3265" s="160" t="s">
        <v>1</v>
      </c>
      <c r="L3265" s="33"/>
      <c r="M3265" s="165" t="s">
        <v>1</v>
      </c>
      <c r="N3265" s="166" t="s">
        <v>38</v>
      </c>
      <c r="O3265" s="65"/>
      <c r="P3265" s="167">
        <f>O3265*H3265</f>
        <v>0</v>
      </c>
      <c r="Q3265" s="167">
        <v>0</v>
      </c>
      <c r="R3265" s="167">
        <f>Q3265*H3265</f>
        <v>0</v>
      </c>
      <c r="S3265" s="167">
        <v>0</v>
      </c>
      <c r="T3265" s="168">
        <f>S3265*H3265</f>
        <v>0</v>
      </c>
      <c r="U3265" s="28"/>
      <c r="V3265" s="28"/>
      <c r="W3265" s="28"/>
      <c r="X3265" s="28"/>
      <c r="Y3265" s="28"/>
      <c r="Z3265" s="28"/>
      <c r="AA3265" s="28"/>
      <c r="AB3265" s="28"/>
      <c r="AC3265" s="28"/>
      <c r="AD3265" s="28"/>
      <c r="AE3265" s="28"/>
      <c r="AR3265" s="169" t="s">
        <v>125</v>
      </c>
      <c r="AT3265" s="169" t="s">
        <v>121</v>
      </c>
      <c r="AU3265" s="169" t="s">
        <v>73</v>
      </c>
      <c r="AY3265" s="11" t="s">
        <v>126</v>
      </c>
      <c r="BE3265" s="170">
        <f>IF(N3265="základní",J3265,0)</f>
        <v>0</v>
      </c>
      <c r="BF3265" s="170">
        <f>IF(N3265="snížená",J3265,0)</f>
        <v>0</v>
      </c>
      <c r="BG3265" s="170">
        <f>IF(N3265="zákl. přenesená",J3265,0)</f>
        <v>0</v>
      </c>
      <c r="BH3265" s="170">
        <f>IF(N3265="sníž. přenesená",J3265,0)</f>
        <v>0</v>
      </c>
      <c r="BI3265" s="170">
        <f>IF(N3265="nulová",J3265,0)</f>
        <v>0</v>
      </c>
      <c r="BJ3265" s="11" t="s">
        <v>80</v>
      </c>
      <c r="BK3265" s="170">
        <f>ROUND(I3265*H3265,2)</f>
        <v>0</v>
      </c>
      <c r="BL3265" s="11" t="s">
        <v>125</v>
      </c>
      <c r="BM3265" s="169" t="s">
        <v>6423</v>
      </c>
    </row>
    <row r="3266" spans="1:65" s="2" customFormat="1" ht="19.5">
      <c r="A3266" s="28"/>
      <c r="B3266" s="29"/>
      <c r="C3266" s="30"/>
      <c r="D3266" s="171" t="s">
        <v>128</v>
      </c>
      <c r="E3266" s="30"/>
      <c r="F3266" s="172" t="s">
        <v>6422</v>
      </c>
      <c r="G3266" s="30"/>
      <c r="H3266" s="30"/>
      <c r="I3266" s="173"/>
      <c r="J3266" s="30"/>
      <c r="K3266" s="30"/>
      <c r="L3266" s="33"/>
      <c r="M3266" s="174"/>
      <c r="N3266" s="175"/>
      <c r="O3266" s="65"/>
      <c r="P3266" s="65"/>
      <c r="Q3266" s="65"/>
      <c r="R3266" s="65"/>
      <c r="S3266" s="65"/>
      <c r="T3266" s="66"/>
      <c r="U3266" s="28"/>
      <c r="V3266" s="28"/>
      <c r="W3266" s="28"/>
      <c r="X3266" s="28"/>
      <c r="Y3266" s="28"/>
      <c r="Z3266" s="28"/>
      <c r="AA3266" s="28"/>
      <c r="AB3266" s="28"/>
      <c r="AC3266" s="28"/>
      <c r="AD3266" s="28"/>
      <c r="AE3266" s="28"/>
      <c r="AT3266" s="11" t="s">
        <v>128</v>
      </c>
      <c r="AU3266" s="11" t="s">
        <v>73</v>
      </c>
    </row>
    <row r="3267" spans="1:65" s="2" customFormat="1" ht="24.2" customHeight="1">
      <c r="A3267" s="28"/>
      <c r="B3267" s="29"/>
      <c r="C3267" s="158" t="s">
        <v>6424</v>
      </c>
      <c r="D3267" s="158" t="s">
        <v>121</v>
      </c>
      <c r="E3267" s="159" t="s">
        <v>6425</v>
      </c>
      <c r="F3267" s="160" t="s">
        <v>6426</v>
      </c>
      <c r="G3267" s="161" t="s">
        <v>131</v>
      </c>
      <c r="H3267" s="162">
        <v>100</v>
      </c>
      <c r="I3267" s="163"/>
      <c r="J3267" s="164">
        <f>ROUND(I3267*H3267,2)</f>
        <v>0</v>
      </c>
      <c r="K3267" s="160" t="s">
        <v>1</v>
      </c>
      <c r="L3267" s="33"/>
      <c r="M3267" s="165" t="s">
        <v>1</v>
      </c>
      <c r="N3267" s="166" t="s">
        <v>38</v>
      </c>
      <c r="O3267" s="65"/>
      <c r="P3267" s="167">
        <f>O3267*H3267</f>
        <v>0</v>
      </c>
      <c r="Q3267" s="167">
        <v>0</v>
      </c>
      <c r="R3267" s="167">
        <f>Q3267*H3267</f>
        <v>0</v>
      </c>
      <c r="S3267" s="167">
        <v>0</v>
      </c>
      <c r="T3267" s="168">
        <f>S3267*H3267</f>
        <v>0</v>
      </c>
      <c r="U3267" s="28"/>
      <c r="V3267" s="28"/>
      <c r="W3267" s="28"/>
      <c r="X3267" s="28"/>
      <c r="Y3267" s="28"/>
      <c r="Z3267" s="28"/>
      <c r="AA3267" s="28"/>
      <c r="AB3267" s="28"/>
      <c r="AC3267" s="28"/>
      <c r="AD3267" s="28"/>
      <c r="AE3267" s="28"/>
      <c r="AR3267" s="169" t="s">
        <v>125</v>
      </c>
      <c r="AT3267" s="169" t="s">
        <v>121</v>
      </c>
      <c r="AU3267" s="169" t="s">
        <v>73</v>
      </c>
      <c r="AY3267" s="11" t="s">
        <v>126</v>
      </c>
      <c r="BE3267" s="170">
        <f>IF(N3267="základní",J3267,0)</f>
        <v>0</v>
      </c>
      <c r="BF3267" s="170">
        <f>IF(N3267="snížená",J3267,0)</f>
        <v>0</v>
      </c>
      <c r="BG3267" s="170">
        <f>IF(N3267="zákl. přenesená",J3267,0)</f>
        <v>0</v>
      </c>
      <c r="BH3267" s="170">
        <f>IF(N3267="sníž. přenesená",J3267,0)</f>
        <v>0</v>
      </c>
      <c r="BI3267" s="170">
        <f>IF(N3267="nulová",J3267,0)</f>
        <v>0</v>
      </c>
      <c r="BJ3267" s="11" t="s">
        <v>80</v>
      </c>
      <c r="BK3267" s="170">
        <f>ROUND(I3267*H3267,2)</f>
        <v>0</v>
      </c>
      <c r="BL3267" s="11" t="s">
        <v>125</v>
      </c>
      <c r="BM3267" s="169" t="s">
        <v>6427</v>
      </c>
    </row>
    <row r="3268" spans="1:65" s="2" customFormat="1" ht="19.5">
      <c r="A3268" s="28"/>
      <c r="B3268" s="29"/>
      <c r="C3268" s="30"/>
      <c r="D3268" s="171" t="s">
        <v>128</v>
      </c>
      <c r="E3268" s="30"/>
      <c r="F3268" s="172" t="s">
        <v>6426</v>
      </c>
      <c r="G3268" s="30"/>
      <c r="H3268" s="30"/>
      <c r="I3268" s="173"/>
      <c r="J3268" s="30"/>
      <c r="K3268" s="30"/>
      <c r="L3268" s="33"/>
      <c r="M3268" s="174"/>
      <c r="N3268" s="175"/>
      <c r="O3268" s="65"/>
      <c r="P3268" s="65"/>
      <c r="Q3268" s="65"/>
      <c r="R3268" s="65"/>
      <c r="S3268" s="65"/>
      <c r="T3268" s="66"/>
      <c r="U3268" s="28"/>
      <c r="V3268" s="28"/>
      <c r="W3268" s="28"/>
      <c r="X3268" s="28"/>
      <c r="Y3268" s="28"/>
      <c r="Z3268" s="28"/>
      <c r="AA3268" s="28"/>
      <c r="AB3268" s="28"/>
      <c r="AC3268" s="28"/>
      <c r="AD3268" s="28"/>
      <c r="AE3268" s="28"/>
      <c r="AT3268" s="11" t="s">
        <v>128</v>
      </c>
      <c r="AU3268" s="11" t="s">
        <v>73</v>
      </c>
    </row>
    <row r="3269" spans="1:65" s="2" customFormat="1" ht="24.2" customHeight="1">
      <c r="A3269" s="28"/>
      <c r="B3269" s="29"/>
      <c r="C3269" s="158" t="s">
        <v>6428</v>
      </c>
      <c r="D3269" s="158" t="s">
        <v>121</v>
      </c>
      <c r="E3269" s="159" t="s">
        <v>6429</v>
      </c>
      <c r="F3269" s="160" t="s">
        <v>6430</v>
      </c>
      <c r="G3269" s="161" t="s">
        <v>136</v>
      </c>
      <c r="H3269" s="162">
        <v>1</v>
      </c>
      <c r="I3269" s="163"/>
      <c r="J3269" s="164">
        <f>ROUND(I3269*H3269,2)</f>
        <v>0</v>
      </c>
      <c r="K3269" s="160" t="s">
        <v>1</v>
      </c>
      <c r="L3269" s="33"/>
      <c r="M3269" s="165" t="s">
        <v>1</v>
      </c>
      <c r="N3269" s="166" t="s">
        <v>38</v>
      </c>
      <c r="O3269" s="65"/>
      <c r="P3269" s="167">
        <f>O3269*H3269</f>
        <v>0</v>
      </c>
      <c r="Q3269" s="167">
        <v>0</v>
      </c>
      <c r="R3269" s="167">
        <f>Q3269*H3269</f>
        <v>0</v>
      </c>
      <c r="S3269" s="167">
        <v>0</v>
      </c>
      <c r="T3269" s="168">
        <f>S3269*H3269</f>
        <v>0</v>
      </c>
      <c r="U3269" s="28"/>
      <c r="V3269" s="28"/>
      <c r="W3269" s="28"/>
      <c r="X3269" s="28"/>
      <c r="Y3269" s="28"/>
      <c r="Z3269" s="28"/>
      <c r="AA3269" s="28"/>
      <c r="AB3269" s="28"/>
      <c r="AC3269" s="28"/>
      <c r="AD3269" s="28"/>
      <c r="AE3269" s="28"/>
      <c r="AR3269" s="169" t="s">
        <v>125</v>
      </c>
      <c r="AT3269" s="169" t="s">
        <v>121</v>
      </c>
      <c r="AU3269" s="169" t="s">
        <v>73</v>
      </c>
      <c r="AY3269" s="11" t="s">
        <v>126</v>
      </c>
      <c r="BE3269" s="170">
        <f>IF(N3269="základní",J3269,0)</f>
        <v>0</v>
      </c>
      <c r="BF3269" s="170">
        <f>IF(N3269="snížená",J3269,0)</f>
        <v>0</v>
      </c>
      <c r="BG3269" s="170">
        <f>IF(N3269="zákl. přenesená",J3269,0)</f>
        <v>0</v>
      </c>
      <c r="BH3269" s="170">
        <f>IF(N3269="sníž. přenesená",J3269,0)</f>
        <v>0</v>
      </c>
      <c r="BI3269" s="170">
        <f>IF(N3269="nulová",J3269,0)</f>
        <v>0</v>
      </c>
      <c r="BJ3269" s="11" t="s">
        <v>80</v>
      </c>
      <c r="BK3269" s="170">
        <f>ROUND(I3269*H3269,2)</f>
        <v>0</v>
      </c>
      <c r="BL3269" s="11" t="s">
        <v>125</v>
      </c>
      <c r="BM3269" s="169" t="s">
        <v>6431</v>
      </c>
    </row>
    <row r="3270" spans="1:65" s="2" customFormat="1" ht="11.25">
      <c r="A3270" s="28"/>
      <c r="B3270" s="29"/>
      <c r="C3270" s="30"/>
      <c r="D3270" s="171" t="s">
        <v>128</v>
      </c>
      <c r="E3270" s="30"/>
      <c r="F3270" s="172" t="s">
        <v>6430</v>
      </c>
      <c r="G3270" s="30"/>
      <c r="H3270" s="30"/>
      <c r="I3270" s="173"/>
      <c r="J3270" s="30"/>
      <c r="K3270" s="30"/>
      <c r="L3270" s="33"/>
      <c r="M3270" s="174"/>
      <c r="N3270" s="175"/>
      <c r="O3270" s="65"/>
      <c r="P3270" s="65"/>
      <c r="Q3270" s="65"/>
      <c r="R3270" s="65"/>
      <c r="S3270" s="65"/>
      <c r="T3270" s="66"/>
      <c r="U3270" s="28"/>
      <c r="V3270" s="28"/>
      <c r="W3270" s="28"/>
      <c r="X3270" s="28"/>
      <c r="Y3270" s="28"/>
      <c r="Z3270" s="28"/>
      <c r="AA3270" s="28"/>
      <c r="AB3270" s="28"/>
      <c r="AC3270" s="28"/>
      <c r="AD3270" s="28"/>
      <c r="AE3270" s="28"/>
      <c r="AT3270" s="11" t="s">
        <v>128</v>
      </c>
      <c r="AU3270" s="11" t="s">
        <v>73</v>
      </c>
    </row>
    <row r="3271" spans="1:65" s="2" customFormat="1" ht="49.15" customHeight="1">
      <c r="A3271" s="28"/>
      <c r="B3271" s="29"/>
      <c r="C3271" s="158" t="s">
        <v>6432</v>
      </c>
      <c r="D3271" s="158" t="s">
        <v>121</v>
      </c>
      <c r="E3271" s="159" t="s">
        <v>6433</v>
      </c>
      <c r="F3271" s="160" t="s">
        <v>6434</v>
      </c>
      <c r="G3271" s="161" t="s">
        <v>136</v>
      </c>
      <c r="H3271" s="162">
        <v>1</v>
      </c>
      <c r="I3271" s="163"/>
      <c r="J3271" s="164">
        <f>ROUND(I3271*H3271,2)</f>
        <v>0</v>
      </c>
      <c r="K3271" s="160" t="s">
        <v>1</v>
      </c>
      <c r="L3271" s="33"/>
      <c r="M3271" s="165" t="s">
        <v>1</v>
      </c>
      <c r="N3271" s="166" t="s">
        <v>38</v>
      </c>
      <c r="O3271" s="65"/>
      <c r="P3271" s="167">
        <f>O3271*H3271</f>
        <v>0</v>
      </c>
      <c r="Q3271" s="167">
        <v>0</v>
      </c>
      <c r="R3271" s="167">
        <f>Q3271*H3271</f>
        <v>0</v>
      </c>
      <c r="S3271" s="167">
        <v>0</v>
      </c>
      <c r="T3271" s="168">
        <f>S3271*H3271</f>
        <v>0</v>
      </c>
      <c r="U3271" s="28"/>
      <c r="V3271" s="28"/>
      <c r="W3271" s="28"/>
      <c r="X3271" s="28"/>
      <c r="Y3271" s="28"/>
      <c r="Z3271" s="28"/>
      <c r="AA3271" s="28"/>
      <c r="AB3271" s="28"/>
      <c r="AC3271" s="28"/>
      <c r="AD3271" s="28"/>
      <c r="AE3271" s="28"/>
      <c r="AR3271" s="169" t="s">
        <v>125</v>
      </c>
      <c r="AT3271" s="169" t="s">
        <v>121</v>
      </c>
      <c r="AU3271" s="169" t="s">
        <v>73</v>
      </c>
      <c r="AY3271" s="11" t="s">
        <v>126</v>
      </c>
      <c r="BE3271" s="170">
        <f>IF(N3271="základní",J3271,0)</f>
        <v>0</v>
      </c>
      <c r="BF3271" s="170">
        <f>IF(N3271="snížená",J3271,0)</f>
        <v>0</v>
      </c>
      <c r="BG3271" s="170">
        <f>IF(N3271="zákl. přenesená",J3271,0)</f>
        <v>0</v>
      </c>
      <c r="BH3271" s="170">
        <f>IF(N3271="sníž. přenesená",J3271,0)</f>
        <v>0</v>
      </c>
      <c r="BI3271" s="170">
        <f>IF(N3271="nulová",J3271,0)</f>
        <v>0</v>
      </c>
      <c r="BJ3271" s="11" t="s">
        <v>80</v>
      </c>
      <c r="BK3271" s="170">
        <f>ROUND(I3271*H3271,2)</f>
        <v>0</v>
      </c>
      <c r="BL3271" s="11" t="s">
        <v>125</v>
      </c>
      <c r="BM3271" s="169" t="s">
        <v>6435</v>
      </c>
    </row>
    <row r="3272" spans="1:65" s="2" customFormat="1" ht="29.25">
      <c r="A3272" s="28"/>
      <c r="B3272" s="29"/>
      <c r="C3272" s="30"/>
      <c r="D3272" s="171" t="s">
        <v>128</v>
      </c>
      <c r="E3272" s="30"/>
      <c r="F3272" s="172" t="s">
        <v>6434</v>
      </c>
      <c r="G3272" s="30"/>
      <c r="H3272" s="30"/>
      <c r="I3272" s="173"/>
      <c r="J3272" s="30"/>
      <c r="K3272" s="30"/>
      <c r="L3272" s="33"/>
      <c r="M3272" s="174"/>
      <c r="N3272" s="175"/>
      <c r="O3272" s="65"/>
      <c r="P3272" s="65"/>
      <c r="Q3272" s="65"/>
      <c r="R3272" s="65"/>
      <c r="S3272" s="65"/>
      <c r="T3272" s="66"/>
      <c r="U3272" s="28"/>
      <c r="V3272" s="28"/>
      <c r="W3272" s="28"/>
      <c r="X3272" s="28"/>
      <c r="Y3272" s="28"/>
      <c r="Z3272" s="28"/>
      <c r="AA3272" s="28"/>
      <c r="AB3272" s="28"/>
      <c r="AC3272" s="28"/>
      <c r="AD3272" s="28"/>
      <c r="AE3272" s="28"/>
      <c r="AT3272" s="11" t="s">
        <v>128</v>
      </c>
      <c r="AU3272" s="11" t="s">
        <v>73</v>
      </c>
    </row>
    <row r="3273" spans="1:65" s="2" customFormat="1" ht="33" customHeight="1">
      <c r="A3273" s="28"/>
      <c r="B3273" s="29"/>
      <c r="C3273" s="158" t="s">
        <v>6436</v>
      </c>
      <c r="D3273" s="158" t="s">
        <v>121</v>
      </c>
      <c r="E3273" s="159" t="s">
        <v>6437</v>
      </c>
      <c r="F3273" s="160" t="s">
        <v>6438</v>
      </c>
      <c r="G3273" s="161" t="s">
        <v>136</v>
      </c>
      <c r="H3273" s="162">
        <v>2</v>
      </c>
      <c r="I3273" s="163"/>
      <c r="J3273" s="164">
        <f>ROUND(I3273*H3273,2)</f>
        <v>0</v>
      </c>
      <c r="K3273" s="160" t="s">
        <v>1</v>
      </c>
      <c r="L3273" s="33"/>
      <c r="M3273" s="165" t="s">
        <v>1</v>
      </c>
      <c r="N3273" s="166" t="s">
        <v>38</v>
      </c>
      <c r="O3273" s="65"/>
      <c r="P3273" s="167">
        <f>O3273*H3273</f>
        <v>0</v>
      </c>
      <c r="Q3273" s="167">
        <v>0</v>
      </c>
      <c r="R3273" s="167">
        <f>Q3273*H3273</f>
        <v>0</v>
      </c>
      <c r="S3273" s="167">
        <v>0</v>
      </c>
      <c r="T3273" s="168">
        <f>S3273*H3273</f>
        <v>0</v>
      </c>
      <c r="U3273" s="28"/>
      <c r="V3273" s="28"/>
      <c r="W3273" s="28"/>
      <c r="X3273" s="28"/>
      <c r="Y3273" s="28"/>
      <c r="Z3273" s="28"/>
      <c r="AA3273" s="28"/>
      <c r="AB3273" s="28"/>
      <c r="AC3273" s="28"/>
      <c r="AD3273" s="28"/>
      <c r="AE3273" s="28"/>
      <c r="AR3273" s="169" t="s">
        <v>125</v>
      </c>
      <c r="AT3273" s="169" t="s">
        <v>121</v>
      </c>
      <c r="AU3273" s="169" t="s">
        <v>73</v>
      </c>
      <c r="AY3273" s="11" t="s">
        <v>126</v>
      </c>
      <c r="BE3273" s="170">
        <f>IF(N3273="základní",J3273,0)</f>
        <v>0</v>
      </c>
      <c r="BF3273" s="170">
        <f>IF(N3273="snížená",J3273,0)</f>
        <v>0</v>
      </c>
      <c r="BG3273" s="170">
        <f>IF(N3273="zákl. přenesená",J3273,0)</f>
        <v>0</v>
      </c>
      <c r="BH3273" s="170">
        <f>IF(N3273="sníž. přenesená",J3273,0)</f>
        <v>0</v>
      </c>
      <c r="BI3273" s="170">
        <f>IF(N3273="nulová",J3273,0)</f>
        <v>0</v>
      </c>
      <c r="BJ3273" s="11" t="s">
        <v>80</v>
      </c>
      <c r="BK3273" s="170">
        <f>ROUND(I3273*H3273,2)</f>
        <v>0</v>
      </c>
      <c r="BL3273" s="11" t="s">
        <v>125</v>
      </c>
      <c r="BM3273" s="169" t="s">
        <v>6439</v>
      </c>
    </row>
    <row r="3274" spans="1:65" s="2" customFormat="1" ht="19.5">
      <c r="A3274" s="28"/>
      <c r="B3274" s="29"/>
      <c r="C3274" s="30"/>
      <c r="D3274" s="171" t="s">
        <v>128</v>
      </c>
      <c r="E3274" s="30"/>
      <c r="F3274" s="172" t="s">
        <v>6438</v>
      </c>
      <c r="G3274" s="30"/>
      <c r="H3274" s="30"/>
      <c r="I3274" s="173"/>
      <c r="J3274" s="30"/>
      <c r="K3274" s="30"/>
      <c r="L3274" s="33"/>
      <c r="M3274" s="174"/>
      <c r="N3274" s="175"/>
      <c r="O3274" s="65"/>
      <c r="P3274" s="65"/>
      <c r="Q3274" s="65"/>
      <c r="R3274" s="65"/>
      <c r="S3274" s="65"/>
      <c r="T3274" s="66"/>
      <c r="U3274" s="28"/>
      <c r="V3274" s="28"/>
      <c r="W3274" s="28"/>
      <c r="X3274" s="28"/>
      <c r="Y3274" s="28"/>
      <c r="Z3274" s="28"/>
      <c r="AA3274" s="28"/>
      <c r="AB3274" s="28"/>
      <c r="AC3274" s="28"/>
      <c r="AD3274" s="28"/>
      <c r="AE3274" s="28"/>
      <c r="AT3274" s="11" t="s">
        <v>128</v>
      </c>
      <c r="AU3274" s="11" t="s">
        <v>73</v>
      </c>
    </row>
    <row r="3275" spans="1:65" s="2" customFormat="1" ht="33" customHeight="1">
      <c r="A3275" s="28"/>
      <c r="B3275" s="29"/>
      <c r="C3275" s="158" t="s">
        <v>6440</v>
      </c>
      <c r="D3275" s="158" t="s">
        <v>121</v>
      </c>
      <c r="E3275" s="159" t="s">
        <v>6441</v>
      </c>
      <c r="F3275" s="160" t="s">
        <v>6442</v>
      </c>
      <c r="G3275" s="161" t="s">
        <v>136</v>
      </c>
      <c r="H3275" s="162">
        <v>2</v>
      </c>
      <c r="I3275" s="163"/>
      <c r="J3275" s="164">
        <f>ROUND(I3275*H3275,2)</f>
        <v>0</v>
      </c>
      <c r="K3275" s="160" t="s">
        <v>1</v>
      </c>
      <c r="L3275" s="33"/>
      <c r="M3275" s="165" t="s">
        <v>1</v>
      </c>
      <c r="N3275" s="166" t="s">
        <v>38</v>
      </c>
      <c r="O3275" s="65"/>
      <c r="P3275" s="167">
        <f>O3275*H3275</f>
        <v>0</v>
      </c>
      <c r="Q3275" s="167">
        <v>0</v>
      </c>
      <c r="R3275" s="167">
        <f>Q3275*H3275</f>
        <v>0</v>
      </c>
      <c r="S3275" s="167">
        <v>0</v>
      </c>
      <c r="T3275" s="168">
        <f>S3275*H3275</f>
        <v>0</v>
      </c>
      <c r="U3275" s="28"/>
      <c r="V3275" s="28"/>
      <c r="W3275" s="28"/>
      <c r="X3275" s="28"/>
      <c r="Y3275" s="28"/>
      <c r="Z3275" s="28"/>
      <c r="AA3275" s="28"/>
      <c r="AB3275" s="28"/>
      <c r="AC3275" s="28"/>
      <c r="AD3275" s="28"/>
      <c r="AE3275" s="28"/>
      <c r="AR3275" s="169" t="s">
        <v>125</v>
      </c>
      <c r="AT3275" s="169" t="s">
        <v>121</v>
      </c>
      <c r="AU3275" s="169" t="s">
        <v>73</v>
      </c>
      <c r="AY3275" s="11" t="s">
        <v>126</v>
      </c>
      <c r="BE3275" s="170">
        <f>IF(N3275="základní",J3275,0)</f>
        <v>0</v>
      </c>
      <c r="BF3275" s="170">
        <f>IF(N3275="snížená",J3275,0)</f>
        <v>0</v>
      </c>
      <c r="BG3275" s="170">
        <f>IF(N3275="zákl. přenesená",J3275,0)</f>
        <v>0</v>
      </c>
      <c r="BH3275" s="170">
        <f>IF(N3275="sníž. přenesená",J3275,0)</f>
        <v>0</v>
      </c>
      <c r="BI3275" s="170">
        <f>IF(N3275="nulová",J3275,0)</f>
        <v>0</v>
      </c>
      <c r="BJ3275" s="11" t="s">
        <v>80</v>
      </c>
      <c r="BK3275" s="170">
        <f>ROUND(I3275*H3275,2)</f>
        <v>0</v>
      </c>
      <c r="BL3275" s="11" t="s">
        <v>125</v>
      </c>
      <c r="BM3275" s="169" t="s">
        <v>6443</v>
      </c>
    </row>
    <row r="3276" spans="1:65" s="2" customFormat="1" ht="19.5">
      <c r="A3276" s="28"/>
      <c r="B3276" s="29"/>
      <c r="C3276" s="30"/>
      <c r="D3276" s="171" t="s">
        <v>128</v>
      </c>
      <c r="E3276" s="30"/>
      <c r="F3276" s="172" t="s">
        <v>6442</v>
      </c>
      <c r="G3276" s="30"/>
      <c r="H3276" s="30"/>
      <c r="I3276" s="173"/>
      <c r="J3276" s="30"/>
      <c r="K3276" s="30"/>
      <c r="L3276" s="33"/>
      <c r="M3276" s="174"/>
      <c r="N3276" s="175"/>
      <c r="O3276" s="65"/>
      <c r="P3276" s="65"/>
      <c r="Q3276" s="65"/>
      <c r="R3276" s="65"/>
      <c r="S3276" s="65"/>
      <c r="T3276" s="66"/>
      <c r="U3276" s="28"/>
      <c r="V3276" s="28"/>
      <c r="W3276" s="28"/>
      <c r="X3276" s="28"/>
      <c r="Y3276" s="28"/>
      <c r="Z3276" s="28"/>
      <c r="AA3276" s="28"/>
      <c r="AB3276" s="28"/>
      <c r="AC3276" s="28"/>
      <c r="AD3276" s="28"/>
      <c r="AE3276" s="28"/>
      <c r="AT3276" s="11" t="s">
        <v>128</v>
      </c>
      <c r="AU3276" s="11" t="s">
        <v>73</v>
      </c>
    </row>
    <row r="3277" spans="1:65" s="2" customFormat="1" ht="24.2" customHeight="1">
      <c r="A3277" s="28"/>
      <c r="B3277" s="29"/>
      <c r="C3277" s="158" t="s">
        <v>6444</v>
      </c>
      <c r="D3277" s="158" t="s">
        <v>121</v>
      </c>
      <c r="E3277" s="159" t="s">
        <v>6445</v>
      </c>
      <c r="F3277" s="160" t="s">
        <v>6446</v>
      </c>
      <c r="G3277" s="161" t="s">
        <v>136</v>
      </c>
      <c r="H3277" s="162">
        <v>2</v>
      </c>
      <c r="I3277" s="163"/>
      <c r="J3277" s="164">
        <f>ROUND(I3277*H3277,2)</f>
        <v>0</v>
      </c>
      <c r="K3277" s="160" t="s">
        <v>1</v>
      </c>
      <c r="L3277" s="33"/>
      <c r="M3277" s="165" t="s">
        <v>1</v>
      </c>
      <c r="N3277" s="166" t="s">
        <v>38</v>
      </c>
      <c r="O3277" s="65"/>
      <c r="P3277" s="167">
        <f>O3277*H3277</f>
        <v>0</v>
      </c>
      <c r="Q3277" s="167">
        <v>0</v>
      </c>
      <c r="R3277" s="167">
        <f>Q3277*H3277</f>
        <v>0</v>
      </c>
      <c r="S3277" s="167">
        <v>0</v>
      </c>
      <c r="T3277" s="168">
        <f>S3277*H3277</f>
        <v>0</v>
      </c>
      <c r="U3277" s="28"/>
      <c r="V3277" s="28"/>
      <c r="W3277" s="28"/>
      <c r="X3277" s="28"/>
      <c r="Y3277" s="28"/>
      <c r="Z3277" s="28"/>
      <c r="AA3277" s="28"/>
      <c r="AB3277" s="28"/>
      <c r="AC3277" s="28"/>
      <c r="AD3277" s="28"/>
      <c r="AE3277" s="28"/>
      <c r="AR3277" s="169" t="s">
        <v>125</v>
      </c>
      <c r="AT3277" s="169" t="s">
        <v>121</v>
      </c>
      <c r="AU3277" s="169" t="s">
        <v>73</v>
      </c>
      <c r="AY3277" s="11" t="s">
        <v>126</v>
      </c>
      <c r="BE3277" s="170">
        <f>IF(N3277="základní",J3277,0)</f>
        <v>0</v>
      </c>
      <c r="BF3277" s="170">
        <f>IF(N3277="snížená",J3277,0)</f>
        <v>0</v>
      </c>
      <c r="BG3277" s="170">
        <f>IF(N3277="zákl. přenesená",J3277,0)</f>
        <v>0</v>
      </c>
      <c r="BH3277" s="170">
        <f>IF(N3277="sníž. přenesená",J3277,0)</f>
        <v>0</v>
      </c>
      <c r="BI3277" s="170">
        <f>IF(N3277="nulová",J3277,0)</f>
        <v>0</v>
      </c>
      <c r="BJ3277" s="11" t="s">
        <v>80</v>
      </c>
      <c r="BK3277" s="170">
        <f>ROUND(I3277*H3277,2)</f>
        <v>0</v>
      </c>
      <c r="BL3277" s="11" t="s">
        <v>125</v>
      </c>
      <c r="BM3277" s="169" t="s">
        <v>6447</v>
      </c>
    </row>
    <row r="3278" spans="1:65" s="2" customFormat="1" ht="19.5">
      <c r="A3278" s="28"/>
      <c r="B3278" s="29"/>
      <c r="C3278" s="30"/>
      <c r="D3278" s="171" t="s">
        <v>128</v>
      </c>
      <c r="E3278" s="30"/>
      <c r="F3278" s="172" t="s">
        <v>6446</v>
      </c>
      <c r="G3278" s="30"/>
      <c r="H3278" s="30"/>
      <c r="I3278" s="173"/>
      <c r="J3278" s="30"/>
      <c r="K3278" s="30"/>
      <c r="L3278" s="33"/>
      <c r="M3278" s="174"/>
      <c r="N3278" s="175"/>
      <c r="O3278" s="65"/>
      <c r="P3278" s="65"/>
      <c r="Q3278" s="65"/>
      <c r="R3278" s="65"/>
      <c r="S3278" s="65"/>
      <c r="T3278" s="66"/>
      <c r="U3278" s="28"/>
      <c r="V3278" s="28"/>
      <c r="W3278" s="28"/>
      <c r="X3278" s="28"/>
      <c r="Y3278" s="28"/>
      <c r="Z3278" s="28"/>
      <c r="AA3278" s="28"/>
      <c r="AB3278" s="28"/>
      <c r="AC3278" s="28"/>
      <c r="AD3278" s="28"/>
      <c r="AE3278" s="28"/>
      <c r="AT3278" s="11" t="s">
        <v>128</v>
      </c>
      <c r="AU3278" s="11" t="s">
        <v>73</v>
      </c>
    </row>
    <row r="3279" spans="1:65" s="2" customFormat="1" ht="24.2" customHeight="1">
      <c r="A3279" s="28"/>
      <c r="B3279" s="29"/>
      <c r="C3279" s="158" t="s">
        <v>6448</v>
      </c>
      <c r="D3279" s="158" t="s">
        <v>121</v>
      </c>
      <c r="E3279" s="159" t="s">
        <v>6449</v>
      </c>
      <c r="F3279" s="160" t="s">
        <v>6450</v>
      </c>
      <c r="G3279" s="161" t="s">
        <v>136</v>
      </c>
      <c r="H3279" s="162">
        <v>2</v>
      </c>
      <c r="I3279" s="163"/>
      <c r="J3279" s="164">
        <f>ROUND(I3279*H3279,2)</f>
        <v>0</v>
      </c>
      <c r="K3279" s="160" t="s">
        <v>1</v>
      </c>
      <c r="L3279" s="33"/>
      <c r="M3279" s="165" t="s">
        <v>1</v>
      </c>
      <c r="N3279" s="166" t="s">
        <v>38</v>
      </c>
      <c r="O3279" s="65"/>
      <c r="P3279" s="167">
        <f>O3279*H3279</f>
        <v>0</v>
      </c>
      <c r="Q3279" s="167">
        <v>0</v>
      </c>
      <c r="R3279" s="167">
        <f>Q3279*H3279</f>
        <v>0</v>
      </c>
      <c r="S3279" s="167">
        <v>0</v>
      </c>
      <c r="T3279" s="168">
        <f>S3279*H3279</f>
        <v>0</v>
      </c>
      <c r="U3279" s="28"/>
      <c r="V3279" s="28"/>
      <c r="W3279" s="28"/>
      <c r="X3279" s="28"/>
      <c r="Y3279" s="28"/>
      <c r="Z3279" s="28"/>
      <c r="AA3279" s="28"/>
      <c r="AB3279" s="28"/>
      <c r="AC3279" s="28"/>
      <c r="AD3279" s="28"/>
      <c r="AE3279" s="28"/>
      <c r="AR3279" s="169" t="s">
        <v>125</v>
      </c>
      <c r="AT3279" s="169" t="s">
        <v>121</v>
      </c>
      <c r="AU3279" s="169" t="s">
        <v>73</v>
      </c>
      <c r="AY3279" s="11" t="s">
        <v>126</v>
      </c>
      <c r="BE3279" s="170">
        <f>IF(N3279="základní",J3279,0)</f>
        <v>0</v>
      </c>
      <c r="BF3279" s="170">
        <f>IF(N3279="snížená",J3279,0)</f>
        <v>0</v>
      </c>
      <c r="BG3279" s="170">
        <f>IF(N3279="zákl. přenesená",J3279,0)</f>
        <v>0</v>
      </c>
      <c r="BH3279" s="170">
        <f>IF(N3279="sníž. přenesená",J3279,0)</f>
        <v>0</v>
      </c>
      <c r="BI3279" s="170">
        <f>IF(N3279="nulová",J3279,0)</f>
        <v>0</v>
      </c>
      <c r="BJ3279" s="11" t="s">
        <v>80</v>
      </c>
      <c r="BK3279" s="170">
        <f>ROUND(I3279*H3279,2)</f>
        <v>0</v>
      </c>
      <c r="BL3279" s="11" t="s">
        <v>125</v>
      </c>
      <c r="BM3279" s="169" t="s">
        <v>6451</v>
      </c>
    </row>
    <row r="3280" spans="1:65" s="2" customFormat="1" ht="19.5">
      <c r="A3280" s="28"/>
      <c r="B3280" s="29"/>
      <c r="C3280" s="30"/>
      <c r="D3280" s="171" t="s">
        <v>128</v>
      </c>
      <c r="E3280" s="30"/>
      <c r="F3280" s="172" t="s">
        <v>6450</v>
      </c>
      <c r="G3280" s="30"/>
      <c r="H3280" s="30"/>
      <c r="I3280" s="173"/>
      <c r="J3280" s="30"/>
      <c r="K3280" s="30"/>
      <c r="L3280" s="33"/>
      <c r="M3280" s="174"/>
      <c r="N3280" s="175"/>
      <c r="O3280" s="65"/>
      <c r="P3280" s="65"/>
      <c r="Q3280" s="65"/>
      <c r="R3280" s="65"/>
      <c r="S3280" s="65"/>
      <c r="T3280" s="66"/>
      <c r="U3280" s="28"/>
      <c r="V3280" s="28"/>
      <c r="W3280" s="28"/>
      <c r="X3280" s="28"/>
      <c r="Y3280" s="28"/>
      <c r="Z3280" s="28"/>
      <c r="AA3280" s="28"/>
      <c r="AB3280" s="28"/>
      <c r="AC3280" s="28"/>
      <c r="AD3280" s="28"/>
      <c r="AE3280" s="28"/>
      <c r="AT3280" s="11" t="s">
        <v>128</v>
      </c>
      <c r="AU3280" s="11" t="s">
        <v>73</v>
      </c>
    </row>
    <row r="3281" spans="1:65" s="2" customFormat="1" ht="24.2" customHeight="1">
      <c r="A3281" s="28"/>
      <c r="B3281" s="29"/>
      <c r="C3281" s="158" t="s">
        <v>6452</v>
      </c>
      <c r="D3281" s="158" t="s">
        <v>121</v>
      </c>
      <c r="E3281" s="159" t="s">
        <v>6453</v>
      </c>
      <c r="F3281" s="160" t="s">
        <v>6454</v>
      </c>
      <c r="G3281" s="161" t="s">
        <v>136</v>
      </c>
      <c r="H3281" s="162">
        <v>2</v>
      </c>
      <c r="I3281" s="163"/>
      <c r="J3281" s="164">
        <f>ROUND(I3281*H3281,2)</f>
        <v>0</v>
      </c>
      <c r="K3281" s="160" t="s">
        <v>1</v>
      </c>
      <c r="L3281" s="33"/>
      <c r="M3281" s="165" t="s">
        <v>1</v>
      </c>
      <c r="N3281" s="166" t="s">
        <v>38</v>
      </c>
      <c r="O3281" s="65"/>
      <c r="P3281" s="167">
        <f>O3281*H3281</f>
        <v>0</v>
      </c>
      <c r="Q3281" s="167">
        <v>0</v>
      </c>
      <c r="R3281" s="167">
        <f>Q3281*H3281</f>
        <v>0</v>
      </c>
      <c r="S3281" s="167">
        <v>0</v>
      </c>
      <c r="T3281" s="168">
        <f>S3281*H3281</f>
        <v>0</v>
      </c>
      <c r="U3281" s="28"/>
      <c r="V3281" s="28"/>
      <c r="W3281" s="28"/>
      <c r="X3281" s="28"/>
      <c r="Y3281" s="28"/>
      <c r="Z3281" s="28"/>
      <c r="AA3281" s="28"/>
      <c r="AB3281" s="28"/>
      <c r="AC3281" s="28"/>
      <c r="AD3281" s="28"/>
      <c r="AE3281" s="28"/>
      <c r="AR3281" s="169" t="s">
        <v>125</v>
      </c>
      <c r="AT3281" s="169" t="s">
        <v>121</v>
      </c>
      <c r="AU3281" s="169" t="s">
        <v>73</v>
      </c>
      <c r="AY3281" s="11" t="s">
        <v>126</v>
      </c>
      <c r="BE3281" s="170">
        <f>IF(N3281="základní",J3281,0)</f>
        <v>0</v>
      </c>
      <c r="BF3281" s="170">
        <f>IF(N3281="snížená",J3281,0)</f>
        <v>0</v>
      </c>
      <c r="BG3281" s="170">
        <f>IF(N3281="zákl. přenesená",J3281,0)</f>
        <v>0</v>
      </c>
      <c r="BH3281" s="170">
        <f>IF(N3281="sníž. přenesená",J3281,0)</f>
        <v>0</v>
      </c>
      <c r="BI3281" s="170">
        <f>IF(N3281="nulová",J3281,0)</f>
        <v>0</v>
      </c>
      <c r="BJ3281" s="11" t="s">
        <v>80</v>
      </c>
      <c r="BK3281" s="170">
        <f>ROUND(I3281*H3281,2)</f>
        <v>0</v>
      </c>
      <c r="BL3281" s="11" t="s">
        <v>125</v>
      </c>
      <c r="BM3281" s="169" t="s">
        <v>6455</v>
      </c>
    </row>
    <row r="3282" spans="1:65" s="2" customFormat="1" ht="11.25">
      <c r="A3282" s="28"/>
      <c r="B3282" s="29"/>
      <c r="C3282" s="30"/>
      <c r="D3282" s="171" t="s">
        <v>128</v>
      </c>
      <c r="E3282" s="30"/>
      <c r="F3282" s="172" t="s">
        <v>6454</v>
      </c>
      <c r="G3282" s="30"/>
      <c r="H3282" s="30"/>
      <c r="I3282" s="173"/>
      <c r="J3282" s="30"/>
      <c r="K3282" s="30"/>
      <c r="L3282" s="33"/>
      <c r="M3282" s="174"/>
      <c r="N3282" s="175"/>
      <c r="O3282" s="65"/>
      <c r="P3282" s="65"/>
      <c r="Q3282" s="65"/>
      <c r="R3282" s="65"/>
      <c r="S3282" s="65"/>
      <c r="T3282" s="66"/>
      <c r="U3282" s="28"/>
      <c r="V3282" s="28"/>
      <c r="W3282" s="28"/>
      <c r="X3282" s="28"/>
      <c r="Y3282" s="28"/>
      <c r="Z3282" s="28"/>
      <c r="AA3282" s="28"/>
      <c r="AB3282" s="28"/>
      <c r="AC3282" s="28"/>
      <c r="AD3282" s="28"/>
      <c r="AE3282" s="28"/>
      <c r="AT3282" s="11" t="s">
        <v>128</v>
      </c>
      <c r="AU3282" s="11" t="s">
        <v>73</v>
      </c>
    </row>
    <row r="3283" spans="1:65" s="2" customFormat="1" ht="21.75" customHeight="1">
      <c r="A3283" s="28"/>
      <c r="B3283" s="29"/>
      <c r="C3283" s="158" t="s">
        <v>6456</v>
      </c>
      <c r="D3283" s="158" t="s">
        <v>121</v>
      </c>
      <c r="E3283" s="159" t="s">
        <v>6457</v>
      </c>
      <c r="F3283" s="160" t="s">
        <v>6458</v>
      </c>
      <c r="G3283" s="161" t="s">
        <v>136</v>
      </c>
      <c r="H3283" s="162">
        <v>2</v>
      </c>
      <c r="I3283" s="163"/>
      <c r="J3283" s="164">
        <f>ROUND(I3283*H3283,2)</f>
        <v>0</v>
      </c>
      <c r="K3283" s="160" t="s">
        <v>1</v>
      </c>
      <c r="L3283" s="33"/>
      <c r="M3283" s="165" t="s">
        <v>1</v>
      </c>
      <c r="N3283" s="166" t="s">
        <v>38</v>
      </c>
      <c r="O3283" s="65"/>
      <c r="P3283" s="167">
        <f>O3283*H3283</f>
        <v>0</v>
      </c>
      <c r="Q3283" s="167">
        <v>0</v>
      </c>
      <c r="R3283" s="167">
        <f>Q3283*H3283</f>
        <v>0</v>
      </c>
      <c r="S3283" s="167">
        <v>0</v>
      </c>
      <c r="T3283" s="168">
        <f>S3283*H3283</f>
        <v>0</v>
      </c>
      <c r="U3283" s="28"/>
      <c r="V3283" s="28"/>
      <c r="W3283" s="28"/>
      <c r="X3283" s="28"/>
      <c r="Y3283" s="28"/>
      <c r="Z3283" s="28"/>
      <c r="AA3283" s="28"/>
      <c r="AB3283" s="28"/>
      <c r="AC3283" s="28"/>
      <c r="AD3283" s="28"/>
      <c r="AE3283" s="28"/>
      <c r="AR3283" s="169" t="s">
        <v>125</v>
      </c>
      <c r="AT3283" s="169" t="s">
        <v>121</v>
      </c>
      <c r="AU3283" s="169" t="s">
        <v>73</v>
      </c>
      <c r="AY3283" s="11" t="s">
        <v>126</v>
      </c>
      <c r="BE3283" s="170">
        <f>IF(N3283="základní",J3283,0)</f>
        <v>0</v>
      </c>
      <c r="BF3283" s="170">
        <f>IF(N3283="snížená",J3283,0)</f>
        <v>0</v>
      </c>
      <c r="BG3283" s="170">
        <f>IF(N3283="zákl. přenesená",J3283,0)</f>
        <v>0</v>
      </c>
      <c r="BH3283" s="170">
        <f>IF(N3283="sníž. přenesená",J3283,0)</f>
        <v>0</v>
      </c>
      <c r="BI3283" s="170">
        <f>IF(N3283="nulová",J3283,0)</f>
        <v>0</v>
      </c>
      <c r="BJ3283" s="11" t="s">
        <v>80</v>
      </c>
      <c r="BK3283" s="170">
        <f>ROUND(I3283*H3283,2)</f>
        <v>0</v>
      </c>
      <c r="BL3283" s="11" t="s">
        <v>125</v>
      </c>
      <c r="BM3283" s="169" t="s">
        <v>6459</v>
      </c>
    </row>
    <row r="3284" spans="1:65" s="2" customFormat="1" ht="11.25">
      <c r="A3284" s="28"/>
      <c r="B3284" s="29"/>
      <c r="C3284" s="30"/>
      <c r="D3284" s="171" t="s">
        <v>128</v>
      </c>
      <c r="E3284" s="30"/>
      <c r="F3284" s="172" t="s">
        <v>6458</v>
      </c>
      <c r="G3284" s="30"/>
      <c r="H3284" s="30"/>
      <c r="I3284" s="173"/>
      <c r="J3284" s="30"/>
      <c r="K3284" s="30"/>
      <c r="L3284" s="33"/>
      <c r="M3284" s="174"/>
      <c r="N3284" s="175"/>
      <c r="O3284" s="65"/>
      <c r="P3284" s="65"/>
      <c r="Q3284" s="65"/>
      <c r="R3284" s="65"/>
      <c r="S3284" s="65"/>
      <c r="T3284" s="66"/>
      <c r="U3284" s="28"/>
      <c r="V3284" s="28"/>
      <c r="W3284" s="28"/>
      <c r="X3284" s="28"/>
      <c r="Y3284" s="28"/>
      <c r="Z3284" s="28"/>
      <c r="AA3284" s="28"/>
      <c r="AB3284" s="28"/>
      <c r="AC3284" s="28"/>
      <c r="AD3284" s="28"/>
      <c r="AE3284" s="28"/>
      <c r="AT3284" s="11" t="s">
        <v>128</v>
      </c>
      <c r="AU3284" s="11" t="s">
        <v>73</v>
      </c>
    </row>
    <row r="3285" spans="1:65" s="2" customFormat="1" ht="24.2" customHeight="1">
      <c r="A3285" s="28"/>
      <c r="B3285" s="29"/>
      <c r="C3285" s="158" t="s">
        <v>6460</v>
      </c>
      <c r="D3285" s="158" t="s">
        <v>121</v>
      </c>
      <c r="E3285" s="159" t="s">
        <v>6461</v>
      </c>
      <c r="F3285" s="160" t="s">
        <v>6462</v>
      </c>
      <c r="G3285" s="161" t="s">
        <v>136</v>
      </c>
      <c r="H3285" s="162">
        <v>2</v>
      </c>
      <c r="I3285" s="163"/>
      <c r="J3285" s="164">
        <f>ROUND(I3285*H3285,2)</f>
        <v>0</v>
      </c>
      <c r="K3285" s="160" t="s">
        <v>1</v>
      </c>
      <c r="L3285" s="33"/>
      <c r="M3285" s="165" t="s">
        <v>1</v>
      </c>
      <c r="N3285" s="166" t="s">
        <v>38</v>
      </c>
      <c r="O3285" s="65"/>
      <c r="P3285" s="167">
        <f>O3285*H3285</f>
        <v>0</v>
      </c>
      <c r="Q3285" s="167">
        <v>0</v>
      </c>
      <c r="R3285" s="167">
        <f>Q3285*H3285</f>
        <v>0</v>
      </c>
      <c r="S3285" s="167">
        <v>0</v>
      </c>
      <c r="T3285" s="168">
        <f>S3285*H3285</f>
        <v>0</v>
      </c>
      <c r="U3285" s="28"/>
      <c r="V3285" s="28"/>
      <c r="W3285" s="28"/>
      <c r="X3285" s="28"/>
      <c r="Y3285" s="28"/>
      <c r="Z3285" s="28"/>
      <c r="AA3285" s="28"/>
      <c r="AB3285" s="28"/>
      <c r="AC3285" s="28"/>
      <c r="AD3285" s="28"/>
      <c r="AE3285" s="28"/>
      <c r="AR3285" s="169" t="s">
        <v>125</v>
      </c>
      <c r="AT3285" s="169" t="s">
        <v>121</v>
      </c>
      <c r="AU3285" s="169" t="s">
        <v>73</v>
      </c>
      <c r="AY3285" s="11" t="s">
        <v>126</v>
      </c>
      <c r="BE3285" s="170">
        <f>IF(N3285="základní",J3285,0)</f>
        <v>0</v>
      </c>
      <c r="BF3285" s="170">
        <f>IF(N3285="snížená",J3285,0)</f>
        <v>0</v>
      </c>
      <c r="BG3285" s="170">
        <f>IF(N3285="zákl. přenesená",J3285,0)</f>
        <v>0</v>
      </c>
      <c r="BH3285" s="170">
        <f>IF(N3285="sníž. přenesená",J3285,0)</f>
        <v>0</v>
      </c>
      <c r="BI3285" s="170">
        <f>IF(N3285="nulová",J3285,0)</f>
        <v>0</v>
      </c>
      <c r="BJ3285" s="11" t="s">
        <v>80</v>
      </c>
      <c r="BK3285" s="170">
        <f>ROUND(I3285*H3285,2)</f>
        <v>0</v>
      </c>
      <c r="BL3285" s="11" t="s">
        <v>125</v>
      </c>
      <c r="BM3285" s="169" t="s">
        <v>6463</v>
      </c>
    </row>
    <row r="3286" spans="1:65" s="2" customFormat="1" ht="11.25">
      <c r="A3286" s="28"/>
      <c r="B3286" s="29"/>
      <c r="C3286" s="30"/>
      <c r="D3286" s="171" t="s">
        <v>128</v>
      </c>
      <c r="E3286" s="30"/>
      <c r="F3286" s="172" t="s">
        <v>6462</v>
      </c>
      <c r="G3286" s="30"/>
      <c r="H3286" s="30"/>
      <c r="I3286" s="173"/>
      <c r="J3286" s="30"/>
      <c r="K3286" s="30"/>
      <c r="L3286" s="33"/>
      <c r="M3286" s="174"/>
      <c r="N3286" s="175"/>
      <c r="O3286" s="65"/>
      <c r="P3286" s="65"/>
      <c r="Q3286" s="65"/>
      <c r="R3286" s="65"/>
      <c r="S3286" s="65"/>
      <c r="T3286" s="66"/>
      <c r="U3286" s="28"/>
      <c r="V3286" s="28"/>
      <c r="W3286" s="28"/>
      <c r="X3286" s="28"/>
      <c r="Y3286" s="28"/>
      <c r="Z3286" s="28"/>
      <c r="AA3286" s="28"/>
      <c r="AB3286" s="28"/>
      <c r="AC3286" s="28"/>
      <c r="AD3286" s="28"/>
      <c r="AE3286" s="28"/>
      <c r="AT3286" s="11" t="s">
        <v>128</v>
      </c>
      <c r="AU3286" s="11" t="s">
        <v>73</v>
      </c>
    </row>
    <row r="3287" spans="1:65" s="2" customFormat="1" ht="21.75" customHeight="1">
      <c r="A3287" s="28"/>
      <c r="B3287" s="29"/>
      <c r="C3287" s="158" t="s">
        <v>6464</v>
      </c>
      <c r="D3287" s="158" t="s">
        <v>121</v>
      </c>
      <c r="E3287" s="159" t="s">
        <v>6465</v>
      </c>
      <c r="F3287" s="160" t="s">
        <v>6466</v>
      </c>
      <c r="G3287" s="161" t="s">
        <v>136</v>
      </c>
      <c r="H3287" s="162">
        <v>2</v>
      </c>
      <c r="I3287" s="163"/>
      <c r="J3287" s="164">
        <f>ROUND(I3287*H3287,2)</f>
        <v>0</v>
      </c>
      <c r="K3287" s="160" t="s">
        <v>1</v>
      </c>
      <c r="L3287" s="33"/>
      <c r="M3287" s="165" t="s">
        <v>1</v>
      </c>
      <c r="N3287" s="166" t="s">
        <v>38</v>
      </c>
      <c r="O3287" s="65"/>
      <c r="P3287" s="167">
        <f>O3287*H3287</f>
        <v>0</v>
      </c>
      <c r="Q3287" s="167">
        <v>0</v>
      </c>
      <c r="R3287" s="167">
        <f>Q3287*H3287</f>
        <v>0</v>
      </c>
      <c r="S3287" s="167">
        <v>0</v>
      </c>
      <c r="T3287" s="168">
        <f>S3287*H3287</f>
        <v>0</v>
      </c>
      <c r="U3287" s="28"/>
      <c r="V3287" s="28"/>
      <c r="W3287" s="28"/>
      <c r="X3287" s="28"/>
      <c r="Y3287" s="28"/>
      <c r="Z3287" s="28"/>
      <c r="AA3287" s="28"/>
      <c r="AB3287" s="28"/>
      <c r="AC3287" s="28"/>
      <c r="AD3287" s="28"/>
      <c r="AE3287" s="28"/>
      <c r="AR3287" s="169" t="s">
        <v>125</v>
      </c>
      <c r="AT3287" s="169" t="s">
        <v>121</v>
      </c>
      <c r="AU3287" s="169" t="s">
        <v>73</v>
      </c>
      <c r="AY3287" s="11" t="s">
        <v>126</v>
      </c>
      <c r="BE3287" s="170">
        <f>IF(N3287="základní",J3287,0)</f>
        <v>0</v>
      </c>
      <c r="BF3287" s="170">
        <f>IF(N3287="snížená",J3287,0)</f>
        <v>0</v>
      </c>
      <c r="BG3287" s="170">
        <f>IF(N3287="zákl. přenesená",J3287,0)</f>
        <v>0</v>
      </c>
      <c r="BH3287" s="170">
        <f>IF(N3287="sníž. přenesená",J3287,0)</f>
        <v>0</v>
      </c>
      <c r="BI3287" s="170">
        <f>IF(N3287="nulová",J3287,0)</f>
        <v>0</v>
      </c>
      <c r="BJ3287" s="11" t="s">
        <v>80</v>
      </c>
      <c r="BK3287" s="170">
        <f>ROUND(I3287*H3287,2)</f>
        <v>0</v>
      </c>
      <c r="BL3287" s="11" t="s">
        <v>125</v>
      </c>
      <c r="BM3287" s="169" t="s">
        <v>6467</v>
      </c>
    </row>
    <row r="3288" spans="1:65" s="2" customFormat="1" ht="11.25">
      <c r="A3288" s="28"/>
      <c r="B3288" s="29"/>
      <c r="C3288" s="30"/>
      <c r="D3288" s="171" t="s">
        <v>128</v>
      </c>
      <c r="E3288" s="30"/>
      <c r="F3288" s="172" t="s">
        <v>6466</v>
      </c>
      <c r="G3288" s="30"/>
      <c r="H3288" s="30"/>
      <c r="I3288" s="173"/>
      <c r="J3288" s="30"/>
      <c r="K3288" s="30"/>
      <c r="L3288" s="33"/>
      <c r="M3288" s="174"/>
      <c r="N3288" s="175"/>
      <c r="O3288" s="65"/>
      <c r="P3288" s="65"/>
      <c r="Q3288" s="65"/>
      <c r="R3288" s="65"/>
      <c r="S3288" s="65"/>
      <c r="T3288" s="66"/>
      <c r="U3288" s="28"/>
      <c r="V3288" s="28"/>
      <c r="W3288" s="28"/>
      <c r="X3288" s="28"/>
      <c r="Y3288" s="28"/>
      <c r="Z3288" s="28"/>
      <c r="AA3288" s="28"/>
      <c r="AB3288" s="28"/>
      <c r="AC3288" s="28"/>
      <c r="AD3288" s="28"/>
      <c r="AE3288" s="28"/>
      <c r="AT3288" s="11" t="s">
        <v>128</v>
      </c>
      <c r="AU3288" s="11" t="s">
        <v>73</v>
      </c>
    </row>
    <row r="3289" spans="1:65" s="2" customFormat="1" ht="24.2" customHeight="1">
      <c r="A3289" s="28"/>
      <c r="B3289" s="29"/>
      <c r="C3289" s="158" t="s">
        <v>6468</v>
      </c>
      <c r="D3289" s="158" t="s">
        <v>121</v>
      </c>
      <c r="E3289" s="159" t="s">
        <v>6469</v>
      </c>
      <c r="F3289" s="160" t="s">
        <v>6470</v>
      </c>
      <c r="G3289" s="161" t="s">
        <v>136</v>
      </c>
      <c r="H3289" s="162">
        <v>2</v>
      </c>
      <c r="I3289" s="163"/>
      <c r="J3289" s="164">
        <f>ROUND(I3289*H3289,2)</f>
        <v>0</v>
      </c>
      <c r="K3289" s="160" t="s">
        <v>1</v>
      </c>
      <c r="L3289" s="33"/>
      <c r="M3289" s="165" t="s">
        <v>1</v>
      </c>
      <c r="N3289" s="166" t="s">
        <v>38</v>
      </c>
      <c r="O3289" s="65"/>
      <c r="P3289" s="167">
        <f>O3289*H3289</f>
        <v>0</v>
      </c>
      <c r="Q3289" s="167">
        <v>0</v>
      </c>
      <c r="R3289" s="167">
        <f>Q3289*H3289</f>
        <v>0</v>
      </c>
      <c r="S3289" s="167">
        <v>0</v>
      </c>
      <c r="T3289" s="168">
        <f>S3289*H3289</f>
        <v>0</v>
      </c>
      <c r="U3289" s="28"/>
      <c r="V3289" s="28"/>
      <c r="W3289" s="28"/>
      <c r="X3289" s="28"/>
      <c r="Y3289" s="28"/>
      <c r="Z3289" s="28"/>
      <c r="AA3289" s="28"/>
      <c r="AB3289" s="28"/>
      <c r="AC3289" s="28"/>
      <c r="AD3289" s="28"/>
      <c r="AE3289" s="28"/>
      <c r="AR3289" s="169" t="s">
        <v>125</v>
      </c>
      <c r="AT3289" s="169" t="s">
        <v>121</v>
      </c>
      <c r="AU3289" s="169" t="s">
        <v>73</v>
      </c>
      <c r="AY3289" s="11" t="s">
        <v>126</v>
      </c>
      <c r="BE3289" s="170">
        <f>IF(N3289="základní",J3289,0)</f>
        <v>0</v>
      </c>
      <c r="BF3289" s="170">
        <f>IF(N3289="snížená",J3289,0)</f>
        <v>0</v>
      </c>
      <c r="BG3289" s="170">
        <f>IF(N3289="zákl. přenesená",J3289,0)</f>
        <v>0</v>
      </c>
      <c r="BH3289" s="170">
        <f>IF(N3289="sníž. přenesená",J3289,0)</f>
        <v>0</v>
      </c>
      <c r="BI3289" s="170">
        <f>IF(N3289="nulová",J3289,0)</f>
        <v>0</v>
      </c>
      <c r="BJ3289" s="11" t="s">
        <v>80</v>
      </c>
      <c r="BK3289" s="170">
        <f>ROUND(I3289*H3289,2)</f>
        <v>0</v>
      </c>
      <c r="BL3289" s="11" t="s">
        <v>125</v>
      </c>
      <c r="BM3289" s="169" t="s">
        <v>6471</v>
      </c>
    </row>
    <row r="3290" spans="1:65" s="2" customFormat="1" ht="11.25">
      <c r="A3290" s="28"/>
      <c r="B3290" s="29"/>
      <c r="C3290" s="30"/>
      <c r="D3290" s="171" t="s">
        <v>128</v>
      </c>
      <c r="E3290" s="30"/>
      <c r="F3290" s="172" t="s">
        <v>6470</v>
      </c>
      <c r="G3290" s="30"/>
      <c r="H3290" s="30"/>
      <c r="I3290" s="173"/>
      <c r="J3290" s="30"/>
      <c r="K3290" s="30"/>
      <c r="L3290" s="33"/>
      <c r="M3290" s="174"/>
      <c r="N3290" s="175"/>
      <c r="O3290" s="65"/>
      <c r="P3290" s="65"/>
      <c r="Q3290" s="65"/>
      <c r="R3290" s="65"/>
      <c r="S3290" s="65"/>
      <c r="T3290" s="66"/>
      <c r="U3290" s="28"/>
      <c r="V3290" s="28"/>
      <c r="W3290" s="28"/>
      <c r="X3290" s="28"/>
      <c r="Y3290" s="28"/>
      <c r="Z3290" s="28"/>
      <c r="AA3290" s="28"/>
      <c r="AB3290" s="28"/>
      <c r="AC3290" s="28"/>
      <c r="AD3290" s="28"/>
      <c r="AE3290" s="28"/>
      <c r="AT3290" s="11" t="s">
        <v>128</v>
      </c>
      <c r="AU3290" s="11" t="s">
        <v>73</v>
      </c>
    </row>
    <row r="3291" spans="1:65" s="2" customFormat="1" ht="16.5" customHeight="1">
      <c r="A3291" s="28"/>
      <c r="B3291" s="29"/>
      <c r="C3291" s="158" t="s">
        <v>6472</v>
      </c>
      <c r="D3291" s="158" t="s">
        <v>121</v>
      </c>
      <c r="E3291" s="159" t="s">
        <v>6473</v>
      </c>
      <c r="F3291" s="160" t="s">
        <v>6474</v>
      </c>
      <c r="G3291" s="161" t="s">
        <v>136</v>
      </c>
      <c r="H3291" s="162">
        <v>2</v>
      </c>
      <c r="I3291" s="163"/>
      <c r="J3291" s="164">
        <f>ROUND(I3291*H3291,2)</f>
        <v>0</v>
      </c>
      <c r="K3291" s="160" t="s">
        <v>1</v>
      </c>
      <c r="L3291" s="33"/>
      <c r="M3291" s="165" t="s">
        <v>1</v>
      </c>
      <c r="N3291" s="166" t="s">
        <v>38</v>
      </c>
      <c r="O3291" s="65"/>
      <c r="P3291" s="167">
        <f>O3291*H3291</f>
        <v>0</v>
      </c>
      <c r="Q3291" s="167">
        <v>0</v>
      </c>
      <c r="R3291" s="167">
        <f>Q3291*H3291</f>
        <v>0</v>
      </c>
      <c r="S3291" s="167">
        <v>0</v>
      </c>
      <c r="T3291" s="168">
        <f>S3291*H3291</f>
        <v>0</v>
      </c>
      <c r="U3291" s="28"/>
      <c r="V3291" s="28"/>
      <c r="W3291" s="28"/>
      <c r="X3291" s="28"/>
      <c r="Y3291" s="28"/>
      <c r="Z3291" s="28"/>
      <c r="AA3291" s="28"/>
      <c r="AB3291" s="28"/>
      <c r="AC3291" s="28"/>
      <c r="AD3291" s="28"/>
      <c r="AE3291" s="28"/>
      <c r="AR3291" s="169" t="s">
        <v>125</v>
      </c>
      <c r="AT3291" s="169" t="s">
        <v>121</v>
      </c>
      <c r="AU3291" s="169" t="s">
        <v>73</v>
      </c>
      <c r="AY3291" s="11" t="s">
        <v>126</v>
      </c>
      <c r="BE3291" s="170">
        <f>IF(N3291="základní",J3291,0)</f>
        <v>0</v>
      </c>
      <c r="BF3291" s="170">
        <f>IF(N3291="snížená",J3291,0)</f>
        <v>0</v>
      </c>
      <c r="BG3291" s="170">
        <f>IF(N3291="zákl. přenesená",J3291,0)</f>
        <v>0</v>
      </c>
      <c r="BH3291" s="170">
        <f>IF(N3291="sníž. přenesená",J3291,0)</f>
        <v>0</v>
      </c>
      <c r="BI3291" s="170">
        <f>IF(N3291="nulová",J3291,0)</f>
        <v>0</v>
      </c>
      <c r="BJ3291" s="11" t="s">
        <v>80</v>
      </c>
      <c r="BK3291" s="170">
        <f>ROUND(I3291*H3291,2)</f>
        <v>0</v>
      </c>
      <c r="BL3291" s="11" t="s">
        <v>125</v>
      </c>
      <c r="BM3291" s="169" t="s">
        <v>6475</v>
      </c>
    </row>
    <row r="3292" spans="1:65" s="2" customFormat="1" ht="11.25">
      <c r="A3292" s="28"/>
      <c r="B3292" s="29"/>
      <c r="C3292" s="30"/>
      <c r="D3292" s="171" t="s">
        <v>128</v>
      </c>
      <c r="E3292" s="30"/>
      <c r="F3292" s="172" t="s">
        <v>6474</v>
      </c>
      <c r="G3292" s="30"/>
      <c r="H3292" s="30"/>
      <c r="I3292" s="173"/>
      <c r="J3292" s="30"/>
      <c r="K3292" s="30"/>
      <c r="L3292" s="33"/>
      <c r="M3292" s="174"/>
      <c r="N3292" s="175"/>
      <c r="O3292" s="65"/>
      <c r="P3292" s="65"/>
      <c r="Q3292" s="65"/>
      <c r="R3292" s="65"/>
      <c r="S3292" s="65"/>
      <c r="T3292" s="66"/>
      <c r="U3292" s="28"/>
      <c r="V3292" s="28"/>
      <c r="W3292" s="28"/>
      <c r="X3292" s="28"/>
      <c r="Y3292" s="28"/>
      <c r="Z3292" s="28"/>
      <c r="AA3292" s="28"/>
      <c r="AB3292" s="28"/>
      <c r="AC3292" s="28"/>
      <c r="AD3292" s="28"/>
      <c r="AE3292" s="28"/>
      <c r="AT3292" s="11" t="s">
        <v>128</v>
      </c>
      <c r="AU3292" s="11" t="s">
        <v>73</v>
      </c>
    </row>
    <row r="3293" spans="1:65" s="2" customFormat="1" ht="16.5" customHeight="1">
      <c r="A3293" s="28"/>
      <c r="B3293" s="29"/>
      <c r="C3293" s="158" t="s">
        <v>6476</v>
      </c>
      <c r="D3293" s="158" t="s">
        <v>121</v>
      </c>
      <c r="E3293" s="159" t="s">
        <v>6477</v>
      </c>
      <c r="F3293" s="160" t="s">
        <v>6478</v>
      </c>
      <c r="G3293" s="161" t="s">
        <v>136</v>
      </c>
      <c r="H3293" s="162">
        <v>2</v>
      </c>
      <c r="I3293" s="163"/>
      <c r="J3293" s="164">
        <f>ROUND(I3293*H3293,2)</f>
        <v>0</v>
      </c>
      <c r="K3293" s="160" t="s">
        <v>1</v>
      </c>
      <c r="L3293" s="33"/>
      <c r="M3293" s="165" t="s">
        <v>1</v>
      </c>
      <c r="N3293" s="166" t="s">
        <v>38</v>
      </c>
      <c r="O3293" s="65"/>
      <c r="P3293" s="167">
        <f>O3293*H3293</f>
        <v>0</v>
      </c>
      <c r="Q3293" s="167">
        <v>0</v>
      </c>
      <c r="R3293" s="167">
        <f>Q3293*H3293</f>
        <v>0</v>
      </c>
      <c r="S3293" s="167">
        <v>0</v>
      </c>
      <c r="T3293" s="168">
        <f>S3293*H3293</f>
        <v>0</v>
      </c>
      <c r="U3293" s="28"/>
      <c r="V3293" s="28"/>
      <c r="W3293" s="28"/>
      <c r="X3293" s="28"/>
      <c r="Y3293" s="28"/>
      <c r="Z3293" s="28"/>
      <c r="AA3293" s="28"/>
      <c r="AB3293" s="28"/>
      <c r="AC3293" s="28"/>
      <c r="AD3293" s="28"/>
      <c r="AE3293" s="28"/>
      <c r="AR3293" s="169" t="s">
        <v>125</v>
      </c>
      <c r="AT3293" s="169" t="s">
        <v>121</v>
      </c>
      <c r="AU3293" s="169" t="s">
        <v>73</v>
      </c>
      <c r="AY3293" s="11" t="s">
        <v>126</v>
      </c>
      <c r="BE3293" s="170">
        <f>IF(N3293="základní",J3293,0)</f>
        <v>0</v>
      </c>
      <c r="BF3293" s="170">
        <f>IF(N3293="snížená",J3293,0)</f>
        <v>0</v>
      </c>
      <c r="BG3293" s="170">
        <f>IF(N3293="zákl. přenesená",J3293,0)</f>
        <v>0</v>
      </c>
      <c r="BH3293" s="170">
        <f>IF(N3293="sníž. přenesená",J3293,0)</f>
        <v>0</v>
      </c>
      <c r="BI3293" s="170">
        <f>IF(N3293="nulová",J3293,0)</f>
        <v>0</v>
      </c>
      <c r="BJ3293" s="11" t="s">
        <v>80</v>
      </c>
      <c r="BK3293" s="170">
        <f>ROUND(I3293*H3293,2)</f>
        <v>0</v>
      </c>
      <c r="BL3293" s="11" t="s">
        <v>125</v>
      </c>
      <c r="BM3293" s="169" t="s">
        <v>6479</v>
      </c>
    </row>
    <row r="3294" spans="1:65" s="2" customFormat="1" ht="11.25">
      <c r="A3294" s="28"/>
      <c r="B3294" s="29"/>
      <c r="C3294" s="30"/>
      <c r="D3294" s="171" t="s">
        <v>128</v>
      </c>
      <c r="E3294" s="30"/>
      <c r="F3294" s="172" t="s">
        <v>6478</v>
      </c>
      <c r="G3294" s="30"/>
      <c r="H3294" s="30"/>
      <c r="I3294" s="173"/>
      <c r="J3294" s="30"/>
      <c r="K3294" s="30"/>
      <c r="L3294" s="33"/>
      <c r="M3294" s="174"/>
      <c r="N3294" s="175"/>
      <c r="O3294" s="65"/>
      <c r="P3294" s="65"/>
      <c r="Q3294" s="65"/>
      <c r="R3294" s="65"/>
      <c r="S3294" s="65"/>
      <c r="T3294" s="66"/>
      <c r="U3294" s="28"/>
      <c r="V3294" s="28"/>
      <c r="W3294" s="28"/>
      <c r="X3294" s="28"/>
      <c r="Y3294" s="28"/>
      <c r="Z3294" s="28"/>
      <c r="AA3294" s="28"/>
      <c r="AB3294" s="28"/>
      <c r="AC3294" s="28"/>
      <c r="AD3294" s="28"/>
      <c r="AE3294" s="28"/>
      <c r="AT3294" s="11" t="s">
        <v>128</v>
      </c>
      <c r="AU3294" s="11" t="s">
        <v>73</v>
      </c>
    </row>
    <row r="3295" spans="1:65" s="2" customFormat="1" ht="21.75" customHeight="1">
      <c r="A3295" s="28"/>
      <c r="B3295" s="29"/>
      <c r="C3295" s="158" t="s">
        <v>6480</v>
      </c>
      <c r="D3295" s="158" t="s">
        <v>121</v>
      </c>
      <c r="E3295" s="159" t="s">
        <v>6481</v>
      </c>
      <c r="F3295" s="160" t="s">
        <v>6482</v>
      </c>
      <c r="G3295" s="161" t="s">
        <v>136</v>
      </c>
      <c r="H3295" s="162">
        <v>2</v>
      </c>
      <c r="I3295" s="163"/>
      <c r="J3295" s="164">
        <f>ROUND(I3295*H3295,2)</f>
        <v>0</v>
      </c>
      <c r="K3295" s="160" t="s">
        <v>1</v>
      </c>
      <c r="L3295" s="33"/>
      <c r="M3295" s="165" t="s">
        <v>1</v>
      </c>
      <c r="N3295" s="166" t="s">
        <v>38</v>
      </c>
      <c r="O3295" s="65"/>
      <c r="P3295" s="167">
        <f>O3295*H3295</f>
        <v>0</v>
      </c>
      <c r="Q3295" s="167">
        <v>0</v>
      </c>
      <c r="R3295" s="167">
        <f>Q3295*H3295</f>
        <v>0</v>
      </c>
      <c r="S3295" s="167">
        <v>0</v>
      </c>
      <c r="T3295" s="168">
        <f>S3295*H3295</f>
        <v>0</v>
      </c>
      <c r="U3295" s="28"/>
      <c r="V3295" s="28"/>
      <c r="W3295" s="28"/>
      <c r="X3295" s="28"/>
      <c r="Y3295" s="28"/>
      <c r="Z3295" s="28"/>
      <c r="AA3295" s="28"/>
      <c r="AB3295" s="28"/>
      <c r="AC3295" s="28"/>
      <c r="AD3295" s="28"/>
      <c r="AE3295" s="28"/>
      <c r="AR3295" s="169" t="s">
        <v>125</v>
      </c>
      <c r="AT3295" s="169" t="s">
        <v>121</v>
      </c>
      <c r="AU3295" s="169" t="s">
        <v>73</v>
      </c>
      <c r="AY3295" s="11" t="s">
        <v>126</v>
      </c>
      <c r="BE3295" s="170">
        <f>IF(N3295="základní",J3295,0)</f>
        <v>0</v>
      </c>
      <c r="BF3295" s="170">
        <f>IF(N3295="snížená",J3295,0)</f>
        <v>0</v>
      </c>
      <c r="BG3295" s="170">
        <f>IF(N3295="zákl. přenesená",J3295,0)</f>
        <v>0</v>
      </c>
      <c r="BH3295" s="170">
        <f>IF(N3295="sníž. přenesená",J3295,0)</f>
        <v>0</v>
      </c>
      <c r="BI3295" s="170">
        <f>IF(N3295="nulová",J3295,0)</f>
        <v>0</v>
      </c>
      <c r="BJ3295" s="11" t="s">
        <v>80</v>
      </c>
      <c r="BK3295" s="170">
        <f>ROUND(I3295*H3295,2)</f>
        <v>0</v>
      </c>
      <c r="BL3295" s="11" t="s">
        <v>125</v>
      </c>
      <c r="BM3295" s="169" t="s">
        <v>6483</v>
      </c>
    </row>
    <row r="3296" spans="1:65" s="2" customFormat="1" ht="11.25">
      <c r="A3296" s="28"/>
      <c r="B3296" s="29"/>
      <c r="C3296" s="30"/>
      <c r="D3296" s="171" t="s">
        <v>128</v>
      </c>
      <c r="E3296" s="30"/>
      <c r="F3296" s="172" t="s">
        <v>6482</v>
      </c>
      <c r="G3296" s="30"/>
      <c r="H3296" s="30"/>
      <c r="I3296" s="173"/>
      <c r="J3296" s="30"/>
      <c r="K3296" s="30"/>
      <c r="L3296" s="33"/>
      <c r="M3296" s="174"/>
      <c r="N3296" s="175"/>
      <c r="O3296" s="65"/>
      <c r="P3296" s="65"/>
      <c r="Q3296" s="65"/>
      <c r="R3296" s="65"/>
      <c r="S3296" s="65"/>
      <c r="T3296" s="66"/>
      <c r="U3296" s="28"/>
      <c r="V3296" s="28"/>
      <c r="W3296" s="28"/>
      <c r="X3296" s="28"/>
      <c r="Y3296" s="28"/>
      <c r="Z3296" s="28"/>
      <c r="AA3296" s="28"/>
      <c r="AB3296" s="28"/>
      <c r="AC3296" s="28"/>
      <c r="AD3296" s="28"/>
      <c r="AE3296" s="28"/>
      <c r="AT3296" s="11" t="s">
        <v>128</v>
      </c>
      <c r="AU3296" s="11" t="s">
        <v>73</v>
      </c>
    </row>
    <row r="3297" spans="1:65" s="2" customFormat="1" ht="16.5" customHeight="1">
      <c r="A3297" s="28"/>
      <c r="B3297" s="29"/>
      <c r="C3297" s="158" t="s">
        <v>6484</v>
      </c>
      <c r="D3297" s="158" t="s">
        <v>121</v>
      </c>
      <c r="E3297" s="159" t="s">
        <v>6485</v>
      </c>
      <c r="F3297" s="160" t="s">
        <v>6486</v>
      </c>
      <c r="G3297" s="161" t="s">
        <v>136</v>
      </c>
      <c r="H3297" s="162">
        <v>2</v>
      </c>
      <c r="I3297" s="163"/>
      <c r="J3297" s="164">
        <f>ROUND(I3297*H3297,2)</f>
        <v>0</v>
      </c>
      <c r="K3297" s="160" t="s">
        <v>1</v>
      </c>
      <c r="L3297" s="33"/>
      <c r="M3297" s="165" t="s">
        <v>1</v>
      </c>
      <c r="N3297" s="166" t="s">
        <v>38</v>
      </c>
      <c r="O3297" s="65"/>
      <c r="P3297" s="167">
        <f>O3297*H3297</f>
        <v>0</v>
      </c>
      <c r="Q3297" s="167">
        <v>0</v>
      </c>
      <c r="R3297" s="167">
        <f>Q3297*H3297</f>
        <v>0</v>
      </c>
      <c r="S3297" s="167">
        <v>0</v>
      </c>
      <c r="T3297" s="168">
        <f>S3297*H3297</f>
        <v>0</v>
      </c>
      <c r="U3297" s="28"/>
      <c r="V3297" s="28"/>
      <c r="W3297" s="28"/>
      <c r="X3297" s="28"/>
      <c r="Y3297" s="28"/>
      <c r="Z3297" s="28"/>
      <c r="AA3297" s="28"/>
      <c r="AB3297" s="28"/>
      <c r="AC3297" s="28"/>
      <c r="AD3297" s="28"/>
      <c r="AE3297" s="28"/>
      <c r="AR3297" s="169" t="s">
        <v>125</v>
      </c>
      <c r="AT3297" s="169" t="s">
        <v>121</v>
      </c>
      <c r="AU3297" s="169" t="s">
        <v>73</v>
      </c>
      <c r="AY3297" s="11" t="s">
        <v>126</v>
      </c>
      <c r="BE3297" s="170">
        <f>IF(N3297="základní",J3297,0)</f>
        <v>0</v>
      </c>
      <c r="BF3297" s="170">
        <f>IF(N3297="snížená",J3297,0)</f>
        <v>0</v>
      </c>
      <c r="BG3297" s="170">
        <f>IF(N3297="zákl. přenesená",J3297,0)</f>
        <v>0</v>
      </c>
      <c r="BH3297" s="170">
        <f>IF(N3297="sníž. přenesená",J3297,0)</f>
        <v>0</v>
      </c>
      <c r="BI3297" s="170">
        <f>IF(N3297="nulová",J3297,0)</f>
        <v>0</v>
      </c>
      <c r="BJ3297" s="11" t="s">
        <v>80</v>
      </c>
      <c r="BK3297" s="170">
        <f>ROUND(I3297*H3297,2)</f>
        <v>0</v>
      </c>
      <c r="BL3297" s="11" t="s">
        <v>125</v>
      </c>
      <c r="BM3297" s="169" t="s">
        <v>6487</v>
      </c>
    </row>
    <row r="3298" spans="1:65" s="2" customFormat="1" ht="11.25">
      <c r="A3298" s="28"/>
      <c r="B3298" s="29"/>
      <c r="C3298" s="30"/>
      <c r="D3298" s="171" t="s">
        <v>128</v>
      </c>
      <c r="E3298" s="30"/>
      <c r="F3298" s="172" t="s">
        <v>6486</v>
      </c>
      <c r="G3298" s="30"/>
      <c r="H3298" s="30"/>
      <c r="I3298" s="173"/>
      <c r="J3298" s="30"/>
      <c r="K3298" s="30"/>
      <c r="L3298" s="33"/>
      <c r="M3298" s="174"/>
      <c r="N3298" s="175"/>
      <c r="O3298" s="65"/>
      <c r="P3298" s="65"/>
      <c r="Q3298" s="65"/>
      <c r="R3298" s="65"/>
      <c r="S3298" s="65"/>
      <c r="T3298" s="66"/>
      <c r="U3298" s="28"/>
      <c r="V3298" s="28"/>
      <c r="W3298" s="28"/>
      <c r="X3298" s="28"/>
      <c r="Y3298" s="28"/>
      <c r="Z3298" s="28"/>
      <c r="AA3298" s="28"/>
      <c r="AB3298" s="28"/>
      <c r="AC3298" s="28"/>
      <c r="AD3298" s="28"/>
      <c r="AE3298" s="28"/>
      <c r="AT3298" s="11" t="s">
        <v>128</v>
      </c>
      <c r="AU3298" s="11" t="s">
        <v>73</v>
      </c>
    </row>
    <row r="3299" spans="1:65" s="2" customFormat="1" ht="21.75" customHeight="1">
      <c r="A3299" s="28"/>
      <c r="B3299" s="29"/>
      <c r="C3299" s="158" t="s">
        <v>6488</v>
      </c>
      <c r="D3299" s="158" t="s">
        <v>121</v>
      </c>
      <c r="E3299" s="159" t="s">
        <v>6489</v>
      </c>
      <c r="F3299" s="160" t="s">
        <v>6490</v>
      </c>
      <c r="G3299" s="161" t="s">
        <v>136</v>
      </c>
      <c r="H3299" s="162">
        <v>2</v>
      </c>
      <c r="I3299" s="163"/>
      <c r="J3299" s="164">
        <f>ROUND(I3299*H3299,2)</f>
        <v>0</v>
      </c>
      <c r="K3299" s="160" t="s">
        <v>1</v>
      </c>
      <c r="L3299" s="33"/>
      <c r="M3299" s="165" t="s">
        <v>1</v>
      </c>
      <c r="N3299" s="166" t="s">
        <v>38</v>
      </c>
      <c r="O3299" s="65"/>
      <c r="P3299" s="167">
        <f>O3299*H3299</f>
        <v>0</v>
      </c>
      <c r="Q3299" s="167">
        <v>0</v>
      </c>
      <c r="R3299" s="167">
        <f>Q3299*H3299</f>
        <v>0</v>
      </c>
      <c r="S3299" s="167">
        <v>0</v>
      </c>
      <c r="T3299" s="168">
        <f>S3299*H3299</f>
        <v>0</v>
      </c>
      <c r="U3299" s="28"/>
      <c r="V3299" s="28"/>
      <c r="W3299" s="28"/>
      <c r="X3299" s="28"/>
      <c r="Y3299" s="28"/>
      <c r="Z3299" s="28"/>
      <c r="AA3299" s="28"/>
      <c r="AB3299" s="28"/>
      <c r="AC3299" s="28"/>
      <c r="AD3299" s="28"/>
      <c r="AE3299" s="28"/>
      <c r="AR3299" s="169" t="s">
        <v>125</v>
      </c>
      <c r="AT3299" s="169" t="s">
        <v>121</v>
      </c>
      <c r="AU3299" s="169" t="s">
        <v>73</v>
      </c>
      <c r="AY3299" s="11" t="s">
        <v>126</v>
      </c>
      <c r="BE3299" s="170">
        <f>IF(N3299="základní",J3299,0)</f>
        <v>0</v>
      </c>
      <c r="BF3299" s="170">
        <f>IF(N3299="snížená",J3299,0)</f>
        <v>0</v>
      </c>
      <c r="BG3299" s="170">
        <f>IF(N3299="zákl. přenesená",J3299,0)</f>
        <v>0</v>
      </c>
      <c r="BH3299" s="170">
        <f>IF(N3299="sníž. přenesená",J3299,0)</f>
        <v>0</v>
      </c>
      <c r="BI3299" s="170">
        <f>IF(N3299="nulová",J3299,0)</f>
        <v>0</v>
      </c>
      <c r="BJ3299" s="11" t="s">
        <v>80</v>
      </c>
      <c r="BK3299" s="170">
        <f>ROUND(I3299*H3299,2)</f>
        <v>0</v>
      </c>
      <c r="BL3299" s="11" t="s">
        <v>125</v>
      </c>
      <c r="BM3299" s="169" t="s">
        <v>6491</v>
      </c>
    </row>
    <row r="3300" spans="1:65" s="2" customFormat="1" ht="11.25">
      <c r="A3300" s="28"/>
      <c r="B3300" s="29"/>
      <c r="C3300" s="30"/>
      <c r="D3300" s="171" t="s">
        <v>128</v>
      </c>
      <c r="E3300" s="30"/>
      <c r="F3300" s="172" t="s">
        <v>6490</v>
      </c>
      <c r="G3300" s="30"/>
      <c r="H3300" s="30"/>
      <c r="I3300" s="173"/>
      <c r="J3300" s="30"/>
      <c r="K3300" s="30"/>
      <c r="L3300" s="33"/>
      <c r="M3300" s="174"/>
      <c r="N3300" s="175"/>
      <c r="O3300" s="65"/>
      <c r="P3300" s="65"/>
      <c r="Q3300" s="65"/>
      <c r="R3300" s="65"/>
      <c r="S3300" s="65"/>
      <c r="T3300" s="66"/>
      <c r="U3300" s="28"/>
      <c r="V3300" s="28"/>
      <c r="W3300" s="28"/>
      <c r="X3300" s="28"/>
      <c r="Y3300" s="28"/>
      <c r="Z3300" s="28"/>
      <c r="AA3300" s="28"/>
      <c r="AB3300" s="28"/>
      <c r="AC3300" s="28"/>
      <c r="AD3300" s="28"/>
      <c r="AE3300" s="28"/>
      <c r="AT3300" s="11" t="s">
        <v>128</v>
      </c>
      <c r="AU3300" s="11" t="s">
        <v>73</v>
      </c>
    </row>
    <row r="3301" spans="1:65" s="2" customFormat="1" ht="16.5" customHeight="1">
      <c r="A3301" s="28"/>
      <c r="B3301" s="29"/>
      <c r="C3301" s="158" t="s">
        <v>6492</v>
      </c>
      <c r="D3301" s="158" t="s">
        <v>121</v>
      </c>
      <c r="E3301" s="159" t="s">
        <v>6493</v>
      </c>
      <c r="F3301" s="160" t="s">
        <v>6494</v>
      </c>
      <c r="G3301" s="161" t="s">
        <v>136</v>
      </c>
      <c r="H3301" s="162">
        <v>2</v>
      </c>
      <c r="I3301" s="163"/>
      <c r="J3301" s="164">
        <f>ROUND(I3301*H3301,2)</f>
        <v>0</v>
      </c>
      <c r="K3301" s="160" t="s">
        <v>1</v>
      </c>
      <c r="L3301" s="33"/>
      <c r="M3301" s="165" t="s">
        <v>1</v>
      </c>
      <c r="N3301" s="166" t="s">
        <v>38</v>
      </c>
      <c r="O3301" s="65"/>
      <c r="P3301" s="167">
        <f>O3301*H3301</f>
        <v>0</v>
      </c>
      <c r="Q3301" s="167">
        <v>0</v>
      </c>
      <c r="R3301" s="167">
        <f>Q3301*H3301</f>
        <v>0</v>
      </c>
      <c r="S3301" s="167">
        <v>0</v>
      </c>
      <c r="T3301" s="168">
        <f>S3301*H3301</f>
        <v>0</v>
      </c>
      <c r="U3301" s="28"/>
      <c r="V3301" s="28"/>
      <c r="W3301" s="28"/>
      <c r="X3301" s="28"/>
      <c r="Y3301" s="28"/>
      <c r="Z3301" s="28"/>
      <c r="AA3301" s="28"/>
      <c r="AB3301" s="28"/>
      <c r="AC3301" s="28"/>
      <c r="AD3301" s="28"/>
      <c r="AE3301" s="28"/>
      <c r="AR3301" s="169" t="s">
        <v>125</v>
      </c>
      <c r="AT3301" s="169" t="s">
        <v>121</v>
      </c>
      <c r="AU3301" s="169" t="s">
        <v>73</v>
      </c>
      <c r="AY3301" s="11" t="s">
        <v>126</v>
      </c>
      <c r="BE3301" s="170">
        <f>IF(N3301="základní",J3301,0)</f>
        <v>0</v>
      </c>
      <c r="BF3301" s="170">
        <f>IF(N3301="snížená",J3301,0)</f>
        <v>0</v>
      </c>
      <c r="BG3301" s="170">
        <f>IF(N3301="zákl. přenesená",J3301,0)</f>
        <v>0</v>
      </c>
      <c r="BH3301" s="170">
        <f>IF(N3301="sníž. přenesená",J3301,0)</f>
        <v>0</v>
      </c>
      <c r="BI3301" s="170">
        <f>IF(N3301="nulová",J3301,0)</f>
        <v>0</v>
      </c>
      <c r="BJ3301" s="11" t="s">
        <v>80</v>
      </c>
      <c r="BK3301" s="170">
        <f>ROUND(I3301*H3301,2)</f>
        <v>0</v>
      </c>
      <c r="BL3301" s="11" t="s">
        <v>125</v>
      </c>
      <c r="BM3301" s="169" t="s">
        <v>6495</v>
      </c>
    </row>
    <row r="3302" spans="1:65" s="2" customFormat="1" ht="11.25">
      <c r="A3302" s="28"/>
      <c r="B3302" s="29"/>
      <c r="C3302" s="30"/>
      <c r="D3302" s="171" t="s">
        <v>128</v>
      </c>
      <c r="E3302" s="30"/>
      <c r="F3302" s="172" t="s">
        <v>6494</v>
      </c>
      <c r="G3302" s="30"/>
      <c r="H3302" s="30"/>
      <c r="I3302" s="173"/>
      <c r="J3302" s="30"/>
      <c r="K3302" s="30"/>
      <c r="L3302" s="33"/>
      <c r="M3302" s="174"/>
      <c r="N3302" s="175"/>
      <c r="O3302" s="65"/>
      <c r="P3302" s="65"/>
      <c r="Q3302" s="65"/>
      <c r="R3302" s="65"/>
      <c r="S3302" s="65"/>
      <c r="T3302" s="66"/>
      <c r="U3302" s="28"/>
      <c r="V3302" s="28"/>
      <c r="W3302" s="28"/>
      <c r="X3302" s="28"/>
      <c r="Y3302" s="28"/>
      <c r="Z3302" s="28"/>
      <c r="AA3302" s="28"/>
      <c r="AB3302" s="28"/>
      <c r="AC3302" s="28"/>
      <c r="AD3302" s="28"/>
      <c r="AE3302" s="28"/>
      <c r="AT3302" s="11" t="s">
        <v>128</v>
      </c>
      <c r="AU3302" s="11" t="s">
        <v>73</v>
      </c>
    </row>
    <row r="3303" spans="1:65" s="2" customFormat="1" ht="24.2" customHeight="1">
      <c r="A3303" s="28"/>
      <c r="B3303" s="29"/>
      <c r="C3303" s="158" t="s">
        <v>6496</v>
      </c>
      <c r="D3303" s="158" t="s">
        <v>121</v>
      </c>
      <c r="E3303" s="159" t="s">
        <v>6497</v>
      </c>
      <c r="F3303" s="160" t="s">
        <v>6498</v>
      </c>
      <c r="G3303" s="161" t="s">
        <v>136</v>
      </c>
      <c r="H3303" s="162">
        <v>2</v>
      </c>
      <c r="I3303" s="163"/>
      <c r="J3303" s="164">
        <f>ROUND(I3303*H3303,2)</f>
        <v>0</v>
      </c>
      <c r="K3303" s="160" t="s">
        <v>1</v>
      </c>
      <c r="L3303" s="33"/>
      <c r="M3303" s="165" t="s">
        <v>1</v>
      </c>
      <c r="N3303" s="166" t="s">
        <v>38</v>
      </c>
      <c r="O3303" s="65"/>
      <c r="P3303" s="167">
        <f>O3303*H3303</f>
        <v>0</v>
      </c>
      <c r="Q3303" s="167">
        <v>0</v>
      </c>
      <c r="R3303" s="167">
        <f>Q3303*H3303</f>
        <v>0</v>
      </c>
      <c r="S3303" s="167">
        <v>0</v>
      </c>
      <c r="T3303" s="168">
        <f>S3303*H3303</f>
        <v>0</v>
      </c>
      <c r="U3303" s="28"/>
      <c r="V3303" s="28"/>
      <c r="W3303" s="28"/>
      <c r="X3303" s="28"/>
      <c r="Y3303" s="28"/>
      <c r="Z3303" s="28"/>
      <c r="AA3303" s="28"/>
      <c r="AB3303" s="28"/>
      <c r="AC3303" s="28"/>
      <c r="AD3303" s="28"/>
      <c r="AE3303" s="28"/>
      <c r="AR3303" s="169" t="s">
        <v>125</v>
      </c>
      <c r="AT3303" s="169" t="s">
        <v>121</v>
      </c>
      <c r="AU3303" s="169" t="s">
        <v>73</v>
      </c>
      <c r="AY3303" s="11" t="s">
        <v>126</v>
      </c>
      <c r="BE3303" s="170">
        <f>IF(N3303="základní",J3303,0)</f>
        <v>0</v>
      </c>
      <c r="BF3303" s="170">
        <f>IF(N3303="snížená",J3303,0)</f>
        <v>0</v>
      </c>
      <c r="BG3303" s="170">
        <f>IF(N3303="zákl. přenesená",J3303,0)</f>
        <v>0</v>
      </c>
      <c r="BH3303" s="170">
        <f>IF(N3303="sníž. přenesená",J3303,0)</f>
        <v>0</v>
      </c>
      <c r="BI3303" s="170">
        <f>IF(N3303="nulová",J3303,0)</f>
        <v>0</v>
      </c>
      <c r="BJ3303" s="11" t="s">
        <v>80</v>
      </c>
      <c r="BK3303" s="170">
        <f>ROUND(I3303*H3303,2)</f>
        <v>0</v>
      </c>
      <c r="BL3303" s="11" t="s">
        <v>125</v>
      </c>
      <c r="BM3303" s="169" t="s">
        <v>6499</v>
      </c>
    </row>
    <row r="3304" spans="1:65" s="2" customFormat="1" ht="11.25">
      <c r="A3304" s="28"/>
      <c r="B3304" s="29"/>
      <c r="C3304" s="30"/>
      <c r="D3304" s="171" t="s">
        <v>128</v>
      </c>
      <c r="E3304" s="30"/>
      <c r="F3304" s="172" t="s">
        <v>6498</v>
      </c>
      <c r="G3304" s="30"/>
      <c r="H3304" s="30"/>
      <c r="I3304" s="173"/>
      <c r="J3304" s="30"/>
      <c r="K3304" s="30"/>
      <c r="L3304" s="33"/>
      <c r="M3304" s="174"/>
      <c r="N3304" s="175"/>
      <c r="O3304" s="65"/>
      <c r="P3304" s="65"/>
      <c r="Q3304" s="65"/>
      <c r="R3304" s="65"/>
      <c r="S3304" s="65"/>
      <c r="T3304" s="66"/>
      <c r="U3304" s="28"/>
      <c r="V3304" s="28"/>
      <c r="W3304" s="28"/>
      <c r="X3304" s="28"/>
      <c r="Y3304" s="28"/>
      <c r="Z3304" s="28"/>
      <c r="AA3304" s="28"/>
      <c r="AB3304" s="28"/>
      <c r="AC3304" s="28"/>
      <c r="AD3304" s="28"/>
      <c r="AE3304" s="28"/>
      <c r="AT3304" s="11" t="s">
        <v>128</v>
      </c>
      <c r="AU3304" s="11" t="s">
        <v>73</v>
      </c>
    </row>
    <row r="3305" spans="1:65" s="2" customFormat="1" ht="16.5" customHeight="1">
      <c r="A3305" s="28"/>
      <c r="B3305" s="29"/>
      <c r="C3305" s="158" t="s">
        <v>6500</v>
      </c>
      <c r="D3305" s="158" t="s">
        <v>121</v>
      </c>
      <c r="E3305" s="159" t="s">
        <v>6501</v>
      </c>
      <c r="F3305" s="160" t="s">
        <v>6502</v>
      </c>
      <c r="G3305" s="161" t="s">
        <v>136</v>
      </c>
      <c r="H3305" s="162">
        <v>2</v>
      </c>
      <c r="I3305" s="163"/>
      <c r="J3305" s="164">
        <f>ROUND(I3305*H3305,2)</f>
        <v>0</v>
      </c>
      <c r="K3305" s="160" t="s">
        <v>1</v>
      </c>
      <c r="L3305" s="33"/>
      <c r="M3305" s="165" t="s">
        <v>1</v>
      </c>
      <c r="N3305" s="166" t="s">
        <v>38</v>
      </c>
      <c r="O3305" s="65"/>
      <c r="P3305" s="167">
        <f>O3305*H3305</f>
        <v>0</v>
      </c>
      <c r="Q3305" s="167">
        <v>0</v>
      </c>
      <c r="R3305" s="167">
        <f>Q3305*H3305</f>
        <v>0</v>
      </c>
      <c r="S3305" s="167">
        <v>0</v>
      </c>
      <c r="T3305" s="168">
        <f>S3305*H3305</f>
        <v>0</v>
      </c>
      <c r="U3305" s="28"/>
      <c r="V3305" s="28"/>
      <c r="W3305" s="28"/>
      <c r="X3305" s="28"/>
      <c r="Y3305" s="28"/>
      <c r="Z3305" s="28"/>
      <c r="AA3305" s="28"/>
      <c r="AB3305" s="28"/>
      <c r="AC3305" s="28"/>
      <c r="AD3305" s="28"/>
      <c r="AE3305" s="28"/>
      <c r="AR3305" s="169" t="s">
        <v>125</v>
      </c>
      <c r="AT3305" s="169" t="s">
        <v>121</v>
      </c>
      <c r="AU3305" s="169" t="s">
        <v>73</v>
      </c>
      <c r="AY3305" s="11" t="s">
        <v>126</v>
      </c>
      <c r="BE3305" s="170">
        <f>IF(N3305="základní",J3305,0)</f>
        <v>0</v>
      </c>
      <c r="BF3305" s="170">
        <f>IF(N3305="snížená",J3305,0)</f>
        <v>0</v>
      </c>
      <c r="BG3305" s="170">
        <f>IF(N3305="zákl. přenesená",J3305,0)</f>
        <v>0</v>
      </c>
      <c r="BH3305" s="170">
        <f>IF(N3305="sníž. přenesená",J3305,0)</f>
        <v>0</v>
      </c>
      <c r="BI3305" s="170">
        <f>IF(N3305="nulová",J3305,0)</f>
        <v>0</v>
      </c>
      <c r="BJ3305" s="11" t="s">
        <v>80</v>
      </c>
      <c r="BK3305" s="170">
        <f>ROUND(I3305*H3305,2)</f>
        <v>0</v>
      </c>
      <c r="BL3305" s="11" t="s">
        <v>125</v>
      </c>
      <c r="BM3305" s="169" t="s">
        <v>6503</v>
      </c>
    </row>
    <row r="3306" spans="1:65" s="2" customFormat="1" ht="11.25">
      <c r="A3306" s="28"/>
      <c r="B3306" s="29"/>
      <c r="C3306" s="30"/>
      <c r="D3306" s="171" t="s">
        <v>128</v>
      </c>
      <c r="E3306" s="30"/>
      <c r="F3306" s="172" t="s">
        <v>6502</v>
      </c>
      <c r="G3306" s="30"/>
      <c r="H3306" s="30"/>
      <c r="I3306" s="173"/>
      <c r="J3306" s="30"/>
      <c r="K3306" s="30"/>
      <c r="L3306" s="33"/>
      <c r="M3306" s="174"/>
      <c r="N3306" s="175"/>
      <c r="O3306" s="65"/>
      <c r="P3306" s="65"/>
      <c r="Q3306" s="65"/>
      <c r="R3306" s="65"/>
      <c r="S3306" s="65"/>
      <c r="T3306" s="66"/>
      <c r="U3306" s="28"/>
      <c r="V3306" s="28"/>
      <c r="W3306" s="28"/>
      <c r="X3306" s="28"/>
      <c r="Y3306" s="28"/>
      <c r="Z3306" s="28"/>
      <c r="AA3306" s="28"/>
      <c r="AB3306" s="28"/>
      <c r="AC3306" s="28"/>
      <c r="AD3306" s="28"/>
      <c r="AE3306" s="28"/>
      <c r="AT3306" s="11" t="s">
        <v>128</v>
      </c>
      <c r="AU3306" s="11" t="s">
        <v>73</v>
      </c>
    </row>
    <row r="3307" spans="1:65" s="2" customFormat="1" ht="21.75" customHeight="1">
      <c r="A3307" s="28"/>
      <c r="B3307" s="29"/>
      <c r="C3307" s="158" t="s">
        <v>6504</v>
      </c>
      <c r="D3307" s="158" t="s">
        <v>121</v>
      </c>
      <c r="E3307" s="159" t="s">
        <v>6505</v>
      </c>
      <c r="F3307" s="160" t="s">
        <v>6506</v>
      </c>
      <c r="G3307" s="161" t="s">
        <v>136</v>
      </c>
      <c r="H3307" s="162">
        <v>2</v>
      </c>
      <c r="I3307" s="163"/>
      <c r="J3307" s="164">
        <f>ROUND(I3307*H3307,2)</f>
        <v>0</v>
      </c>
      <c r="K3307" s="160" t="s">
        <v>1</v>
      </c>
      <c r="L3307" s="33"/>
      <c r="M3307" s="165" t="s">
        <v>1</v>
      </c>
      <c r="N3307" s="166" t="s">
        <v>38</v>
      </c>
      <c r="O3307" s="65"/>
      <c r="P3307" s="167">
        <f>O3307*H3307</f>
        <v>0</v>
      </c>
      <c r="Q3307" s="167">
        <v>0</v>
      </c>
      <c r="R3307" s="167">
        <f>Q3307*H3307</f>
        <v>0</v>
      </c>
      <c r="S3307" s="167">
        <v>0</v>
      </c>
      <c r="T3307" s="168">
        <f>S3307*H3307</f>
        <v>0</v>
      </c>
      <c r="U3307" s="28"/>
      <c r="V3307" s="28"/>
      <c r="W3307" s="28"/>
      <c r="X3307" s="28"/>
      <c r="Y3307" s="28"/>
      <c r="Z3307" s="28"/>
      <c r="AA3307" s="28"/>
      <c r="AB3307" s="28"/>
      <c r="AC3307" s="28"/>
      <c r="AD3307" s="28"/>
      <c r="AE3307" s="28"/>
      <c r="AR3307" s="169" t="s">
        <v>125</v>
      </c>
      <c r="AT3307" s="169" t="s">
        <v>121</v>
      </c>
      <c r="AU3307" s="169" t="s">
        <v>73</v>
      </c>
      <c r="AY3307" s="11" t="s">
        <v>126</v>
      </c>
      <c r="BE3307" s="170">
        <f>IF(N3307="základní",J3307,0)</f>
        <v>0</v>
      </c>
      <c r="BF3307" s="170">
        <f>IF(N3307="snížená",J3307,0)</f>
        <v>0</v>
      </c>
      <c r="BG3307" s="170">
        <f>IF(N3307="zákl. přenesená",J3307,0)</f>
        <v>0</v>
      </c>
      <c r="BH3307" s="170">
        <f>IF(N3307="sníž. přenesená",J3307,0)</f>
        <v>0</v>
      </c>
      <c r="BI3307" s="170">
        <f>IF(N3307="nulová",J3307,0)</f>
        <v>0</v>
      </c>
      <c r="BJ3307" s="11" t="s">
        <v>80</v>
      </c>
      <c r="BK3307" s="170">
        <f>ROUND(I3307*H3307,2)</f>
        <v>0</v>
      </c>
      <c r="BL3307" s="11" t="s">
        <v>125</v>
      </c>
      <c r="BM3307" s="169" t="s">
        <v>6507</v>
      </c>
    </row>
    <row r="3308" spans="1:65" s="2" customFormat="1" ht="11.25">
      <c r="A3308" s="28"/>
      <c r="B3308" s="29"/>
      <c r="C3308" s="30"/>
      <c r="D3308" s="171" t="s">
        <v>128</v>
      </c>
      <c r="E3308" s="30"/>
      <c r="F3308" s="172" t="s">
        <v>6506</v>
      </c>
      <c r="G3308" s="30"/>
      <c r="H3308" s="30"/>
      <c r="I3308" s="173"/>
      <c r="J3308" s="30"/>
      <c r="K3308" s="30"/>
      <c r="L3308" s="33"/>
      <c r="M3308" s="174"/>
      <c r="N3308" s="175"/>
      <c r="O3308" s="65"/>
      <c r="P3308" s="65"/>
      <c r="Q3308" s="65"/>
      <c r="R3308" s="65"/>
      <c r="S3308" s="65"/>
      <c r="T3308" s="66"/>
      <c r="U3308" s="28"/>
      <c r="V3308" s="28"/>
      <c r="W3308" s="28"/>
      <c r="X3308" s="28"/>
      <c r="Y3308" s="28"/>
      <c r="Z3308" s="28"/>
      <c r="AA3308" s="28"/>
      <c r="AB3308" s="28"/>
      <c r="AC3308" s="28"/>
      <c r="AD3308" s="28"/>
      <c r="AE3308" s="28"/>
      <c r="AT3308" s="11" t="s">
        <v>128</v>
      </c>
      <c r="AU3308" s="11" t="s">
        <v>73</v>
      </c>
    </row>
    <row r="3309" spans="1:65" s="2" customFormat="1" ht="16.5" customHeight="1">
      <c r="A3309" s="28"/>
      <c r="B3309" s="29"/>
      <c r="C3309" s="158" t="s">
        <v>6508</v>
      </c>
      <c r="D3309" s="158" t="s">
        <v>121</v>
      </c>
      <c r="E3309" s="159" t="s">
        <v>6509</v>
      </c>
      <c r="F3309" s="160" t="s">
        <v>6510</v>
      </c>
      <c r="G3309" s="161" t="s">
        <v>136</v>
      </c>
      <c r="H3309" s="162">
        <v>2</v>
      </c>
      <c r="I3309" s="163"/>
      <c r="J3309" s="164">
        <f>ROUND(I3309*H3309,2)</f>
        <v>0</v>
      </c>
      <c r="K3309" s="160" t="s">
        <v>1</v>
      </c>
      <c r="L3309" s="33"/>
      <c r="M3309" s="165" t="s">
        <v>1</v>
      </c>
      <c r="N3309" s="166" t="s">
        <v>38</v>
      </c>
      <c r="O3309" s="65"/>
      <c r="P3309" s="167">
        <f>O3309*H3309</f>
        <v>0</v>
      </c>
      <c r="Q3309" s="167">
        <v>0</v>
      </c>
      <c r="R3309" s="167">
        <f>Q3309*H3309</f>
        <v>0</v>
      </c>
      <c r="S3309" s="167">
        <v>0</v>
      </c>
      <c r="T3309" s="168">
        <f>S3309*H3309</f>
        <v>0</v>
      </c>
      <c r="U3309" s="28"/>
      <c r="V3309" s="28"/>
      <c r="W3309" s="28"/>
      <c r="X3309" s="28"/>
      <c r="Y3309" s="28"/>
      <c r="Z3309" s="28"/>
      <c r="AA3309" s="28"/>
      <c r="AB3309" s="28"/>
      <c r="AC3309" s="28"/>
      <c r="AD3309" s="28"/>
      <c r="AE3309" s="28"/>
      <c r="AR3309" s="169" t="s">
        <v>125</v>
      </c>
      <c r="AT3309" s="169" t="s">
        <v>121</v>
      </c>
      <c r="AU3309" s="169" t="s">
        <v>73</v>
      </c>
      <c r="AY3309" s="11" t="s">
        <v>126</v>
      </c>
      <c r="BE3309" s="170">
        <f>IF(N3309="základní",J3309,0)</f>
        <v>0</v>
      </c>
      <c r="BF3309" s="170">
        <f>IF(N3309="snížená",J3309,0)</f>
        <v>0</v>
      </c>
      <c r="BG3309" s="170">
        <f>IF(N3309="zákl. přenesená",J3309,0)</f>
        <v>0</v>
      </c>
      <c r="BH3309" s="170">
        <f>IF(N3309="sníž. přenesená",J3309,0)</f>
        <v>0</v>
      </c>
      <c r="BI3309" s="170">
        <f>IF(N3309="nulová",J3309,0)</f>
        <v>0</v>
      </c>
      <c r="BJ3309" s="11" t="s">
        <v>80</v>
      </c>
      <c r="BK3309" s="170">
        <f>ROUND(I3309*H3309,2)</f>
        <v>0</v>
      </c>
      <c r="BL3309" s="11" t="s">
        <v>125</v>
      </c>
      <c r="BM3309" s="169" t="s">
        <v>6511</v>
      </c>
    </row>
    <row r="3310" spans="1:65" s="2" customFormat="1" ht="11.25">
      <c r="A3310" s="28"/>
      <c r="B3310" s="29"/>
      <c r="C3310" s="30"/>
      <c r="D3310" s="171" t="s">
        <v>128</v>
      </c>
      <c r="E3310" s="30"/>
      <c r="F3310" s="172" t="s">
        <v>6510</v>
      </c>
      <c r="G3310" s="30"/>
      <c r="H3310" s="30"/>
      <c r="I3310" s="173"/>
      <c r="J3310" s="30"/>
      <c r="K3310" s="30"/>
      <c r="L3310" s="33"/>
      <c r="M3310" s="174"/>
      <c r="N3310" s="175"/>
      <c r="O3310" s="65"/>
      <c r="P3310" s="65"/>
      <c r="Q3310" s="65"/>
      <c r="R3310" s="65"/>
      <c r="S3310" s="65"/>
      <c r="T3310" s="66"/>
      <c r="U3310" s="28"/>
      <c r="V3310" s="28"/>
      <c r="W3310" s="28"/>
      <c r="X3310" s="28"/>
      <c r="Y3310" s="28"/>
      <c r="Z3310" s="28"/>
      <c r="AA3310" s="28"/>
      <c r="AB3310" s="28"/>
      <c r="AC3310" s="28"/>
      <c r="AD3310" s="28"/>
      <c r="AE3310" s="28"/>
      <c r="AT3310" s="11" t="s">
        <v>128</v>
      </c>
      <c r="AU3310" s="11" t="s">
        <v>73</v>
      </c>
    </row>
    <row r="3311" spans="1:65" s="2" customFormat="1" ht="16.5" customHeight="1">
      <c r="A3311" s="28"/>
      <c r="B3311" s="29"/>
      <c r="C3311" s="158" t="s">
        <v>6512</v>
      </c>
      <c r="D3311" s="158" t="s">
        <v>121</v>
      </c>
      <c r="E3311" s="159" t="s">
        <v>6513</v>
      </c>
      <c r="F3311" s="160" t="s">
        <v>6514</v>
      </c>
      <c r="G3311" s="161" t="s">
        <v>136</v>
      </c>
      <c r="H3311" s="162">
        <v>2</v>
      </c>
      <c r="I3311" s="163"/>
      <c r="J3311" s="164">
        <f>ROUND(I3311*H3311,2)</f>
        <v>0</v>
      </c>
      <c r="K3311" s="160" t="s">
        <v>1</v>
      </c>
      <c r="L3311" s="33"/>
      <c r="M3311" s="165" t="s">
        <v>1</v>
      </c>
      <c r="N3311" s="166" t="s">
        <v>38</v>
      </c>
      <c r="O3311" s="65"/>
      <c r="P3311" s="167">
        <f>O3311*H3311</f>
        <v>0</v>
      </c>
      <c r="Q3311" s="167">
        <v>0</v>
      </c>
      <c r="R3311" s="167">
        <f>Q3311*H3311</f>
        <v>0</v>
      </c>
      <c r="S3311" s="167">
        <v>0</v>
      </c>
      <c r="T3311" s="168">
        <f>S3311*H3311</f>
        <v>0</v>
      </c>
      <c r="U3311" s="28"/>
      <c r="V3311" s="28"/>
      <c r="W3311" s="28"/>
      <c r="X3311" s="28"/>
      <c r="Y3311" s="28"/>
      <c r="Z3311" s="28"/>
      <c r="AA3311" s="28"/>
      <c r="AB3311" s="28"/>
      <c r="AC3311" s="28"/>
      <c r="AD3311" s="28"/>
      <c r="AE3311" s="28"/>
      <c r="AR3311" s="169" t="s">
        <v>125</v>
      </c>
      <c r="AT3311" s="169" t="s">
        <v>121</v>
      </c>
      <c r="AU3311" s="169" t="s">
        <v>73</v>
      </c>
      <c r="AY3311" s="11" t="s">
        <v>126</v>
      </c>
      <c r="BE3311" s="170">
        <f>IF(N3311="základní",J3311,0)</f>
        <v>0</v>
      </c>
      <c r="BF3311" s="170">
        <f>IF(N3311="snížená",J3311,0)</f>
        <v>0</v>
      </c>
      <c r="BG3311" s="170">
        <f>IF(N3311="zákl. přenesená",J3311,0)</f>
        <v>0</v>
      </c>
      <c r="BH3311" s="170">
        <f>IF(N3311="sníž. přenesená",J3311,0)</f>
        <v>0</v>
      </c>
      <c r="BI3311" s="170">
        <f>IF(N3311="nulová",J3311,0)</f>
        <v>0</v>
      </c>
      <c r="BJ3311" s="11" t="s">
        <v>80</v>
      </c>
      <c r="BK3311" s="170">
        <f>ROUND(I3311*H3311,2)</f>
        <v>0</v>
      </c>
      <c r="BL3311" s="11" t="s">
        <v>125</v>
      </c>
      <c r="BM3311" s="169" t="s">
        <v>6515</v>
      </c>
    </row>
    <row r="3312" spans="1:65" s="2" customFormat="1" ht="11.25">
      <c r="A3312" s="28"/>
      <c r="B3312" s="29"/>
      <c r="C3312" s="30"/>
      <c r="D3312" s="171" t="s">
        <v>128</v>
      </c>
      <c r="E3312" s="30"/>
      <c r="F3312" s="172" t="s">
        <v>6514</v>
      </c>
      <c r="G3312" s="30"/>
      <c r="H3312" s="30"/>
      <c r="I3312" s="173"/>
      <c r="J3312" s="30"/>
      <c r="K3312" s="30"/>
      <c r="L3312" s="33"/>
      <c r="M3312" s="174"/>
      <c r="N3312" s="175"/>
      <c r="O3312" s="65"/>
      <c r="P3312" s="65"/>
      <c r="Q3312" s="65"/>
      <c r="R3312" s="65"/>
      <c r="S3312" s="65"/>
      <c r="T3312" s="66"/>
      <c r="U3312" s="28"/>
      <c r="V3312" s="28"/>
      <c r="W3312" s="28"/>
      <c r="X3312" s="28"/>
      <c r="Y3312" s="28"/>
      <c r="Z3312" s="28"/>
      <c r="AA3312" s="28"/>
      <c r="AB3312" s="28"/>
      <c r="AC3312" s="28"/>
      <c r="AD3312" s="28"/>
      <c r="AE3312" s="28"/>
      <c r="AT3312" s="11" t="s">
        <v>128</v>
      </c>
      <c r="AU3312" s="11" t="s">
        <v>73</v>
      </c>
    </row>
    <row r="3313" spans="1:65" s="2" customFormat="1" ht="16.5" customHeight="1">
      <c r="A3313" s="28"/>
      <c r="B3313" s="29"/>
      <c r="C3313" s="158" t="s">
        <v>6516</v>
      </c>
      <c r="D3313" s="158" t="s">
        <v>121</v>
      </c>
      <c r="E3313" s="159" t="s">
        <v>6517</v>
      </c>
      <c r="F3313" s="160" t="s">
        <v>6518</v>
      </c>
      <c r="G3313" s="161" t="s">
        <v>136</v>
      </c>
      <c r="H3313" s="162">
        <v>2</v>
      </c>
      <c r="I3313" s="163"/>
      <c r="J3313" s="164">
        <f>ROUND(I3313*H3313,2)</f>
        <v>0</v>
      </c>
      <c r="K3313" s="160" t="s">
        <v>1</v>
      </c>
      <c r="L3313" s="33"/>
      <c r="M3313" s="165" t="s">
        <v>1</v>
      </c>
      <c r="N3313" s="166" t="s">
        <v>38</v>
      </c>
      <c r="O3313" s="65"/>
      <c r="P3313" s="167">
        <f>O3313*H3313</f>
        <v>0</v>
      </c>
      <c r="Q3313" s="167">
        <v>0</v>
      </c>
      <c r="R3313" s="167">
        <f>Q3313*H3313</f>
        <v>0</v>
      </c>
      <c r="S3313" s="167">
        <v>0</v>
      </c>
      <c r="T3313" s="168">
        <f>S3313*H3313</f>
        <v>0</v>
      </c>
      <c r="U3313" s="28"/>
      <c r="V3313" s="28"/>
      <c r="W3313" s="28"/>
      <c r="X3313" s="28"/>
      <c r="Y3313" s="28"/>
      <c r="Z3313" s="28"/>
      <c r="AA3313" s="28"/>
      <c r="AB3313" s="28"/>
      <c r="AC3313" s="28"/>
      <c r="AD3313" s="28"/>
      <c r="AE3313" s="28"/>
      <c r="AR3313" s="169" t="s">
        <v>125</v>
      </c>
      <c r="AT3313" s="169" t="s">
        <v>121</v>
      </c>
      <c r="AU3313" s="169" t="s">
        <v>73</v>
      </c>
      <c r="AY3313" s="11" t="s">
        <v>126</v>
      </c>
      <c r="BE3313" s="170">
        <f>IF(N3313="základní",J3313,0)</f>
        <v>0</v>
      </c>
      <c r="BF3313" s="170">
        <f>IF(N3313="snížená",J3313,0)</f>
        <v>0</v>
      </c>
      <c r="BG3313" s="170">
        <f>IF(N3313="zákl. přenesená",J3313,0)</f>
        <v>0</v>
      </c>
      <c r="BH3313" s="170">
        <f>IF(N3313="sníž. přenesená",J3313,0)</f>
        <v>0</v>
      </c>
      <c r="BI3313" s="170">
        <f>IF(N3313="nulová",J3313,0)</f>
        <v>0</v>
      </c>
      <c r="BJ3313" s="11" t="s">
        <v>80</v>
      </c>
      <c r="BK3313" s="170">
        <f>ROUND(I3313*H3313,2)</f>
        <v>0</v>
      </c>
      <c r="BL3313" s="11" t="s">
        <v>125</v>
      </c>
      <c r="BM3313" s="169" t="s">
        <v>6519</v>
      </c>
    </row>
    <row r="3314" spans="1:65" s="2" customFormat="1" ht="11.25">
      <c r="A3314" s="28"/>
      <c r="B3314" s="29"/>
      <c r="C3314" s="30"/>
      <c r="D3314" s="171" t="s">
        <v>128</v>
      </c>
      <c r="E3314" s="30"/>
      <c r="F3314" s="172" t="s">
        <v>6518</v>
      </c>
      <c r="G3314" s="30"/>
      <c r="H3314" s="30"/>
      <c r="I3314" s="173"/>
      <c r="J3314" s="30"/>
      <c r="K3314" s="30"/>
      <c r="L3314" s="33"/>
      <c r="M3314" s="174"/>
      <c r="N3314" s="175"/>
      <c r="O3314" s="65"/>
      <c r="P3314" s="65"/>
      <c r="Q3314" s="65"/>
      <c r="R3314" s="65"/>
      <c r="S3314" s="65"/>
      <c r="T3314" s="66"/>
      <c r="U3314" s="28"/>
      <c r="V3314" s="28"/>
      <c r="W3314" s="28"/>
      <c r="X3314" s="28"/>
      <c r="Y3314" s="28"/>
      <c r="Z3314" s="28"/>
      <c r="AA3314" s="28"/>
      <c r="AB3314" s="28"/>
      <c r="AC3314" s="28"/>
      <c r="AD3314" s="28"/>
      <c r="AE3314" s="28"/>
      <c r="AT3314" s="11" t="s">
        <v>128</v>
      </c>
      <c r="AU3314" s="11" t="s">
        <v>73</v>
      </c>
    </row>
    <row r="3315" spans="1:65" s="2" customFormat="1" ht="21.75" customHeight="1">
      <c r="A3315" s="28"/>
      <c r="B3315" s="29"/>
      <c r="C3315" s="158" t="s">
        <v>6520</v>
      </c>
      <c r="D3315" s="158" t="s">
        <v>121</v>
      </c>
      <c r="E3315" s="159" t="s">
        <v>6521</v>
      </c>
      <c r="F3315" s="160" t="s">
        <v>6522</v>
      </c>
      <c r="G3315" s="161" t="s">
        <v>136</v>
      </c>
      <c r="H3315" s="162">
        <v>2</v>
      </c>
      <c r="I3315" s="163"/>
      <c r="J3315" s="164">
        <f>ROUND(I3315*H3315,2)</f>
        <v>0</v>
      </c>
      <c r="K3315" s="160" t="s">
        <v>1</v>
      </c>
      <c r="L3315" s="33"/>
      <c r="M3315" s="165" t="s">
        <v>1</v>
      </c>
      <c r="N3315" s="166" t="s">
        <v>38</v>
      </c>
      <c r="O3315" s="65"/>
      <c r="P3315" s="167">
        <f>O3315*H3315</f>
        <v>0</v>
      </c>
      <c r="Q3315" s="167">
        <v>0</v>
      </c>
      <c r="R3315" s="167">
        <f>Q3315*H3315</f>
        <v>0</v>
      </c>
      <c r="S3315" s="167">
        <v>0</v>
      </c>
      <c r="T3315" s="168">
        <f>S3315*H3315</f>
        <v>0</v>
      </c>
      <c r="U3315" s="28"/>
      <c r="V3315" s="28"/>
      <c r="W3315" s="28"/>
      <c r="X3315" s="28"/>
      <c r="Y3315" s="28"/>
      <c r="Z3315" s="28"/>
      <c r="AA3315" s="28"/>
      <c r="AB3315" s="28"/>
      <c r="AC3315" s="28"/>
      <c r="AD3315" s="28"/>
      <c r="AE3315" s="28"/>
      <c r="AR3315" s="169" t="s">
        <v>125</v>
      </c>
      <c r="AT3315" s="169" t="s">
        <v>121</v>
      </c>
      <c r="AU3315" s="169" t="s">
        <v>73</v>
      </c>
      <c r="AY3315" s="11" t="s">
        <v>126</v>
      </c>
      <c r="BE3315" s="170">
        <f>IF(N3315="základní",J3315,0)</f>
        <v>0</v>
      </c>
      <c r="BF3315" s="170">
        <f>IF(N3315="snížená",J3315,0)</f>
        <v>0</v>
      </c>
      <c r="BG3315" s="170">
        <f>IF(N3315="zákl. přenesená",J3315,0)</f>
        <v>0</v>
      </c>
      <c r="BH3315" s="170">
        <f>IF(N3315="sníž. přenesená",J3315,0)</f>
        <v>0</v>
      </c>
      <c r="BI3315" s="170">
        <f>IF(N3315="nulová",J3315,0)</f>
        <v>0</v>
      </c>
      <c r="BJ3315" s="11" t="s">
        <v>80</v>
      </c>
      <c r="BK3315" s="170">
        <f>ROUND(I3315*H3315,2)</f>
        <v>0</v>
      </c>
      <c r="BL3315" s="11" t="s">
        <v>125</v>
      </c>
      <c r="BM3315" s="169" t="s">
        <v>6523</v>
      </c>
    </row>
    <row r="3316" spans="1:65" s="2" customFormat="1" ht="11.25">
      <c r="A3316" s="28"/>
      <c r="B3316" s="29"/>
      <c r="C3316" s="30"/>
      <c r="D3316" s="171" t="s">
        <v>128</v>
      </c>
      <c r="E3316" s="30"/>
      <c r="F3316" s="172" t="s">
        <v>6522</v>
      </c>
      <c r="G3316" s="30"/>
      <c r="H3316" s="30"/>
      <c r="I3316" s="173"/>
      <c r="J3316" s="30"/>
      <c r="K3316" s="30"/>
      <c r="L3316" s="33"/>
      <c r="M3316" s="174"/>
      <c r="N3316" s="175"/>
      <c r="O3316" s="65"/>
      <c r="P3316" s="65"/>
      <c r="Q3316" s="65"/>
      <c r="R3316" s="65"/>
      <c r="S3316" s="65"/>
      <c r="T3316" s="66"/>
      <c r="U3316" s="28"/>
      <c r="V3316" s="28"/>
      <c r="W3316" s="28"/>
      <c r="X3316" s="28"/>
      <c r="Y3316" s="28"/>
      <c r="Z3316" s="28"/>
      <c r="AA3316" s="28"/>
      <c r="AB3316" s="28"/>
      <c r="AC3316" s="28"/>
      <c r="AD3316" s="28"/>
      <c r="AE3316" s="28"/>
      <c r="AT3316" s="11" t="s">
        <v>128</v>
      </c>
      <c r="AU3316" s="11" t="s">
        <v>73</v>
      </c>
    </row>
    <row r="3317" spans="1:65" s="2" customFormat="1" ht="21.75" customHeight="1">
      <c r="A3317" s="28"/>
      <c r="B3317" s="29"/>
      <c r="C3317" s="158" t="s">
        <v>6524</v>
      </c>
      <c r="D3317" s="158" t="s">
        <v>121</v>
      </c>
      <c r="E3317" s="159" t="s">
        <v>6525</v>
      </c>
      <c r="F3317" s="160" t="s">
        <v>6526</v>
      </c>
      <c r="G3317" s="161" t="s">
        <v>136</v>
      </c>
      <c r="H3317" s="162">
        <v>2</v>
      </c>
      <c r="I3317" s="163"/>
      <c r="J3317" s="164">
        <f>ROUND(I3317*H3317,2)</f>
        <v>0</v>
      </c>
      <c r="K3317" s="160" t="s">
        <v>1</v>
      </c>
      <c r="L3317" s="33"/>
      <c r="M3317" s="165" t="s">
        <v>1</v>
      </c>
      <c r="N3317" s="166" t="s">
        <v>38</v>
      </c>
      <c r="O3317" s="65"/>
      <c r="P3317" s="167">
        <f>O3317*H3317</f>
        <v>0</v>
      </c>
      <c r="Q3317" s="167">
        <v>0</v>
      </c>
      <c r="R3317" s="167">
        <f>Q3317*H3317</f>
        <v>0</v>
      </c>
      <c r="S3317" s="167">
        <v>0</v>
      </c>
      <c r="T3317" s="168">
        <f>S3317*H3317</f>
        <v>0</v>
      </c>
      <c r="U3317" s="28"/>
      <c r="V3317" s="28"/>
      <c r="W3317" s="28"/>
      <c r="X3317" s="28"/>
      <c r="Y3317" s="28"/>
      <c r="Z3317" s="28"/>
      <c r="AA3317" s="28"/>
      <c r="AB3317" s="28"/>
      <c r="AC3317" s="28"/>
      <c r="AD3317" s="28"/>
      <c r="AE3317" s="28"/>
      <c r="AR3317" s="169" t="s">
        <v>125</v>
      </c>
      <c r="AT3317" s="169" t="s">
        <v>121</v>
      </c>
      <c r="AU3317" s="169" t="s">
        <v>73</v>
      </c>
      <c r="AY3317" s="11" t="s">
        <v>126</v>
      </c>
      <c r="BE3317" s="170">
        <f>IF(N3317="základní",J3317,0)</f>
        <v>0</v>
      </c>
      <c r="BF3317" s="170">
        <f>IF(N3317="snížená",J3317,0)</f>
        <v>0</v>
      </c>
      <c r="BG3317" s="170">
        <f>IF(N3317="zákl. přenesená",J3317,0)</f>
        <v>0</v>
      </c>
      <c r="BH3317" s="170">
        <f>IF(N3317="sníž. přenesená",J3317,0)</f>
        <v>0</v>
      </c>
      <c r="BI3317" s="170">
        <f>IF(N3317="nulová",J3317,0)</f>
        <v>0</v>
      </c>
      <c r="BJ3317" s="11" t="s">
        <v>80</v>
      </c>
      <c r="BK3317" s="170">
        <f>ROUND(I3317*H3317,2)</f>
        <v>0</v>
      </c>
      <c r="BL3317" s="11" t="s">
        <v>125</v>
      </c>
      <c r="BM3317" s="169" t="s">
        <v>6527</v>
      </c>
    </row>
    <row r="3318" spans="1:65" s="2" customFormat="1" ht="11.25">
      <c r="A3318" s="28"/>
      <c r="B3318" s="29"/>
      <c r="C3318" s="30"/>
      <c r="D3318" s="171" t="s">
        <v>128</v>
      </c>
      <c r="E3318" s="30"/>
      <c r="F3318" s="172" t="s">
        <v>6526</v>
      </c>
      <c r="G3318" s="30"/>
      <c r="H3318" s="30"/>
      <c r="I3318" s="173"/>
      <c r="J3318" s="30"/>
      <c r="K3318" s="30"/>
      <c r="L3318" s="33"/>
      <c r="M3318" s="174"/>
      <c r="N3318" s="175"/>
      <c r="O3318" s="65"/>
      <c r="P3318" s="65"/>
      <c r="Q3318" s="65"/>
      <c r="R3318" s="65"/>
      <c r="S3318" s="65"/>
      <c r="T3318" s="66"/>
      <c r="U3318" s="28"/>
      <c r="V3318" s="28"/>
      <c r="W3318" s="28"/>
      <c r="X3318" s="28"/>
      <c r="Y3318" s="28"/>
      <c r="Z3318" s="28"/>
      <c r="AA3318" s="28"/>
      <c r="AB3318" s="28"/>
      <c r="AC3318" s="28"/>
      <c r="AD3318" s="28"/>
      <c r="AE3318" s="28"/>
      <c r="AT3318" s="11" t="s">
        <v>128</v>
      </c>
      <c r="AU3318" s="11" t="s">
        <v>73</v>
      </c>
    </row>
    <row r="3319" spans="1:65" s="2" customFormat="1" ht="16.5" customHeight="1">
      <c r="A3319" s="28"/>
      <c r="B3319" s="29"/>
      <c r="C3319" s="158" t="s">
        <v>6528</v>
      </c>
      <c r="D3319" s="158" t="s">
        <v>121</v>
      </c>
      <c r="E3319" s="159" t="s">
        <v>6529</v>
      </c>
      <c r="F3319" s="160" t="s">
        <v>6530</v>
      </c>
      <c r="G3319" s="161" t="s">
        <v>136</v>
      </c>
      <c r="H3319" s="162">
        <v>2</v>
      </c>
      <c r="I3319" s="163"/>
      <c r="J3319" s="164">
        <f>ROUND(I3319*H3319,2)</f>
        <v>0</v>
      </c>
      <c r="K3319" s="160" t="s">
        <v>1</v>
      </c>
      <c r="L3319" s="33"/>
      <c r="M3319" s="165" t="s">
        <v>1</v>
      </c>
      <c r="N3319" s="166" t="s">
        <v>38</v>
      </c>
      <c r="O3319" s="65"/>
      <c r="P3319" s="167">
        <f>O3319*H3319</f>
        <v>0</v>
      </c>
      <c r="Q3319" s="167">
        <v>0</v>
      </c>
      <c r="R3319" s="167">
        <f>Q3319*H3319</f>
        <v>0</v>
      </c>
      <c r="S3319" s="167">
        <v>0</v>
      </c>
      <c r="T3319" s="168">
        <f>S3319*H3319</f>
        <v>0</v>
      </c>
      <c r="U3319" s="28"/>
      <c r="V3319" s="28"/>
      <c r="W3319" s="28"/>
      <c r="X3319" s="28"/>
      <c r="Y3319" s="28"/>
      <c r="Z3319" s="28"/>
      <c r="AA3319" s="28"/>
      <c r="AB3319" s="28"/>
      <c r="AC3319" s="28"/>
      <c r="AD3319" s="28"/>
      <c r="AE3319" s="28"/>
      <c r="AR3319" s="169" t="s">
        <v>125</v>
      </c>
      <c r="AT3319" s="169" t="s">
        <v>121</v>
      </c>
      <c r="AU3319" s="169" t="s">
        <v>73</v>
      </c>
      <c r="AY3319" s="11" t="s">
        <v>126</v>
      </c>
      <c r="BE3319" s="170">
        <f>IF(N3319="základní",J3319,0)</f>
        <v>0</v>
      </c>
      <c r="BF3319" s="170">
        <f>IF(N3319="snížená",J3319,0)</f>
        <v>0</v>
      </c>
      <c r="BG3319" s="170">
        <f>IF(N3319="zákl. přenesená",J3319,0)</f>
        <v>0</v>
      </c>
      <c r="BH3319" s="170">
        <f>IF(N3319="sníž. přenesená",J3319,0)</f>
        <v>0</v>
      </c>
      <c r="BI3319" s="170">
        <f>IF(N3319="nulová",J3319,0)</f>
        <v>0</v>
      </c>
      <c r="BJ3319" s="11" t="s">
        <v>80</v>
      </c>
      <c r="BK3319" s="170">
        <f>ROUND(I3319*H3319,2)</f>
        <v>0</v>
      </c>
      <c r="BL3319" s="11" t="s">
        <v>125</v>
      </c>
      <c r="BM3319" s="169" t="s">
        <v>6531</v>
      </c>
    </row>
    <row r="3320" spans="1:65" s="2" customFormat="1" ht="11.25">
      <c r="A3320" s="28"/>
      <c r="B3320" s="29"/>
      <c r="C3320" s="30"/>
      <c r="D3320" s="171" t="s">
        <v>128</v>
      </c>
      <c r="E3320" s="30"/>
      <c r="F3320" s="172" t="s">
        <v>6530</v>
      </c>
      <c r="G3320" s="30"/>
      <c r="H3320" s="30"/>
      <c r="I3320" s="173"/>
      <c r="J3320" s="30"/>
      <c r="K3320" s="30"/>
      <c r="L3320" s="33"/>
      <c r="M3320" s="174"/>
      <c r="N3320" s="175"/>
      <c r="O3320" s="65"/>
      <c r="P3320" s="65"/>
      <c r="Q3320" s="65"/>
      <c r="R3320" s="65"/>
      <c r="S3320" s="65"/>
      <c r="T3320" s="66"/>
      <c r="U3320" s="28"/>
      <c r="V3320" s="28"/>
      <c r="W3320" s="28"/>
      <c r="X3320" s="28"/>
      <c r="Y3320" s="28"/>
      <c r="Z3320" s="28"/>
      <c r="AA3320" s="28"/>
      <c r="AB3320" s="28"/>
      <c r="AC3320" s="28"/>
      <c r="AD3320" s="28"/>
      <c r="AE3320" s="28"/>
      <c r="AT3320" s="11" t="s">
        <v>128</v>
      </c>
      <c r="AU3320" s="11" t="s">
        <v>73</v>
      </c>
    </row>
    <row r="3321" spans="1:65" s="2" customFormat="1" ht="21.75" customHeight="1">
      <c r="A3321" s="28"/>
      <c r="B3321" s="29"/>
      <c r="C3321" s="158" t="s">
        <v>6532</v>
      </c>
      <c r="D3321" s="158" t="s">
        <v>121</v>
      </c>
      <c r="E3321" s="159" t="s">
        <v>6533</v>
      </c>
      <c r="F3321" s="160" t="s">
        <v>6534</v>
      </c>
      <c r="G3321" s="161" t="s">
        <v>136</v>
      </c>
      <c r="H3321" s="162">
        <v>2</v>
      </c>
      <c r="I3321" s="163"/>
      <c r="J3321" s="164">
        <f>ROUND(I3321*H3321,2)</f>
        <v>0</v>
      </c>
      <c r="K3321" s="160" t="s">
        <v>1</v>
      </c>
      <c r="L3321" s="33"/>
      <c r="M3321" s="165" t="s">
        <v>1</v>
      </c>
      <c r="N3321" s="166" t="s">
        <v>38</v>
      </c>
      <c r="O3321" s="65"/>
      <c r="P3321" s="167">
        <f>O3321*H3321</f>
        <v>0</v>
      </c>
      <c r="Q3321" s="167">
        <v>0</v>
      </c>
      <c r="R3321" s="167">
        <f>Q3321*H3321</f>
        <v>0</v>
      </c>
      <c r="S3321" s="167">
        <v>0</v>
      </c>
      <c r="T3321" s="168">
        <f>S3321*H3321</f>
        <v>0</v>
      </c>
      <c r="U3321" s="28"/>
      <c r="V3321" s="28"/>
      <c r="W3321" s="28"/>
      <c r="X3321" s="28"/>
      <c r="Y3321" s="28"/>
      <c r="Z3321" s="28"/>
      <c r="AA3321" s="28"/>
      <c r="AB3321" s="28"/>
      <c r="AC3321" s="28"/>
      <c r="AD3321" s="28"/>
      <c r="AE3321" s="28"/>
      <c r="AR3321" s="169" t="s">
        <v>125</v>
      </c>
      <c r="AT3321" s="169" t="s">
        <v>121</v>
      </c>
      <c r="AU3321" s="169" t="s">
        <v>73</v>
      </c>
      <c r="AY3321" s="11" t="s">
        <v>126</v>
      </c>
      <c r="BE3321" s="170">
        <f>IF(N3321="základní",J3321,0)</f>
        <v>0</v>
      </c>
      <c r="BF3321" s="170">
        <f>IF(N3321="snížená",J3321,0)</f>
        <v>0</v>
      </c>
      <c r="BG3321" s="170">
        <f>IF(N3321="zákl. přenesená",J3321,0)</f>
        <v>0</v>
      </c>
      <c r="BH3321" s="170">
        <f>IF(N3321="sníž. přenesená",J3321,0)</f>
        <v>0</v>
      </c>
      <c r="BI3321" s="170">
        <f>IF(N3321="nulová",J3321,0)</f>
        <v>0</v>
      </c>
      <c r="BJ3321" s="11" t="s">
        <v>80</v>
      </c>
      <c r="BK3321" s="170">
        <f>ROUND(I3321*H3321,2)</f>
        <v>0</v>
      </c>
      <c r="BL3321" s="11" t="s">
        <v>125</v>
      </c>
      <c r="BM3321" s="169" t="s">
        <v>6535</v>
      </c>
    </row>
    <row r="3322" spans="1:65" s="2" customFormat="1" ht="11.25">
      <c r="A3322" s="28"/>
      <c r="B3322" s="29"/>
      <c r="C3322" s="30"/>
      <c r="D3322" s="171" t="s">
        <v>128</v>
      </c>
      <c r="E3322" s="30"/>
      <c r="F3322" s="172" t="s">
        <v>6534</v>
      </c>
      <c r="G3322" s="30"/>
      <c r="H3322" s="30"/>
      <c r="I3322" s="173"/>
      <c r="J3322" s="30"/>
      <c r="K3322" s="30"/>
      <c r="L3322" s="33"/>
      <c r="M3322" s="174"/>
      <c r="N3322" s="175"/>
      <c r="O3322" s="65"/>
      <c r="P3322" s="65"/>
      <c r="Q3322" s="65"/>
      <c r="R3322" s="65"/>
      <c r="S3322" s="65"/>
      <c r="T3322" s="66"/>
      <c r="U3322" s="28"/>
      <c r="V3322" s="28"/>
      <c r="W3322" s="28"/>
      <c r="X3322" s="28"/>
      <c r="Y3322" s="28"/>
      <c r="Z3322" s="28"/>
      <c r="AA3322" s="28"/>
      <c r="AB3322" s="28"/>
      <c r="AC3322" s="28"/>
      <c r="AD3322" s="28"/>
      <c r="AE3322" s="28"/>
      <c r="AT3322" s="11" t="s">
        <v>128</v>
      </c>
      <c r="AU3322" s="11" t="s">
        <v>73</v>
      </c>
    </row>
    <row r="3323" spans="1:65" s="2" customFormat="1" ht="21.75" customHeight="1">
      <c r="A3323" s="28"/>
      <c r="B3323" s="29"/>
      <c r="C3323" s="158" t="s">
        <v>6536</v>
      </c>
      <c r="D3323" s="158" t="s">
        <v>121</v>
      </c>
      <c r="E3323" s="159" t="s">
        <v>6537</v>
      </c>
      <c r="F3323" s="160" t="s">
        <v>6538</v>
      </c>
      <c r="G3323" s="161" t="s">
        <v>136</v>
      </c>
      <c r="H3323" s="162">
        <v>2</v>
      </c>
      <c r="I3323" s="163"/>
      <c r="J3323" s="164">
        <f>ROUND(I3323*H3323,2)</f>
        <v>0</v>
      </c>
      <c r="K3323" s="160" t="s">
        <v>1</v>
      </c>
      <c r="L3323" s="33"/>
      <c r="M3323" s="165" t="s">
        <v>1</v>
      </c>
      <c r="N3323" s="166" t="s">
        <v>38</v>
      </c>
      <c r="O3323" s="65"/>
      <c r="P3323" s="167">
        <f>O3323*H3323</f>
        <v>0</v>
      </c>
      <c r="Q3323" s="167">
        <v>0</v>
      </c>
      <c r="R3323" s="167">
        <f>Q3323*H3323</f>
        <v>0</v>
      </c>
      <c r="S3323" s="167">
        <v>0</v>
      </c>
      <c r="T3323" s="168">
        <f>S3323*H3323</f>
        <v>0</v>
      </c>
      <c r="U3323" s="28"/>
      <c r="V3323" s="28"/>
      <c r="W3323" s="28"/>
      <c r="X3323" s="28"/>
      <c r="Y3323" s="28"/>
      <c r="Z3323" s="28"/>
      <c r="AA3323" s="28"/>
      <c r="AB3323" s="28"/>
      <c r="AC3323" s="28"/>
      <c r="AD3323" s="28"/>
      <c r="AE3323" s="28"/>
      <c r="AR3323" s="169" t="s">
        <v>125</v>
      </c>
      <c r="AT3323" s="169" t="s">
        <v>121</v>
      </c>
      <c r="AU3323" s="169" t="s">
        <v>73</v>
      </c>
      <c r="AY3323" s="11" t="s">
        <v>126</v>
      </c>
      <c r="BE3323" s="170">
        <f>IF(N3323="základní",J3323,0)</f>
        <v>0</v>
      </c>
      <c r="BF3323" s="170">
        <f>IF(N3323="snížená",J3323,0)</f>
        <v>0</v>
      </c>
      <c r="BG3323" s="170">
        <f>IF(N3323="zákl. přenesená",J3323,0)</f>
        <v>0</v>
      </c>
      <c r="BH3323" s="170">
        <f>IF(N3323="sníž. přenesená",J3323,0)</f>
        <v>0</v>
      </c>
      <c r="BI3323" s="170">
        <f>IF(N3323="nulová",J3323,0)</f>
        <v>0</v>
      </c>
      <c r="BJ3323" s="11" t="s">
        <v>80</v>
      </c>
      <c r="BK3323" s="170">
        <f>ROUND(I3323*H3323,2)</f>
        <v>0</v>
      </c>
      <c r="BL3323" s="11" t="s">
        <v>125</v>
      </c>
      <c r="BM3323" s="169" t="s">
        <v>6539</v>
      </c>
    </row>
    <row r="3324" spans="1:65" s="2" customFormat="1" ht="11.25">
      <c r="A3324" s="28"/>
      <c r="B3324" s="29"/>
      <c r="C3324" s="30"/>
      <c r="D3324" s="171" t="s">
        <v>128</v>
      </c>
      <c r="E3324" s="30"/>
      <c r="F3324" s="172" t="s">
        <v>6538</v>
      </c>
      <c r="G3324" s="30"/>
      <c r="H3324" s="30"/>
      <c r="I3324" s="173"/>
      <c r="J3324" s="30"/>
      <c r="K3324" s="30"/>
      <c r="L3324" s="33"/>
      <c r="M3324" s="174"/>
      <c r="N3324" s="175"/>
      <c r="O3324" s="65"/>
      <c r="P3324" s="65"/>
      <c r="Q3324" s="65"/>
      <c r="R3324" s="65"/>
      <c r="S3324" s="65"/>
      <c r="T3324" s="66"/>
      <c r="U3324" s="28"/>
      <c r="V3324" s="28"/>
      <c r="W3324" s="28"/>
      <c r="X3324" s="28"/>
      <c r="Y3324" s="28"/>
      <c r="Z3324" s="28"/>
      <c r="AA3324" s="28"/>
      <c r="AB3324" s="28"/>
      <c r="AC3324" s="28"/>
      <c r="AD3324" s="28"/>
      <c r="AE3324" s="28"/>
      <c r="AT3324" s="11" t="s">
        <v>128</v>
      </c>
      <c r="AU3324" s="11" t="s">
        <v>73</v>
      </c>
    </row>
    <row r="3325" spans="1:65" s="2" customFormat="1" ht="16.5" customHeight="1">
      <c r="A3325" s="28"/>
      <c r="B3325" s="29"/>
      <c r="C3325" s="158" t="s">
        <v>6540</v>
      </c>
      <c r="D3325" s="158" t="s">
        <v>121</v>
      </c>
      <c r="E3325" s="159" t="s">
        <v>6541</v>
      </c>
      <c r="F3325" s="160" t="s">
        <v>6542</v>
      </c>
      <c r="G3325" s="161" t="s">
        <v>136</v>
      </c>
      <c r="H3325" s="162">
        <v>2</v>
      </c>
      <c r="I3325" s="163"/>
      <c r="J3325" s="164">
        <f>ROUND(I3325*H3325,2)</f>
        <v>0</v>
      </c>
      <c r="K3325" s="160" t="s">
        <v>1</v>
      </c>
      <c r="L3325" s="33"/>
      <c r="M3325" s="165" t="s">
        <v>1</v>
      </c>
      <c r="N3325" s="166" t="s">
        <v>38</v>
      </c>
      <c r="O3325" s="65"/>
      <c r="P3325" s="167">
        <f>O3325*H3325</f>
        <v>0</v>
      </c>
      <c r="Q3325" s="167">
        <v>0</v>
      </c>
      <c r="R3325" s="167">
        <f>Q3325*H3325</f>
        <v>0</v>
      </c>
      <c r="S3325" s="167">
        <v>0</v>
      </c>
      <c r="T3325" s="168">
        <f>S3325*H3325</f>
        <v>0</v>
      </c>
      <c r="U3325" s="28"/>
      <c r="V3325" s="28"/>
      <c r="W3325" s="28"/>
      <c r="X3325" s="28"/>
      <c r="Y3325" s="28"/>
      <c r="Z3325" s="28"/>
      <c r="AA3325" s="28"/>
      <c r="AB3325" s="28"/>
      <c r="AC3325" s="28"/>
      <c r="AD3325" s="28"/>
      <c r="AE3325" s="28"/>
      <c r="AR3325" s="169" t="s">
        <v>125</v>
      </c>
      <c r="AT3325" s="169" t="s">
        <v>121</v>
      </c>
      <c r="AU3325" s="169" t="s">
        <v>73</v>
      </c>
      <c r="AY3325" s="11" t="s">
        <v>126</v>
      </c>
      <c r="BE3325" s="170">
        <f>IF(N3325="základní",J3325,0)</f>
        <v>0</v>
      </c>
      <c r="BF3325" s="170">
        <f>IF(N3325="snížená",J3325,0)</f>
        <v>0</v>
      </c>
      <c r="BG3325" s="170">
        <f>IF(N3325="zákl. přenesená",J3325,0)</f>
        <v>0</v>
      </c>
      <c r="BH3325" s="170">
        <f>IF(N3325="sníž. přenesená",J3325,0)</f>
        <v>0</v>
      </c>
      <c r="BI3325" s="170">
        <f>IF(N3325="nulová",J3325,0)</f>
        <v>0</v>
      </c>
      <c r="BJ3325" s="11" t="s">
        <v>80</v>
      </c>
      <c r="BK3325" s="170">
        <f>ROUND(I3325*H3325,2)</f>
        <v>0</v>
      </c>
      <c r="BL3325" s="11" t="s">
        <v>125</v>
      </c>
      <c r="BM3325" s="169" t="s">
        <v>6543</v>
      </c>
    </row>
    <row r="3326" spans="1:65" s="2" customFormat="1" ht="11.25">
      <c r="A3326" s="28"/>
      <c r="B3326" s="29"/>
      <c r="C3326" s="30"/>
      <c r="D3326" s="171" t="s">
        <v>128</v>
      </c>
      <c r="E3326" s="30"/>
      <c r="F3326" s="172" t="s">
        <v>6542</v>
      </c>
      <c r="G3326" s="30"/>
      <c r="H3326" s="30"/>
      <c r="I3326" s="173"/>
      <c r="J3326" s="30"/>
      <c r="K3326" s="30"/>
      <c r="L3326" s="33"/>
      <c r="M3326" s="174"/>
      <c r="N3326" s="175"/>
      <c r="O3326" s="65"/>
      <c r="P3326" s="65"/>
      <c r="Q3326" s="65"/>
      <c r="R3326" s="65"/>
      <c r="S3326" s="65"/>
      <c r="T3326" s="66"/>
      <c r="U3326" s="28"/>
      <c r="V3326" s="28"/>
      <c r="W3326" s="28"/>
      <c r="X3326" s="28"/>
      <c r="Y3326" s="28"/>
      <c r="Z3326" s="28"/>
      <c r="AA3326" s="28"/>
      <c r="AB3326" s="28"/>
      <c r="AC3326" s="28"/>
      <c r="AD3326" s="28"/>
      <c r="AE3326" s="28"/>
      <c r="AT3326" s="11" t="s">
        <v>128</v>
      </c>
      <c r="AU3326" s="11" t="s">
        <v>73</v>
      </c>
    </row>
    <row r="3327" spans="1:65" s="2" customFormat="1" ht="16.5" customHeight="1">
      <c r="A3327" s="28"/>
      <c r="B3327" s="29"/>
      <c r="C3327" s="158" t="s">
        <v>6544</v>
      </c>
      <c r="D3327" s="158" t="s">
        <v>121</v>
      </c>
      <c r="E3327" s="159" t="s">
        <v>6545</v>
      </c>
      <c r="F3327" s="160" t="s">
        <v>6546</v>
      </c>
      <c r="G3327" s="161" t="s">
        <v>136</v>
      </c>
      <c r="H3327" s="162">
        <v>2</v>
      </c>
      <c r="I3327" s="163"/>
      <c r="J3327" s="164">
        <f>ROUND(I3327*H3327,2)</f>
        <v>0</v>
      </c>
      <c r="K3327" s="160" t="s">
        <v>1</v>
      </c>
      <c r="L3327" s="33"/>
      <c r="M3327" s="165" t="s">
        <v>1</v>
      </c>
      <c r="N3327" s="166" t="s">
        <v>38</v>
      </c>
      <c r="O3327" s="65"/>
      <c r="P3327" s="167">
        <f>O3327*H3327</f>
        <v>0</v>
      </c>
      <c r="Q3327" s="167">
        <v>0</v>
      </c>
      <c r="R3327" s="167">
        <f>Q3327*H3327</f>
        <v>0</v>
      </c>
      <c r="S3327" s="167">
        <v>0</v>
      </c>
      <c r="T3327" s="168">
        <f>S3327*H3327</f>
        <v>0</v>
      </c>
      <c r="U3327" s="28"/>
      <c r="V3327" s="28"/>
      <c r="W3327" s="28"/>
      <c r="X3327" s="28"/>
      <c r="Y3327" s="28"/>
      <c r="Z3327" s="28"/>
      <c r="AA3327" s="28"/>
      <c r="AB3327" s="28"/>
      <c r="AC3327" s="28"/>
      <c r="AD3327" s="28"/>
      <c r="AE3327" s="28"/>
      <c r="AR3327" s="169" t="s">
        <v>125</v>
      </c>
      <c r="AT3327" s="169" t="s">
        <v>121</v>
      </c>
      <c r="AU3327" s="169" t="s">
        <v>73</v>
      </c>
      <c r="AY3327" s="11" t="s">
        <v>126</v>
      </c>
      <c r="BE3327" s="170">
        <f>IF(N3327="základní",J3327,0)</f>
        <v>0</v>
      </c>
      <c r="BF3327" s="170">
        <f>IF(N3327="snížená",J3327,0)</f>
        <v>0</v>
      </c>
      <c r="BG3327" s="170">
        <f>IF(N3327="zákl. přenesená",J3327,0)</f>
        <v>0</v>
      </c>
      <c r="BH3327" s="170">
        <f>IF(N3327="sníž. přenesená",J3327,0)</f>
        <v>0</v>
      </c>
      <c r="BI3327" s="170">
        <f>IF(N3327="nulová",J3327,0)</f>
        <v>0</v>
      </c>
      <c r="BJ3327" s="11" t="s">
        <v>80</v>
      </c>
      <c r="BK3327" s="170">
        <f>ROUND(I3327*H3327,2)</f>
        <v>0</v>
      </c>
      <c r="BL3327" s="11" t="s">
        <v>125</v>
      </c>
      <c r="BM3327" s="169" t="s">
        <v>6547</v>
      </c>
    </row>
    <row r="3328" spans="1:65" s="2" customFormat="1" ht="11.25">
      <c r="A3328" s="28"/>
      <c r="B3328" s="29"/>
      <c r="C3328" s="30"/>
      <c r="D3328" s="171" t="s">
        <v>128</v>
      </c>
      <c r="E3328" s="30"/>
      <c r="F3328" s="172" t="s">
        <v>6546</v>
      </c>
      <c r="G3328" s="30"/>
      <c r="H3328" s="30"/>
      <c r="I3328" s="173"/>
      <c r="J3328" s="30"/>
      <c r="K3328" s="30"/>
      <c r="L3328" s="33"/>
      <c r="M3328" s="174"/>
      <c r="N3328" s="175"/>
      <c r="O3328" s="65"/>
      <c r="P3328" s="65"/>
      <c r="Q3328" s="65"/>
      <c r="R3328" s="65"/>
      <c r="S3328" s="65"/>
      <c r="T3328" s="66"/>
      <c r="U3328" s="28"/>
      <c r="V3328" s="28"/>
      <c r="W3328" s="28"/>
      <c r="X3328" s="28"/>
      <c r="Y3328" s="28"/>
      <c r="Z3328" s="28"/>
      <c r="AA3328" s="28"/>
      <c r="AB3328" s="28"/>
      <c r="AC3328" s="28"/>
      <c r="AD3328" s="28"/>
      <c r="AE3328" s="28"/>
      <c r="AT3328" s="11" t="s">
        <v>128</v>
      </c>
      <c r="AU3328" s="11" t="s">
        <v>73</v>
      </c>
    </row>
    <row r="3329" spans="1:65" s="2" customFormat="1" ht="24.2" customHeight="1">
      <c r="A3329" s="28"/>
      <c r="B3329" s="29"/>
      <c r="C3329" s="158" t="s">
        <v>6548</v>
      </c>
      <c r="D3329" s="158" t="s">
        <v>121</v>
      </c>
      <c r="E3329" s="159" t="s">
        <v>6549</v>
      </c>
      <c r="F3329" s="160" t="s">
        <v>6550</v>
      </c>
      <c r="G3329" s="161" t="s">
        <v>136</v>
      </c>
      <c r="H3329" s="162">
        <v>2</v>
      </c>
      <c r="I3329" s="163"/>
      <c r="J3329" s="164">
        <f>ROUND(I3329*H3329,2)</f>
        <v>0</v>
      </c>
      <c r="K3329" s="160" t="s">
        <v>1</v>
      </c>
      <c r="L3329" s="33"/>
      <c r="M3329" s="165" t="s">
        <v>1</v>
      </c>
      <c r="N3329" s="166" t="s">
        <v>38</v>
      </c>
      <c r="O3329" s="65"/>
      <c r="P3329" s="167">
        <f>O3329*H3329</f>
        <v>0</v>
      </c>
      <c r="Q3329" s="167">
        <v>0</v>
      </c>
      <c r="R3329" s="167">
        <f>Q3329*H3329</f>
        <v>0</v>
      </c>
      <c r="S3329" s="167">
        <v>0</v>
      </c>
      <c r="T3329" s="168">
        <f>S3329*H3329</f>
        <v>0</v>
      </c>
      <c r="U3329" s="28"/>
      <c r="V3329" s="28"/>
      <c r="W3329" s="28"/>
      <c r="X3329" s="28"/>
      <c r="Y3329" s="28"/>
      <c r="Z3329" s="28"/>
      <c r="AA3329" s="28"/>
      <c r="AB3329" s="28"/>
      <c r="AC3329" s="28"/>
      <c r="AD3329" s="28"/>
      <c r="AE3329" s="28"/>
      <c r="AR3329" s="169" t="s">
        <v>125</v>
      </c>
      <c r="AT3329" s="169" t="s">
        <v>121</v>
      </c>
      <c r="AU3329" s="169" t="s">
        <v>73</v>
      </c>
      <c r="AY3329" s="11" t="s">
        <v>126</v>
      </c>
      <c r="BE3329" s="170">
        <f>IF(N3329="základní",J3329,0)</f>
        <v>0</v>
      </c>
      <c r="BF3329" s="170">
        <f>IF(N3329="snížená",J3329,0)</f>
        <v>0</v>
      </c>
      <c r="BG3329" s="170">
        <f>IF(N3329="zákl. přenesená",J3329,0)</f>
        <v>0</v>
      </c>
      <c r="BH3329" s="170">
        <f>IF(N3329="sníž. přenesená",J3329,0)</f>
        <v>0</v>
      </c>
      <c r="BI3329" s="170">
        <f>IF(N3329="nulová",J3329,0)</f>
        <v>0</v>
      </c>
      <c r="BJ3329" s="11" t="s">
        <v>80</v>
      </c>
      <c r="BK3329" s="170">
        <f>ROUND(I3329*H3329,2)</f>
        <v>0</v>
      </c>
      <c r="BL3329" s="11" t="s">
        <v>125</v>
      </c>
      <c r="BM3329" s="169" t="s">
        <v>6551</v>
      </c>
    </row>
    <row r="3330" spans="1:65" s="2" customFormat="1" ht="19.5">
      <c r="A3330" s="28"/>
      <c r="B3330" s="29"/>
      <c r="C3330" s="30"/>
      <c r="D3330" s="171" t="s">
        <v>128</v>
      </c>
      <c r="E3330" s="30"/>
      <c r="F3330" s="172" t="s">
        <v>6550</v>
      </c>
      <c r="G3330" s="30"/>
      <c r="H3330" s="30"/>
      <c r="I3330" s="173"/>
      <c r="J3330" s="30"/>
      <c r="K3330" s="30"/>
      <c r="L3330" s="33"/>
      <c r="M3330" s="174"/>
      <c r="N3330" s="175"/>
      <c r="O3330" s="65"/>
      <c r="P3330" s="65"/>
      <c r="Q3330" s="65"/>
      <c r="R3330" s="65"/>
      <c r="S3330" s="65"/>
      <c r="T3330" s="66"/>
      <c r="U3330" s="28"/>
      <c r="V3330" s="28"/>
      <c r="W3330" s="28"/>
      <c r="X3330" s="28"/>
      <c r="Y3330" s="28"/>
      <c r="Z3330" s="28"/>
      <c r="AA3330" s="28"/>
      <c r="AB3330" s="28"/>
      <c r="AC3330" s="28"/>
      <c r="AD3330" s="28"/>
      <c r="AE3330" s="28"/>
      <c r="AT3330" s="11" t="s">
        <v>128</v>
      </c>
      <c r="AU3330" s="11" t="s">
        <v>73</v>
      </c>
    </row>
    <row r="3331" spans="1:65" s="2" customFormat="1" ht="24.2" customHeight="1">
      <c r="A3331" s="28"/>
      <c r="B3331" s="29"/>
      <c r="C3331" s="158" t="s">
        <v>6552</v>
      </c>
      <c r="D3331" s="158" t="s">
        <v>121</v>
      </c>
      <c r="E3331" s="159" t="s">
        <v>6553</v>
      </c>
      <c r="F3331" s="160" t="s">
        <v>6554</v>
      </c>
      <c r="G3331" s="161" t="s">
        <v>136</v>
      </c>
      <c r="H3331" s="162">
        <v>2</v>
      </c>
      <c r="I3331" s="163"/>
      <c r="J3331" s="164">
        <f>ROUND(I3331*H3331,2)</f>
        <v>0</v>
      </c>
      <c r="K3331" s="160" t="s">
        <v>1</v>
      </c>
      <c r="L3331" s="33"/>
      <c r="M3331" s="165" t="s">
        <v>1</v>
      </c>
      <c r="N3331" s="166" t="s">
        <v>38</v>
      </c>
      <c r="O3331" s="65"/>
      <c r="P3331" s="167">
        <f>O3331*H3331</f>
        <v>0</v>
      </c>
      <c r="Q3331" s="167">
        <v>0</v>
      </c>
      <c r="R3331" s="167">
        <f>Q3331*H3331</f>
        <v>0</v>
      </c>
      <c r="S3331" s="167">
        <v>0</v>
      </c>
      <c r="T3331" s="168">
        <f>S3331*H3331</f>
        <v>0</v>
      </c>
      <c r="U3331" s="28"/>
      <c r="V3331" s="28"/>
      <c r="W3331" s="28"/>
      <c r="X3331" s="28"/>
      <c r="Y3331" s="28"/>
      <c r="Z3331" s="28"/>
      <c r="AA3331" s="28"/>
      <c r="AB3331" s="28"/>
      <c r="AC3331" s="28"/>
      <c r="AD3331" s="28"/>
      <c r="AE3331" s="28"/>
      <c r="AR3331" s="169" t="s">
        <v>125</v>
      </c>
      <c r="AT3331" s="169" t="s">
        <v>121</v>
      </c>
      <c r="AU3331" s="169" t="s">
        <v>73</v>
      </c>
      <c r="AY3331" s="11" t="s">
        <v>126</v>
      </c>
      <c r="BE3331" s="170">
        <f>IF(N3331="základní",J3331,0)</f>
        <v>0</v>
      </c>
      <c r="BF3331" s="170">
        <f>IF(N3331="snížená",J3331,0)</f>
        <v>0</v>
      </c>
      <c r="BG3331" s="170">
        <f>IF(N3331="zákl. přenesená",J3331,0)</f>
        <v>0</v>
      </c>
      <c r="BH3331" s="170">
        <f>IF(N3331="sníž. přenesená",J3331,0)</f>
        <v>0</v>
      </c>
      <c r="BI3331" s="170">
        <f>IF(N3331="nulová",J3331,0)</f>
        <v>0</v>
      </c>
      <c r="BJ3331" s="11" t="s">
        <v>80</v>
      </c>
      <c r="BK3331" s="170">
        <f>ROUND(I3331*H3331,2)</f>
        <v>0</v>
      </c>
      <c r="BL3331" s="11" t="s">
        <v>125</v>
      </c>
      <c r="BM3331" s="169" t="s">
        <v>6555</v>
      </c>
    </row>
    <row r="3332" spans="1:65" s="2" customFormat="1" ht="19.5">
      <c r="A3332" s="28"/>
      <c r="B3332" s="29"/>
      <c r="C3332" s="30"/>
      <c r="D3332" s="171" t="s">
        <v>128</v>
      </c>
      <c r="E3332" s="30"/>
      <c r="F3332" s="172" t="s">
        <v>6554</v>
      </c>
      <c r="G3332" s="30"/>
      <c r="H3332" s="30"/>
      <c r="I3332" s="173"/>
      <c r="J3332" s="30"/>
      <c r="K3332" s="30"/>
      <c r="L3332" s="33"/>
      <c r="M3332" s="174"/>
      <c r="N3332" s="175"/>
      <c r="O3332" s="65"/>
      <c r="P3332" s="65"/>
      <c r="Q3332" s="65"/>
      <c r="R3332" s="65"/>
      <c r="S3332" s="65"/>
      <c r="T3332" s="66"/>
      <c r="U3332" s="28"/>
      <c r="V3332" s="28"/>
      <c r="W3332" s="28"/>
      <c r="X3332" s="28"/>
      <c r="Y3332" s="28"/>
      <c r="Z3332" s="28"/>
      <c r="AA3332" s="28"/>
      <c r="AB3332" s="28"/>
      <c r="AC3332" s="28"/>
      <c r="AD3332" s="28"/>
      <c r="AE3332" s="28"/>
      <c r="AT3332" s="11" t="s">
        <v>128</v>
      </c>
      <c r="AU3332" s="11" t="s">
        <v>73</v>
      </c>
    </row>
    <row r="3333" spans="1:65" s="2" customFormat="1" ht="24.2" customHeight="1">
      <c r="A3333" s="28"/>
      <c r="B3333" s="29"/>
      <c r="C3333" s="158" t="s">
        <v>6556</v>
      </c>
      <c r="D3333" s="158" t="s">
        <v>121</v>
      </c>
      <c r="E3333" s="159" t="s">
        <v>6557</v>
      </c>
      <c r="F3333" s="160" t="s">
        <v>6558</v>
      </c>
      <c r="G3333" s="161" t="s">
        <v>136</v>
      </c>
      <c r="H3333" s="162">
        <v>2</v>
      </c>
      <c r="I3333" s="163"/>
      <c r="J3333" s="164">
        <f>ROUND(I3333*H3333,2)</f>
        <v>0</v>
      </c>
      <c r="K3333" s="160" t="s">
        <v>1</v>
      </c>
      <c r="L3333" s="33"/>
      <c r="M3333" s="165" t="s">
        <v>1</v>
      </c>
      <c r="N3333" s="166" t="s">
        <v>38</v>
      </c>
      <c r="O3333" s="65"/>
      <c r="P3333" s="167">
        <f>O3333*H3333</f>
        <v>0</v>
      </c>
      <c r="Q3333" s="167">
        <v>0</v>
      </c>
      <c r="R3333" s="167">
        <f>Q3333*H3333</f>
        <v>0</v>
      </c>
      <c r="S3333" s="167">
        <v>0</v>
      </c>
      <c r="T3333" s="168">
        <f>S3333*H3333</f>
        <v>0</v>
      </c>
      <c r="U3333" s="28"/>
      <c r="V3333" s="28"/>
      <c r="W3333" s="28"/>
      <c r="X3333" s="28"/>
      <c r="Y3333" s="28"/>
      <c r="Z3333" s="28"/>
      <c r="AA3333" s="28"/>
      <c r="AB3333" s="28"/>
      <c r="AC3333" s="28"/>
      <c r="AD3333" s="28"/>
      <c r="AE3333" s="28"/>
      <c r="AR3333" s="169" t="s">
        <v>125</v>
      </c>
      <c r="AT3333" s="169" t="s">
        <v>121</v>
      </c>
      <c r="AU3333" s="169" t="s">
        <v>73</v>
      </c>
      <c r="AY3333" s="11" t="s">
        <v>126</v>
      </c>
      <c r="BE3333" s="170">
        <f>IF(N3333="základní",J3333,0)</f>
        <v>0</v>
      </c>
      <c r="BF3333" s="170">
        <f>IF(N3333="snížená",J3333,0)</f>
        <v>0</v>
      </c>
      <c r="BG3333" s="170">
        <f>IF(N3333="zákl. přenesená",J3333,0)</f>
        <v>0</v>
      </c>
      <c r="BH3333" s="170">
        <f>IF(N3333="sníž. přenesená",J3333,0)</f>
        <v>0</v>
      </c>
      <c r="BI3333" s="170">
        <f>IF(N3333="nulová",J3333,0)</f>
        <v>0</v>
      </c>
      <c r="BJ3333" s="11" t="s">
        <v>80</v>
      </c>
      <c r="BK3333" s="170">
        <f>ROUND(I3333*H3333,2)</f>
        <v>0</v>
      </c>
      <c r="BL3333" s="11" t="s">
        <v>125</v>
      </c>
      <c r="BM3333" s="169" t="s">
        <v>6559</v>
      </c>
    </row>
    <row r="3334" spans="1:65" s="2" customFormat="1" ht="19.5">
      <c r="A3334" s="28"/>
      <c r="B3334" s="29"/>
      <c r="C3334" s="30"/>
      <c r="D3334" s="171" t="s">
        <v>128</v>
      </c>
      <c r="E3334" s="30"/>
      <c r="F3334" s="172" t="s">
        <v>6558</v>
      </c>
      <c r="G3334" s="30"/>
      <c r="H3334" s="30"/>
      <c r="I3334" s="173"/>
      <c r="J3334" s="30"/>
      <c r="K3334" s="30"/>
      <c r="L3334" s="33"/>
      <c r="M3334" s="174"/>
      <c r="N3334" s="175"/>
      <c r="O3334" s="65"/>
      <c r="P3334" s="65"/>
      <c r="Q3334" s="65"/>
      <c r="R3334" s="65"/>
      <c r="S3334" s="65"/>
      <c r="T3334" s="66"/>
      <c r="U3334" s="28"/>
      <c r="V3334" s="28"/>
      <c r="W3334" s="28"/>
      <c r="X3334" s="28"/>
      <c r="Y3334" s="28"/>
      <c r="Z3334" s="28"/>
      <c r="AA3334" s="28"/>
      <c r="AB3334" s="28"/>
      <c r="AC3334" s="28"/>
      <c r="AD3334" s="28"/>
      <c r="AE3334" s="28"/>
      <c r="AT3334" s="11" t="s">
        <v>128</v>
      </c>
      <c r="AU3334" s="11" t="s">
        <v>73</v>
      </c>
    </row>
    <row r="3335" spans="1:65" s="2" customFormat="1" ht="16.5" customHeight="1">
      <c r="A3335" s="28"/>
      <c r="B3335" s="29"/>
      <c r="C3335" s="158" t="s">
        <v>6560</v>
      </c>
      <c r="D3335" s="158" t="s">
        <v>121</v>
      </c>
      <c r="E3335" s="159" t="s">
        <v>6561</v>
      </c>
      <c r="F3335" s="160" t="s">
        <v>6562</v>
      </c>
      <c r="G3335" s="161" t="s">
        <v>136</v>
      </c>
      <c r="H3335" s="162">
        <v>2</v>
      </c>
      <c r="I3335" s="163"/>
      <c r="J3335" s="164">
        <f>ROUND(I3335*H3335,2)</f>
        <v>0</v>
      </c>
      <c r="K3335" s="160" t="s">
        <v>1</v>
      </c>
      <c r="L3335" s="33"/>
      <c r="M3335" s="165" t="s">
        <v>1</v>
      </c>
      <c r="N3335" s="166" t="s">
        <v>38</v>
      </c>
      <c r="O3335" s="65"/>
      <c r="P3335" s="167">
        <f>O3335*H3335</f>
        <v>0</v>
      </c>
      <c r="Q3335" s="167">
        <v>0</v>
      </c>
      <c r="R3335" s="167">
        <f>Q3335*H3335</f>
        <v>0</v>
      </c>
      <c r="S3335" s="167">
        <v>0</v>
      </c>
      <c r="T3335" s="168">
        <f>S3335*H3335</f>
        <v>0</v>
      </c>
      <c r="U3335" s="28"/>
      <c r="V3335" s="28"/>
      <c r="W3335" s="28"/>
      <c r="X3335" s="28"/>
      <c r="Y3335" s="28"/>
      <c r="Z3335" s="28"/>
      <c r="AA3335" s="28"/>
      <c r="AB3335" s="28"/>
      <c r="AC3335" s="28"/>
      <c r="AD3335" s="28"/>
      <c r="AE3335" s="28"/>
      <c r="AR3335" s="169" t="s">
        <v>125</v>
      </c>
      <c r="AT3335" s="169" t="s">
        <v>121</v>
      </c>
      <c r="AU3335" s="169" t="s">
        <v>73</v>
      </c>
      <c r="AY3335" s="11" t="s">
        <v>126</v>
      </c>
      <c r="BE3335" s="170">
        <f>IF(N3335="základní",J3335,0)</f>
        <v>0</v>
      </c>
      <c r="BF3335" s="170">
        <f>IF(N3335="snížená",J3335,0)</f>
        <v>0</v>
      </c>
      <c r="BG3335" s="170">
        <f>IF(N3335="zákl. přenesená",J3335,0)</f>
        <v>0</v>
      </c>
      <c r="BH3335" s="170">
        <f>IF(N3335="sníž. přenesená",J3335,0)</f>
        <v>0</v>
      </c>
      <c r="BI3335" s="170">
        <f>IF(N3335="nulová",J3335,0)</f>
        <v>0</v>
      </c>
      <c r="BJ3335" s="11" t="s">
        <v>80</v>
      </c>
      <c r="BK3335" s="170">
        <f>ROUND(I3335*H3335,2)</f>
        <v>0</v>
      </c>
      <c r="BL3335" s="11" t="s">
        <v>125</v>
      </c>
      <c r="BM3335" s="169" t="s">
        <v>6563</v>
      </c>
    </row>
    <row r="3336" spans="1:65" s="2" customFormat="1" ht="11.25">
      <c r="A3336" s="28"/>
      <c r="B3336" s="29"/>
      <c r="C3336" s="30"/>
      <c r="D3336" s="171" t="s">
        <v>128</v>
      </c>
      <c r="E3336" s="30"/>
      <c r="F3336" s="172" t="s">
        <v>6562</v>
      </c>
      <c r="G3336" s="30"/>
      <c r="H3336" s="30"/>
      <c r="I3336" s="173"/>
      <c r="J3336" s="30"/>
      <c r="K3336" s="30"/>
      <c r="L3336" s="33"/>
      <c r="M3336" s="174"/>
      <c r="N3336" s="175"/>
      <c r="O3336" s="65"/>
      <c r="P3336" s="65"/>
      <c r="Q3336" s="65"/>
      <c r="R3336" s="65"/>
      <c r="S3336" s="65"/>
      <c r="T3336" s="66"/>
      <c r="U3336" s="28"/>
      <c r="V3336" s="28"/>
      <c r="W3336" s="28"/>
      <c r="X3336" s="28"/>
      <c r="Y3336" s="28"/>
      <c r="Z3336" s="28"/>
      <c r="AA3336" s="28"/>
      <c r="AB3336" s="28"/>
      <c r="AC3336" s="28"/>
      <c r="AD3336" s="28"/>
      <c r="AE3336" s="28"/>
      <c r="AT3336" s="11" t="s">
        <v>128</v>
      </c>
      <c r="AU3336" s="11" t="s">
        <v>73</v>
      </c>
    </row>
    <row r="3337" spans="1:65" s="2" customFormat="1" ht="24.2" customHeight="1">
      <c r="A3337" s="28"/>
      <c r="B3337" s="29"/>
      <c r="C3337" s="158" t="s">
        <v>6564</v>
      </c>
      <c r="D3337" s="158" t="s">
        <v>121</v>
      </c>
      <c r="E3337" s="159" t="s">
        <v>6565</v>
      </c>
      <c r="F3337" s="160" t="s">
        <v>6566</v>
      </c>
      <c r="G3337" s="161" t="s">
        <v>136</v>
      </c>
      <c r="H3337" s="162">
        <v>2</v>
      </c>
      <c r="I3337" s="163"/>
      <c r="J3337" s="164">
        <f>ROUND(I3337*H3337,2)</f>
        <v>0</v>
      </c>
      <c r="K3337" s="160" t="s">
        <v>1</v>
      </c>
      <c r="L3337" s="33"/>
      <c r="M3337" s="165" t="s">
        <v>1</v>
      </c>
      <c r="N3337" s="166" t="s">
        <v>38</v>
      </c>
      <c r="O3337" s="65"/>
      <c r="P3337" s="167">
        <f>O3337*H3337</f>
        <v>0</v>
      </c>
      <c r="Q3337" s="167">
        <v>0</v>
      </c>
      <c r="R3337" s="167">
        <f>Q3337*H3337</f>
        <v>0</v>
      </c>
      <c r="S3337" s="167">
        <v>0</v>
      </c>
      <c r="T3337" s="168">
        <f>S3337*H3337</f>
        <v>0</v>
      </c>
      <c r="U3337" s="28"/>
      <c r="V3337" s="28"/>
      <c r="W3337" s="28"/>
      <c r="X3337" s="28"/>
      <c r="Y3337" s="28"/>
      <c r="Z3337" s="28"/>
      <c r="AA3337" s="28"/>
      <c r="AB3337" s="28"/>
      <c r="AC3337" s="28"/>
      <c r="AD3337" s="28"/>
      <c r="AE3337" s="28"/>
      <c r="AR3337" s="169" t="s">
        <v>125</v>
      </c>
      <c r="AT3337" s="169" t="s">
        <v>121</v>
      </c>
      <c r="AU3337" s="169" t="s">
        <v>73</v>
      </c>
      <c r="AY3337" s="11" t="s">
        <v>126</v>
      </c>
      <c r="BE3337" s="170">
        <f>IF(N3337="základní",J3337,0)</f>
        <v>0</v>
      </c>
      <c r="BF3337" s="170">
        <f>IF(N3337="snížená",J3337,0)</f>
        <v>0</v>
      </c>
      <c r="BG3337" s="170">
        <f>IF(N3337="zákl. přenesená",J3337,0)</f>
        <v>0</v>
      </c>
      <c r="BH3337" s="170">
        <f>IF(N3337="sníž. přenesená",J3337,0)</f>
        <v>0</v>
      </c>
      <c r="BI3337" s="170">
        <f>IF(N3337="nulová",J3337,0)</f>
        <v>0</v>
      </c>
      <c r="BJ3337" s="11" t="s">
        <v>80</v>
      </c>
      <c r="BK3337" s="170">
        <f>ROUND(I3337*H3337,2)</f>
        <v>0</v>
      </c>
      <c r="BL3337" s="11" t="s">
        <v>125</v>
      </c>
      <c r="BM3337" s="169" t="s">
        <v>6567</v>
      </c>
    </row>
    <row r="3338" spans="1:65" s="2" customFormat="1" ht="11.25">
      <c r="A3338" s="28"/>
      <c r="B3338" s="29"/>
      <c r="C3338" s="30"/>
      <c r="D3338" s="171" t="s">
        <v>128</v>
      </c>
      <c r="E3338" s="30"/>
      <c r="F3338" s="172" t="s">
        <v>6566</v>
      </c>
      <c r="G3338" s="30"/>
      <c r="H3338" s="30"/>
      <c r="I3338" s="173"/>
      <c r="J3338" s="30"/>
      <c r="K3338" s="30"/>
      <c r="L3338" s="33"/>
      <c r="M3338" s="174"/>
      <c r="N3338" s="175"/>
      <c r="O3338" s="65"/>
      <c r="P3338" s="65"/>
      <c r="Q3338" s="65"/>
      <c r="R3338" s="65"/>
      <c r="S3338" s="65"/>
      <c r="T3338" s="66"/>
      <c r="U3338" s="28"/>
      <c r="V3338" s="28"/>
      <c r="W3338" s="28"/>
      <c r="X3338" s="28"/>
      <c r="Y3338" s="28"/>
      <c r="Z3338" s="28"/>
      <c r="AA3338" s="28"/>
      <c r="AB3338" s="28"/>
      <c r="AC3338" s="28"/>
      <c r="AD3338" s="28"/>
      <c r="AE3338" s="28"/>
      <c r="AT3338" s="11" t="s">
        <v>128</v>
      </c>
      <c r="AU3338" s="11" t="s">
        <v>73</v>
      </c>
    </row>
    <row r="3339" spans="1:65" s="2" customFormat="1" ht="24.2" customHeight="1">
      <c r="A3339" s="28"/>
      <c r="B3339" s="29"/>
      <c r="C3339" s="158" t="s">
        <v>6568</v>
      </c>
      <c r="D3339" s="158" t="s">
        <v>121</v>
      </c>
      <c r="E3339" s="159" t="s">
        <v>6569</v>
      </c>
      <c r="F3339" s="160" t="s">
        <v>6570</v>
      </c>
      <c r="G3339" s="161" t="s">
        <v>136</v>
      </c>
      <c r="H3339" s="162">
        <v>2</v>
      </c>
      <c r="I3339" s="163"/>
      <c r="J3339" s="164">
        <f>ROUND(I3339*H3339,2)</f>
        <v>0</v>
      </c>
      <c r="K3339" s="160" t="s">
        <v>1</v>
      </c>
      <c r="L3339" s="33"/>
      <c r="M3339" s="165" t="s">
        <v>1</v>
      </c>
      <c r="N3339" s="166" t="s">
        <v>38</v>
      </c>
      <c r="O3339" s="65"/>
      <c r="P3339" s="167">
        <f>O3339*H3339</f>
        <v>0</v>
      </c>
      <c r="Q3339" s="167">
        <v>0</v>
      </c>
      <c r="R3339" s="167">
        <f>Q3339*H3339</f>
        <v>0</v>
      </c>
      <c r="S3339" s="167">
        <v>0</v>
      </c>
      <c r="T3339" s="168">
        <f>S3339*H3339</f>
        <v>0</v>
      </c>
      <c r="U3339" s="28"/>
      <c r="V3339" s="28"/>
      <c r="W3339" s="28"/>
      <c r="X3339" s="28"/>
      <c r="Y3339" s="28"/>
      <c r="Z3339" s="28"/>
      <c r="AA3339" s="28"/>
      <c r="AB3339" s="28"/>
      <c r="AC3339" s="28"/>
      <c r="AD3339" s="28"/>
      <c r="AE3339" s="28"/>
      <c r="AR3339" s="169" t="s">
        <v>125</v>
      </c>
      <c r="AT3339" s="169" t="s">
        <v>121</v>
      </c>
      <c r="AU3339" s="169" t="s">
        <v>73</v>
      </c>
      <c r="AY3339" s="11" t="s">
        <v>126</v>
      </c>
      <c r="BE3339" s="170">
        <f>IF(N3339="základní",J3339,0)</f>
        <v>0</v>
      </c>
      <c r="BF3339" s="170">
        <f>IF(N3339="snížená",J3339,0)</f>
        <v>0</v>
      </c>
      <c r="BG3339" s="170">
        <f>IF(N3339="zákl. přenesená",J3339,0)</f>
        <v>0</v>
      </c>
      <c r="BH3339" s="170">
        <f>IF(N3339="sníž. přenesená",J3339,0)</f>
        <v>0</v>
      </c>
      <c r="BI3339" s="170">
        <f>IF(N3339="nulová",J3339,0)</f>
        <v>0</v>
      </c>
      <c r="BJ3339" s="11" t="s">
        <v>80</v>
      </c>
      <c r="BK3339" s="170">
        <f>ROUND(I3339*H3339,2)</f>
        <v>0</v>
      </c>
      <c r="BL3339" s="11" t="s">
        <v>125</v>
      </c>
      <c r="BM3339" s="169" t="s">
        <v>6571</v>
      </c>
    </row>
    <row r="3340" spans="1:65" s="2" customFormat="1" ht="11.25">
      <c r="A3340" s="28"/>
      <c r="B3340" s="29"/>
      <c r="C3340" s="30"/>
      <c r="D3340" s="171" t="s">
        <v>128</v>
      </c>
      <c r="E3340" s="30"/>
      <c r="F3340" s="172" t="s">
        <v>6570</v>
      </c>
      <c r="G3340" s="30"/>
      <c r="H3340" s="30"/>
      <c r="I3340" s="173"/>
      <c r="J3340" s="30"/>
      <c r="K3340" s="30"/>
      <c r="L3340" s="33"/>
      <c r="M3340" s="174"/>
      <c r="N3340" s="175"/>
      <c r="O3340" s="65"/>
      <c r="P3340" s="65"/>
      <c r="Q3340" s="65"/>
      <c r="R3340" s="65"/>
      <c r="S3340" s="65"/>
      <c r="T3340" s="66"/>
      <c r="U3340" s="28"/>
      <c r="V3340" s="28"/>
      <c r="W3340" s="28"/>
      <c r="X3340" s="28"/>
      <c r="Y3340" s="28"/>
      <c r="Z3340" s="28"/>
      <c r="AA3340" s="28"/>
      <c r="AB3340" s="28"/>
      <c r="AC3340" s="28"/>
      <c r="AD3340" s="28"/>
      <c r="AE3340" s="28"/>
      <c r="AT3340" s="11" t="s">
        <v>128</v>
      </c>
      <c r="AU3340" s="11" t="s">
        <v>73</v>
      </c>
    </row>
    <row r="3341" spans="1:65" s="2" customFormat="1" ht="24.2" customHeight="1">
      <c r="A3341" s="28"/>
      <c r="B3341" s="29"/>
      <c r="C3341" s="158" t="s">
        <v>6572</v>
      </c>
      <c r="D3341" s="158" t="s">
        <v>121</v>
      </c>
      <c r="E3341" s="159" t="s">
        <v>6573</v>
      </c>
      <c r="F3341" s="160" t="s">
        <v>6574</v>
      </c>
      <c r="G3341" s="161" t="s">
        <v>140</v>
      </c>
      <c r="H3341" s="162">
        <v>4</v>
      </c>
      <c r="I3341" s="163"/>
      <c r="J3341" s="164">
        <f>ROUND(I3341*H3341,2)</f>
        <v>0</v>
      </c>
      <c r="K3341" s="160" t="s">
        <v>1</v>
      </c>
      <c r="L3341" s="33"/>
      <c r="M3341" s="165" t="s">
        <v>1</v>
      </c>
      <c r="N3341" s="166" t="s">
        <v>38</v>
      </c>
      <c r="O3341" s="65"/>
      <c r="P3341" s="167">
        <f>O3341*H3341</f>
        <v>0</v>
      </c>
      <c r="Q3341" s="167">
        <v>0</v>
      </c>
      <c r="R3341" s="167">
        <f>Q3341*H3341</f>
        <v>0</v>
      </c>
      <c r="S3341" s="167">
        <v>0</v>
      </c>
      <c r="T3341" s="168">
        <f>S3341*H3341</f>
        <v>0</v>
      </c>
      <c r="U3341" s="28"/>
      <c r="V3341" s="28"/>
      <c r="W3341" s="28"/>
      <c r="X3341" s="28"/>
      <c r="Y3341" s="28"/>
      <c r="Z3341" s="28"/>
      <c r="AA3341" s="28"/>
      <c r="AB3341" s="28"/>
      <c r="AC3341" s="28"/>
      <c r="AD3341" s="28"/>
      <c r="AE3341" s="28"/>
      <c r="AR3341" s="169" t="s">
        <v>125</v>
      </c>
      <c r="AT3341" s="169" t="s">
        <v>121</v>
      </c>
      <c r="AU3341" s="169" t="s">
        <v>73</v>
      </c>
      <c r="AY3341" s="11" t="s">
        <v>126</v>
      </c>
      <c r="BE3341" s="170">
        <f>IF(N3341="základní",J3341,0)</f>
        <v>0</v>
      </c>
      <c r="BF3341" s="170">
        <f>IF(N3341="snížená",J3341,0)</f>
        <v>0</v>
      </c>
      <c r="BG3341" s="170">
        <f>IF(N3341="zákl. přenesená",J3341,0)</f>
        <v>0</v>
      </c>
      <c r="BH3341" s="170">
        <f>IF(N3341="sníž. přenesená",J3341,0)</f>
        <v>0</v>
      </c>
      <c r="BI3341" s="170">
        <f>IF(N3341="nulová",J3341,0)</f>
        <v>0</v>
      </c>
      <c r="BJ3341" s="11" t="s">
        <v>80</v>
      </c>
      <c r="BK3341" s="170">
        <f>ROUND(I3341*H3341,2)</f>
        <v>0</v>
      </c>
      <c r="BL3341" s="11" t="s">
        <v>125</v>
      </c>
      <c r="BM3341" s="169" t="s">
        <v>6575</v>
      </c>
    </row>
    <row r="3342" spans="1:65" s="2" customFormat="1" ht="11.25">
      <c r="A3342" s="28"/>
      <c r="B3342" s="29"/>
      <c r="C3342" s="30"/>
      <c r="D3342" s="171" t="s">
        <v>128</v>
      </c>
      <c r="E3342" s="30"/>
      <c r="F3342" s="172" t="s">
        <v>6574</v>
      </c>
      <c r="G3342" s="30"/>
      <c r="H3342" s="30"/>
      <c r="I3342" s="173"/>
      <c r="J3342" s="30"/>
      <c r="K3342" s="30"/>
      <c r="L3342" s="33"/>
      <c r="M3342" s="174"/>
      <c r="N3342" s="175"/>
      <c r="O3342" s="65"/>
      <c r="P3342" s="65"/>
      <c r="Q3342" s="65"/>
      <c r="R3342" s="65"/>
      <c r="S3342" s="65"/>
      <c r="T3342" s="66"/>
      <c r="U3342" s="28"/>
      <c r="V3342" s="28"/>
      <c r="W3342" s="28"/>
      <c r="X3342" s="28"/>
      <c r="Y3342" s="28"/>
      <c r="Z3342" s="28"/>
      <c r="AA3342" s="28"/>
      <c r="AB3342" s="28"/>
      <c r="AC3342" s="28"/>
      <c r="AD3342" s="28"/>
      <c r="AE3342" s="28"/>
      <c r="AT3342" s="11" t="s">
        <v>128</v>
      </c>
      <c r="AU3342" s="11" t="s">
        <v>73</v>
      </c>
    </row>
    <row r="3343" spans="1:65" s="2" customFormat="1" ht="62.65" customHeight="1">
      <c r="A3343" s="28"/>
      <c r="B3343" s="29"/>
      <c r="C3343" s="158" t="s">
        <v>6576</v>
      </c>
      <c r="D3343" s="158" t="s">
        <v>121</v>
      </c>
      <c r="E3343" s="159" t="s">
        <v>6577</v>
      </c>
      <c r="F3343" s="160" t="s">
        <v>6578</v>
      </c>
      <c r="G3343" s="161" t="s">
        <v>136</v>
      </c>
      <c r="H3343" s="162">
        <v>2</v>
      </c>
      <c r="I3343" s="163"/>
      <c r="J3343" s="164">
        <f>ROUND(I3343*H3343,2)</f>
        <v>0</v>
      </c>
      <c r="K3343" s="160" t="s">
        <v>1</v>
      </c>
      <c r="L3343" s="33"/>
      <c r="M3343" s="165" t="s">
        <v>1</v>
      </c>
      <c r="N3343" s="166" t="s">
        <v>38</v>
      </c>
      <c r="O3343" s="65"/>
      <c r="P3343" s="167">
        <f>O3343*H3343</f>
        <v>0</v>
      </c>
      <c r="Q3343" s="167">
        <v>0</v>
      </c>
      <c r="R3343" s="167">
        <f>Q3343*H3343</f>
        <v>0</v>
      </c>
      <c r="S3343" s="167">
        <v>0</v>
      </c>
      <c r="T3343" s="168">
        <f>S3343*H3343</f>
        <v>0</v>
      </c>
      <c r="U3343" s="28"/>
      <c r="V3343" s="28"/>
      <c r="W3343" s="28"/>
      <c r="X3343" s="28"/>
      <c r="Y3343" s="28"/>
      <c r="Z3343" s="28"/>
      <c r="AA3343" s="28"/>
      <c r="AB3343" s="28"/>
      <c r="AC3343" s="28"/>
      <c r="AD3343" s="28"/>
      <c r="AE3343" s="28"/>
      <c r="AR3343" s="169" t="s">
        <v>125</v>
      </c>
      <c r="AT3343" s="169" t="s">
        <v>121</v>
      </c>
      <c r="AU3343" s="169" t="s">
        <v>73</v>
      </c>
      <c r="AY3343" s="11" t="s">
        <v>126</v>
      </c>
      <c r="BE3343" s="170">
        <f>IF(N3343="základní",J3343,0)</f>
        <v>0</v>
      </c>
      <c r="BF3343" s="170">
        <f>IF(N3343="snížená",J3343,0)</f>
        <v>0</v>
      </c>
      <c r="BG3343" s="170">
        <f>IF(N3343="zákl. přenesená",J3343,0)</f>
        <v>0</v>
      </c>
      <c r="BH3343" s="170">
        <f>IF(N3343="sníž. přenesená",J3343,0)</f>
        <v>0</v>
      </c>
      <c r="BI3343" s="170">
        <f>IF(N3343="nulová",J3343,0)</f>
        <v>0</v>
      </c>
      <c r="BJ3343" s="11" t="s">
        <v>80</v>
      </c>
      <c r="BK3343" s="170">
        <f>ROUND(I3343*H3343,2)</f>
        <v>0</v>
      </c>
      <c r="BL3343" s="11" t="s">
        <v>125</v>
      </c>
      <c r="BM3343" s="169" t="s">
        <v>6579</v>
      </c>
    </row>
    <row r="3344" spans="1:65" s="2" customFormat="1" ht="39">
      <c r="A3344" s="28"/>
      <c r="B3344" s="29"/>
      <c r="C3344" s="30"/>
      <c r="D3344" s="171" t="s">
        <v>128</v>
      </c>
      <c r="E3344" s="30"/>
      <c r="F3344" s="172" t="s">
        <v>6578</v>
      </c>
      <c r="G3344" s="30"/>
      <c r="H3344" s="30"/>
      <c r="I3344" s="173"/>
      <c r="J3344" s="30"/>
      <c r="K3344" s="30"/>
      <c r="L3344" s="33"/>
      <c r="M3344" s="174"/>
      <c r="N3344" s="175"/>
      <c r="O3344" s="65"/>
      <c r="P3344" s="65"/>
      <c r="Q3344" s="65"/>
      <c r="R3344" s="65"/>
      <c r="S3344" s="65"/>
      <c r="T3344" s="66"/>
      <c r="U3344" s="28"/>
      <c r="V3344" s="28"/>
      <c r="W3344" s="28"/>
      <c r="X3344" s="28"/>
      <c r="Y3344" s="28"/>
      <c r="Z3344" s="28"/>
      <c r="AA3344" s="28"/>
      <c r="AB3344" s="28"/>
      <c r="AC3344" s="28"/>
      <c r="AD3344" s="28"/>
      <c r="AE3344" s="28"/>
      <c r="AT3344" s="11" t="s">
        <v>128</v>
      </c>
      <c r="AU3344" s="11" t="s">
        <v>73</v>
      </c>
    </row>
    <row r="3345" spans="1:65" s="2" customFormat="1" ht="62.65" customHeight="1">
      <c r="A3345" s="28"/>
      <c r="B3345" s="29"/>
      <c r="C3345" s="158" t="s">
        <v>6580</v>
      </c>
      <c r="D3345" s="158" t="s">
        <v>121</v>
      </c>
      <c r="E3345" s="159" t="s">
        <v>6581</v>
      </c>
      <c r="F3345" s="160" t="s">
        <v>6582</v>
      </c>
      <c r="G3345" s="161" t="s">
        <v>136</v>
      </c>
      <c r="H3345" s="162">
        <v>2</v>
      </c>
      <c r="I3345" s="163"/>
      <c r="J3345" s="164">
        <f>ROUND(I3345*H3345,2)</f>
        <v>0</v>
      </c>
      <c r="K3345" s="160" t="s">
        <v>1</v>
      </c>
      <c r="L3345" s="33"/>
      <c r="M3345" s="165" t="s">
        <v>1</v>
      </c>
      <c r="N3345" s="166" t="s">
        <v>38</v>
      </c>
      <c r="O3345" s="65"/>
      <c r="P3345" s="167">
        <f>O3345*H3345</f>
        <v>0</v>
      </c>
      <c r="Q3345" s="167">
        <v>0</v>
      </c>
      <c r="R3345" s="167">
        <f>Q3345*H3345</f>
        <v>0</v>
      </c>
      <c r="S3345" s="167">
        <v>0</v>
      </c>
      <c r="T3345" s="168">
        <f>S3345*H3345</f>
        <v>0</v>
      </c>
      <c r="U3345" s="28"/>
      <c r="V3345" s="28"/>
      <c r="W3345" s="28"/>
      <c r="X3345" s="28"/>
      <c r="Y3345" s="28"/>
      <c r="Z3345" s="28"/>
      <c r="AA3345" s="28"/>
      <c r="AB3345" s="28"/>
      <c r="AC3345" s="28"/>
      <c r="AD3345" s="28"/>
      <c r="AE3345" s="28"/>
      <c r="AR3345" s="169" t="s">
        <v>125</v>
      </c>
      <c r="AT3345" s="169" t="s">
        <v>121</v>
      </c>
      <c r="AU3345" s="169" t="s">
        <v>73</v>
      </c>
      <c r="AY3345" s="11" t="s">
        <v>126</v>
      </c>
      <c r="BE3345" s="170">
        <f>IF(N3345="základní",J3345,0)</f>
        <v>0</v>
      </c>
      <c r="BF3345" s="170">
        <f>IF(N3345="snížená",J3345,0)</f>
        <v>0</v>
      </c>
      <c r="BG3345" s="170">
        <f>IF(N3345="zákl. přenesená",J3345,0)</f>
        <v>0</v>
      </c>
      <c r="BH3345" s="170">
        <f>IF(N3345="sníž. přenesená",J3345,0)</f>
        <v>0</v>
      </c>
      <c r="BI3345" s="170">
        <f>IF(N3345="nulová",J3345,0)</f>
        <v>0</v>
      </c>
      <c r="BJ3345" s="11" t="s">
        <v>80</v>
      </c>
      <c r="BK3345" s="170">
        <f>ROUND(I3345*H3345,2)</f>
        <v>0</v>
      </c>
      <c r="BL3345" s="11" t="s">
        <v>125</v>
      </c>
      <c r="BM3345" s="169" t="s">
        <v>6583</v>
      </c>
    </row>
    <row r="3346" spans="1:65" s="2" customFormat="1" ht="39">
      <c r="A3346" s="28"/>
      <c r="B3346" s="29"/>
      <c r="C3346" s="30"/>
      <c r="D3346" s="171" t="s">
        <v>128</v>
      </c>
      <c r="E3346" s="30"/>
      <c r="F3346" s="172" t="s">
        <v>6582</v>
      </c>
      <c r="G3346" s="30"/>
      <c r="H3346" s="30"/>
      <c r="I3346" s="173"/>
      <c r="J3346" s="30"/>
      <c r="K3346" s="30"/>
      <c r="L3346" s="33"/>
      <c r="M3346" s="174"/>
      <c r="N3346" s="175"/>
      <c r="O3346" s="65"/>
      <c r="P3346" s="65"/>
      <c r="Q3346" s="65"/>
      <c r="R3346" s="65"/>
      <c r="S3346" s="65"/>
      <c r="T3346" s="66"/>
      <c r="U3346" s="28"/>
      <c r="V3346" s="28"/>
      <c r="W3346" s="28"/>
      <c r="X3346" s="28"/>
      <c r="Y3346" s="28"/>
      <c r="Z3346" s="28"/>
      <c r="AA3346" s="28"/>
      <c r="AB3346" s="28"/>
      <c r="AC3346" s="28"/>
      <c r="AD3346" s="28"/>
      <c r="AE3346" s="28"/>
      <c r="AT3346" s="11" t="s">
        <v>128</v>
      </c>
      <c r="AU3346" s="11" t="s">
        <v>73</v>
      </c>
    </row>
    <row r="3347" spans="1:65" s="2" customFormat="1" ht="62.65" customHeight="1">
      <c r="A3347" s="28"/>
      <c r="B3347" s="29"/>
      <c r="C3347" s="158" t="s">
        <v>6584</v>
      </c>
      <c r="D3347" s="158" t="s">
        <v>121</v>
      </c>
      <c r="E3347" s="159" t="s">
        <v>6585</v>
      </c>
      <c r="F3347" s="160" t="s">
        <v>6586</v>
      </c>
      <c r="G3347" s="161" t="s">
        <v>136</v>
      </c>
      <c r="H3347" s="162">
        <v>2</v>
      </c>
      <c r="I3347" s="163"/>
      <c r="J3347" s="164">
        <f>ROUND(I3347*H3347,2)</f>
        <v>0</v>
      </c>
      <c r="K3347" s="160" t="s">
        <v>1</v>
      </c>
      <c r="L3347" s="33"/>
      <c r="M3347" s="165" t="s">
        <v>1</v>
      </c>
      <c r="N3347" s="166" t="s">
        <v>38</v>
      </c>
      <c r="O3347" s="65"/>
      <c r="P3347" s="167">
        <f>O3347*H3347</f>
        <v>0</v>
      </c>
      <c r="Q3347" s="167">
        <v>0</v>
      </c>
      <c r="R3347" s="167">
        <f>Q3347*H3347</f>
        <v>0</v>
      </c>
      <c r="S3347" s="167">
        <v>0</v>
      </c>
      <c r="T3347" s="168">
        <f>S3347*H3347</f>
        <v>0</v>
      </c>
      <c r="U3347" s="28"/>
      <c r="V3347" s="28"/>
      <c r="W3347" s="28"/>
      <c r="X3347" s="28"/>
      <c r="Y3347" s="28"/>
      <c r="Z3347" s="28"/>
      <c r="AA3347" s="28"/>
      <c r="AB3347" s="28"/>
      <c r="AC3347" s="28"/>
      <c r="AD3347" s="28"/>
      <c r="AE3347" s="28"/>
      <c r="AR3347" s="169" t="s">
        <v>125</v>
      </c>
      <c r="AT3347" s="169" t="s">
        <v>121</v>
      </c>
      <c r="AU3347" s="169" t="s">
        <v>73</v>
      </c>
      <c r="AY3347" s="11" t="s">
        <v>126</v>
      </c>
      <c r="BE3347" s="170">
        <f>IF(N3347="základní",J3347,0)</f>
        <v>0</v>
      </c>
      <c r="BF3347" s="170">
        <f>IF(N3347="snížená",J3347,0)</f>
        <v>0</v>
      </c>
      <c r="BG3347" s="170">
        <f>IF(N3347="zákl. přenesená",J3347,0)</f>
        <v>0</v>
      </c>
      <c r="BH3347" s="170">
        <f>IF(N3347="sníž. přenesená",J3347,0)</f>
        <v>0</v>
      </c>
      <c r="BI3347" s="170">
        <f>IF(N3347="nulová",J3347,0)</f>
        <v>0</v>
      </c>
      <c r="BJ3347" s="11" t="s">
        <v>80</v>
      </c>
      <c r="BK3347" s="170">
        <f>ROUND(I3347*H3347,2)</f>
        <v>0</v>
      </c>
      <c r="BL3347" s="11" t="s">
        <v>125</v>
      </c>
      <c r="BM3347" s="169" t="s">
        <v>6587</v>
      </c>
    </row>
    <row r="3348" spans="1:65" s="2" customFormat="1" ht="39">
      <c r="A3348" s="28"/>
      <c r="B3348" s="29"/>
      <c r="C3348" s="30"/>
      <c r="D3348" s="171" t="s">
        <v>128</v>
      </c>
      <c r="E3348" s="30"/>
      <c r="F3348" s="172" t="s">
        <v>6586</v>
      </c>
      <c r="G3348" s="30"/>
      <c r="H3348" s="30"/>
      <c r="I3348" s="173"/>
      <c r="J3348" s="30"/>
      <c r="K3348" s="30"/>
      <c r="L3348" s="33"/>
      <c r="M3348" s="174"/>
      <c r="N3348" s="175"/>
      <c r="O3348" s="65"/>
      <c r="P3348" s="65"/>
      <c r="Q3348" s="65"/>
      <c r="R3348" s="65"/>
      <c r="S3348" s="65"/>
      <c r="T3348" s="66"/>
      <c r="U3348" s="28"/>
      <c r="V3348" s="28"/>
      <c r="W3348" s="28"/>
      <c r="X3348" s="28"/>
      <c r="Y3348" s="28"/>
      <c r="Z3348" s="28"/>
      <c r="AA3348" s="28"/>
      <c r="AB3348" s="28"/>
      <c r="AC3348" s="28"/>
      <c r="AD3348" s="28"/>
      <c r="AE3348" s="28"/>
      <c r="AT3348" s="11" t="s">
        <v>128</v>
      </c>
      <c r="AU3348" s="11" t="s">
        <v>73</v>
      </c>
    </row>
    <row r="3349" spans="1:65" s="2" customFormat="1" ht="62.65" customHeight="1">
      <c r="A3349" s="28"/>
      <c r="B3349" s="29"/>
      <c r="C3349" s="158" t="s">
        <v>6588</v>
      </c>
      <c r="D3349" s="158" t="s">
        <v>121</v>
      </c>
      <c r="E3349" s="159" t="s">
        <v>6589</v>
      </c>
      <c r="F3349" s="160" t="s">
        <v>6590</v>
      </c>
      <c r="G3349" s="161" t="s">
        <v>136</v>
      </c>
      <c r="H3349" s="162">
        <v>2</v>
      </c>
      <c r="I3349" s="163"/>
      <c r="J3349" s="164">
        <f>ROUND(I3349*H3349,2)</f>
        <v>0</v>
      </c>
      <c r="K3349" s="160" t="s">
        <v>1</v>
      </c>
      <c r="L3349" s="33"/>
      <c r="M3349" s="165" t="s">
        <v>1</v>
      </c>
      <c r="N3349" s="166" t="s">
        <v>38</v>
      </c>
      <c r="O3349" s="65"/>
      <c r="P3349" s="167">
        <f>O3349*H3349</f>
        <v>0</v>
      </c>
      <c r="Q3349" s="167">
        <v>0</v>
      </c>
      <c r="R3349" s="167">
        <f>Q3349*H3349</f>
        <v>0</v>
      </c>
      <c r="S3349" s="167">
        <v>0</v>
      </c>
      <c r="T3349" s="168">
        <f>S3349*H3349</f>
        <v>0</v>
      </c>
      <c r="U3349" s="28"/>
      <c r="V3349" s="28"/>
      <c r="W3349" s="28"/>
      <c r="X3349" s="28"/>
      <c r="Y3349" s="28"/>
      <c r="Z3349" s="28"/>
      <c r="AA3349" s="28"/>
      <c r="AB3349" s="28"/>
      <c r="AC3349" s="28"/>
      <c r="AD3349" s="28"/>
      <c r="AE3349" s="28"/>
      <c r="AR3349" s="169" t="s">
        <v>125</v>
      </c>
      <c r="AT3349" s="169" t="s">
        <v>121</v>
      </c>
      <c r="AU3349" s="169" t="s">
        <v>73</v>
      </c>
      <c r="AY3349" s="11" t="s">
        <v>126</v>
      </c>
      <c r="BE3349" s="170">
        <f>IF(N3349="základní",J3349,0)</f>
        <v>0</v>
      </c>
      <c r="BF3349" s="170">
        <f>IF(N3349="snížená",J3349,0)</f>
        <v>0</v>
      </c>
      <c r="BG3349" s="170">
        <f>IF(N3349="zákl. přenesená",J3349,0)</f>
        <v>0</v>
      </c>
      <c r="BH3349" s="170">
        <f>IF(N3349="sníž. přenesená",J3349,0)</f>
        <v>0</v>
      </c>
      <c r="BI3349" s="170">
        <f>IF(N3349="nulová",J3349,0)</f>
        <v>0</v>
      </c>
      <c r="BJ3349" s="11" t="s">
        <v>80</v>
      </c>
      <c r="BK3349" s="170">
        <f>ROUND(I3349*H3349,2)</f>
        <v>0</v>
      </c>
      <c r="BL3349" s="11" t="s">
        <v>125</v>
      </c>
      <c r="BM3349" s="169" t="s">
        <v>6591</v>
      </c>
    </row>
    <row r="3350" spans="1:65" s="2" customFormat="1" ht="39">
      <c r="A3350" s="28"/>
      <c r="B3350" s="29"/>
      <c r="C3350" s="30"/>
      <c r="D3350" s="171" t="s">
        <v>128</v>
      </c>
      <c r="E3350" s="30"/>
      <c r="F3350" s="172" t="s">
        <v>6590</v>
      </c>
      <c r="G3350" s="30"/>
      <c r="H3350" s="30"/>
      <c r="I3350" s="173"/>
      <c r="J3350" s="30"/>
      <c r="K3350" s="30"/>
      <c r="L3350" s="33"/>
      <c r="M3350" s="174"/>
      <c r="N3350" s="175"/>
      <c r="O3350" s="65"/>
      <c r="P3350" s="65"/>
      <c r="Q3350" s="65"/>
      <c r="R3350" s="65"/>
      <c r="S3350" s="65"/>
      <c r="T3350" s="66"/>
      <c r="U3350" s="28"/>
      <c r="V3350" s="28"/>
      <c r="W3350" s="28"/>
      <c r="X3350" s="28"/>
      <c r="Y3350" s="28"/>
      <c r="Z3350" s="28"/>
      <c r="AA3350" s="28"/>
      <c r="AB3350" s="28"/>
      <c r="AC3350" s="28"/>
      <c r="AD3350" s="28"/>
      <c r="AE3350" s="28"/>
      <c r="AT3350" s="11" t="s">
        <v>128</v>
      </c>
      <c r="AU3350" s="11" t="s">
        <v>73</v>
      </c>
    </row>
    <row r="3351" spans="1:65" s="2" customFormat="1" ht="62.65" customHeight="1">
      <c r="A3351" s="28"/>
      <c r="B3351" s="29"/>
      <c r="C3351" s="158" t="s">
        <v>6592</v>
      </c>
      <c r="D3351" s="158" t="s">
        <v>121</v>
      </c>
      <c r="E3351" s="159" t="s">
        <v>6593</v>
      </c>
      <c r="F3351" s="160" t="s">
        <v>6594</v>
      </c>
      <c r="G3351" s="161" t="s">
        <v>136</v>
      </c>
      <c r="H3351" s="162">
        <v>2</v>
      </c>
      <c r="I3351" s="163"/>
      <c r="J3351" s="164">
        <f>ROUND(I3351*H3351,2)</f>
        <v>0</v>
      </c>
      <c r="K3351" s="160" t="s">
        <v>1</v>
      </c>
      <c r="L3351" s="33"/>
      <c r="M3351" s="165" t="s">
        <v>1</v>
      </c>
      <c r="N3351" s="166" t="s">
        <v>38</v>
      </c>
      <c r="O3351" s="65"/>
      <c r="P3351" s="167">
        <f>O3351*H3351</f>
        <v>0</v>
      </c>
      <c r="Q3351" s="167">
        <v>0</v>
      </c>
      <c r="R3351" s="167">
        <f>Q3351*H3351</f>
        <v>0</v>
      </c>
      <c r="S3351" s="167">
        <v>0</v>
      </c>
      <c r="T3351" s="168">
        <f>S3351*H3351</f>
        <v>0</v>
      </c>
      <c r="U3351" s="28"/>
      <c r="V3351" s="28"/>
      <c r="W3351" s="28"/>
      <c r="X3351" s="28"/>
      <c r="Y3351" s="28"/>
      <c r="Z3351" s="28"/>
      <c r="AA3351" s="28"/>
      <c r="AB3351" s="28"/>
      <c r="AC3351" s="28"/>
      <c r="AD3351" s="28"/>
      <c r="AE3351" s="28"/>
      <c r="AR3351" s="169" t="s">
        <v>125</v>
      </c>
      <c r="AT3351" s="169" t="s">
        <v>121</v>
      </c>
      <c r="AU3351" s="169" t="s">
        <v>73</v>
      </c>
      <c r="AY3351" s="11" t="s">
        <v>126</v>
      </c>
      <c r="BE3351" s="170">
        <f>IF(N3351="základní",J3351,0)</f>
        <v>0</v>
      </c>
      <c r="BF3351" s="170">
        <f>IF(N3351="snížená",J3351,0)</f>
        <v>0</v>
      </c>
      <c r="BG3351" s="170">
        <f>IF(N3351="zákl. přenesená",J3351,0)</f>
        <v>0</v>
      </c>
      <c r="BH3351" s="170">
        <f>IF(N3351="sníž. přenesená",J3351,0)</f>
        <v>0</v>
      </c>
      <c r="BI3351" s="170">
        <f>IF(N3351="nulová",J3351,0)</f>
        <v>0</v>
      </c>
      <c r="BJ3351" s="11" t="s">
        <v>80</v>
      </c>
      <c r="BK3351" s="170">
        <f>ROUND(I3351*H3351,2)</f>
        <v>0</v>
      </c>
      <c r="BL3351" s="11" t="s">
        <v>125</v>
      </c>
      <c r="BM3351" s="169" t="s">
        <v>6595</v>
      </c>
    </row>
    <row r="3352" spans="1:65" s="2" customFormat="1" ht="39">
      <c r="A3352" s="28"/>
      <c r="B3352" s="29"/>
      <c r="C3352" s="30"/>
      <c r="D3352" s="171" t="s">
        <v>128</v>
      </c>
      <c r="E3352" s="30"/>
      <c r="F3352" s="172" t="s">
        <v>6594</v>
      </c>
      <c r="G3352" s="30"/>
      <c r="H3352" s="30"/>
      <c r="I3352" s="173"/>
      <c r="J3352" s="30"/>
      <c r="K3352" s="30"/>
      <c r="L3352" s="33"/>
      <c r="M3352" s="174"/>
      <c r="N3352" s="175"/>
      <c r="O3352" s="65"/>
      <c r="P3352" s="65"/>
      <c r="Q3352" s="65"/>
      <c r="R3352" s="65"/>
      <c r="S3352" s="65"/>
      <c r="T3352" s="66"/>
      <c r="U3352" s="28"/>
      <c r="V3352" s="28"/>
      <c r="W3352" s="28"/>
      <c r="X3352" s="28"/>
      <c r="Y3352" s="28"/>
      <c r="Z3352" s="28"/>
      <c r="AA3352" s="28"/>
      <c r="AB3352" s="28"/>
      <c r="AC3352" s="28"/>
      <c r="AD3352" s="28"/>
      <c r="AE3352" s="28"/>
      <c r="AT3352" s="11" t="s">
        <v>128</v>
      </c>
      <c r="AU3352" s="11" t="s">
        <v>73</v>
      </c>
    </row>
    <row r="3353" spans="1:65" s="2" customFormat="1" ht="62.65" customHeight="1">
      <c r="A3353" s="28"/>
      <c r="B3353" s="29"/>
      <c r="C3353" s="158" t="s">
        <v>6596</v>
      </c>
      <c r="D3353" s="158" t="s">
        <v>121</v>
      </c>
      <c r="E3353" s="159" t="s">
        <v>6597</v>
      </c>
      <c r="F3353" s="160" t="s">
        <v>6598</v>
      </c>
      <c r="G3353" s="161" t="s">
        <v>136</v>
      </c>
      <c r="H3353" s="162">
        <v>2</v>
      </c>
      <c r="I3353" s="163"/>
      <c r="J3353" s="164">
        <f>ROUND(I3353*H3353,2)</f>
        <v>0</v>
      </c>
      <c r="K3353" s="160" t="s">
        <v>1</v>
      </c>
      <c r="L3353" s="33"/>
      <c r="M3353" s="165" t="s">
        <v>1</v>
      </c>
      <c r="N3353" s="166" t="s">
        <v>38</v>
      </c>
      <c r="O3353" s="65"/>
      <c r="P3353" s="167">
        <f>O3353*H3353</f>
        <v>0</v>
      </c>
      <c r="Q3353" s="167">
        <v>0</v>
      </c>
      <c r="R3353" s="167">
        <f>Q3353*H3353</f>
        <v>0</v>
      </c>
      <c r="S3353" s="167">
        <v>0</v>
      </c>
      <c r="T3353" s="168">
        <f>S3353*H3353</f>
        <v>0</v>
      </c>
      <c r="U3353" s="28"/>
      <c r="V3353" s="28"/>
      <c r="W3353" s="28"/>
      <c r="X3353" s="28"/>
      <c r="Y3353" s="28"/>
      <c r="Z3353" s="28"/>
      <c r="AA3353" s="28"/>
      <c r="AB3353" s="28"/>
      <c r="AC3353" s="28"/>
      <c r="AD3353" s="28"/>
      <c r="AE3353" s="28"/>
      <c r="AR3353" s="169" t="s">
        <v>125</v>
      </c>
      <c r="AT3353" s="169" t="s">
        <v>121</v>
      </c>
      <c r="AU3353" s="169" t="s">
        <v>73</v>
      </c>
      <c r="AY3353" s="11" t="s">
        <v>126</v>
      </c>
      <c r="BE3353" s="170">
        <f>IF(N3353="základní",J3353,0)</f>
        <v>0</v>
      </c>
      <c r="BF3353" s="170">
        <f>IF(N3353="snížená",J3353,0)</f>
        <v>0</v>
      </c>
      <c r="BG3353" s="170">
        <f>IF(N3353="zákl. přenesená",J3353,0)</f>
        <v>0</v>
      </c>
      <c r="BH3353" s="170">
        <f>IF(N3353="sníž. přenesená",J3353,0)</f>
        <v>0</v>
      </c>
      <c r="BI3353" s="170">
        <f>IF(N3353="nulová",J3353,0)</f>
        <v>0</v>
      </c>
      <c r="BJ3353" s="11" t="s">
        <v>80</v>
      </c>
      <c r="BK3353" s="170">
        <f>ROUND(I3353*H3353,2)</f>
        <v>0</v>
      </c>
      <c r="BL3353" s="11" t="s">
        <v>125</v>
      </c>
      <c r="BM3353" s="169" t="s">
        <v>6599</v>
      </c>
    </row>
    <row r="3354" spans="1:65" s="2" customFormat="1" ht="39">
      <c r="A3354" s="28"/>
      <c r="B3354" s="29"/>
      <c r="C3354" s="30"/>
      <c r="D3354" s="171" t="s">
        <v>128</v>
      </c>
      <c r="E3354" s="30"/>
      <c r="F3354" s="172" t="s">
        <v>6598</v>
      </c>
      <c r="G3354" s="30"/>
      <c r="H3354" s="30"/>
      <c r="I3354" s="173"/>
      <c r="J3354" s="30"/>
      <c r="K3354" s="30"/>
      <c r="L3354" s="33"/>
      <c r="M3354" s="174"/>
      <c r="N3354" s="175"/>
      <c r="O3354" s="65"/>
      <c r="P3354" s="65"/>
      <c r="Q3354" s="65"/>
      <c r="R3354" s="65"/>
      <c r="S3354" s="65"/>
      <c r="T3354" s="66"/>
      <c r="U3354" s="28"/>
      <c r="V3354" s="28"/>
      <c r="W3354" s="28"/>
      <c r="X3354" s="28"/>
      <c r="Y3354" s="28"/>
      <c r="Z3354" s="28"/>
      <c r="AA3354" s="28"/>
      <c r="AB3354" s="28"/>
      <c r="AC3354" s="28"/>
      <c r="AD3354" s="28"/>
      <c r="AE3354" s="28"/>
      <c r="AT3354" s="11" t="s">
        <v>128</v>
      </c>
      <c r="AU3354" s="11" t="s">
        <v>73</v>
      </c>
    </row>
    <row r="3355" spans="1:65" s="2" customFormat="1" ht="62.65" customHeight="1">
      <c r="A3355" s="28"/>
      <c r="B3355" s="29"/>
      <c r="C3355" s="158" t="s">
        <v>6600</v>
      </c>
      <c r="D3355" s="158" t="s">
        <v>121</v>
      </c>
      <c r="E3355" s="159" t="s">
        <v>6601</v>
      </c>
      <c r="F3355" s="160" t="s">
        <v>6602</v>
      </c>
      <c r="G3355" s="161" t="s">
        <v>136</v>
      </c>
      <c r="H3355" s="162">
        <v>2</v>
      </c>
      <c r="I3355" s="163"/>
      <c r="J3355" s="164">
        <f>ROUND(I3355*H3355,2)</f>
        <v>0</v>
      </c>
      <c r="K3355" s="160" t="s">
        <v>1</v>
      </c>
      <c r="L3355" s="33"/>
      <c r="M3355" s="165" t="s">
        <v>1</v>
      </c>
      <c r="N3355" s="166" t="s">
        <v>38</v>
      </c>
      <c r="O3355" s="65"/>
      <c r="P3355" s="167">
        <f>O3355*H3355</f>
        <v>0</v>
      </c>
      <c r="Q3355" s="167">
        <v>0</v>
      </c>
      <c r="R3355" s="167">
        <f>Q3355*H3355</f>
        <v>0</v>
      </c>
      <c r="S3355" s="167">
        <v>0</v>
      </c>
      <c r="T3355" s="168">
        <f>S3355*H3355</f>
        <v>0</v>
      </c>
      <c r="U3355" s="28"/>
      <c r="V3355" s="28"/>
      <c r="W3355" s="28"/>
      <c r="X3355" s="28"/>
      <c r="Y3355" s="28"/>
      <c r="Z3355" s="28"/>
      <c r="AA3355" s="28"/>
      <c r="AB3355" s="28"/>
      <c r="AC3355" s="28"/>
      <c r="AD3355" s="28"/>
      <c r="AE3355" s="28"/>
      <c r="AR3355" s="169" t="s">
        <v>125</v>
      </c>
      <c r="AT3355" s="169" t="s">
        <v>121</v>
      </c>
      <c r="AU3355" s="169" t="s">
        <v>73</v>
      </c>
      <c r="AY3355" s="11" t="s">
        <v>126</v>
      </c>
      <c r="BE3355" s="170">
        <f>IF(N3355="základní",J3355,0)</f>
        <v>0</v>
      </c>
      <c r="BF3355" s="170">
        <f>IF(N3355="snížená",J3355,0)</f>
        <v>0</v>
      </c>
      <c r="BG3355" s="170">
        <f>IF(N3355="zákl. přenesená",J3355,0)</f>
        <v>0</v>
      </c>
      <c r="BH3355" s="170">
        <f>IF(N3355="sníž. přenesená",J3355,0)</f>
        <v>0</v>
      </c>
      <c r="BI3355" s="170">
        <f>IF(N3355="nulová",J3355,0)</f>
        <v>0</v>
      </c>
      <c r="BJ3355" s="11" t="s">
        <v>80</v>
      </c>
      <c r="BK3355" s="170">
        <f>ROUND(I3355*H3355,2)</f>
        <v>0</v>
      </c>
      <c r="BL3355" s="11" t="s">
        <v>125</v>
      </c>
      <c r="BM3355" s="169" t="s">
        <v>6603</v>
      </c>
    </row>
    <row r="3356" spans="1:65" s="2" customFormat="1" ht="39">
      <c r="A3356" s="28"/>
      <c r="B3356" s="29"/>
      <c r="C3356" s="30"/>
      <c r="D3356" s="171" t="s">
        <v>128</v>
      </c>
      <c r="E3356" s="30"/>
      <c r="F3356" s="172" t="s">
        <v>6602</v>
      </c>
      <c r="G3356" s="30"/>
      <c r="H3356" s="30"/>
      <c r="I3356" s="173"/>
      <c r="J3356" s="30"/>
      <c r="K3356" s="30"/>
      <c r="L3356" s="33"/>
      <c r="M3356" s="174"/>
      <c r="N3356" s="175"/>
      <c r="O3356" s="65"/>
      <c r="P3356" s="65"/>
      <c r="Q3356" s="65"/>
      <c r="R3356" s="65"/>
      <c r="S3356" s="65"/>
      <c r="T3356" s="66"/>
      <c r="U3356" s="28"/>
      <c r="V3356" s="28"/>
      <c r="W3356" s="28"/>
      <c r="X3356" s="28"/>
      <c r="Y3356" s="28"/>
      <c r="Z3356" s="28"/>
      <c r="AA3356" s="28"/>
      <c r="AB3356" s="28"/>
      <c r="AC3356" s="28"/>
      <c r="AD3356" s="28"/>
      <c r="AE3356" s="28"/>
      <c r="AT3356" s="11" t="s">
        <v>128</v>
      </c>
      <c r="AU3356" s="11" t="s">
        <v>73</v>
      </c>
    </row>
    <row r="3357" spans="1:65" s="2" customFormat="1" ht="62.65" customHeight="1">
      <c r="A3357" s="28"/>
      <c r="B3357" s="29"/>
      <c r="C3357" s="158" t="s">
        <v>6604</v>
      </c>
      <c r="D3357" s="158" t="s">
        <v>121</v>
      </c>
      <c r="E3357" s="159" t="s">
        <v>6605</v>
      </c>
      <c r="F3357" s="160" t="s">
        <v>6606</v>
      </c>
      <c r="G3357" s="161" t="s">
        <v>136</v>
      </c>
      <c r="H3357" s="162">
        <v>2</v>
      </c>
      <c r="I3357" s="163"/>
      <c r="J3357" s="164">
        <f>ROUND(I3357*H3357,2)</f>
        <v>0</v>
      </c>
      <c r="K3357" s="160" t="s">
        <v>1</v>
      </c>
      <c r="L3357" s="33"/>
      <c r="M3357" s="165" t="s">
        <v>1</v>
      </c>
      <c r="N3357" s="166" t="s">
        <v>38</v>
      </c>
      <c r="O3357" s="65"/>
      <c r="P3357" s="167">
        <f>O3357*H3357</f>
        <v>0</v>
      </c>
      <c r="Q3357" s="167">
        <v>0</v>
      </c>
      <c r="R3357" s="167">
        <f>Q3357*H3357</f>
        <v>0</v>
      </c>
      <c r="S3357" s="167">
        <v>0</v>
      </c>
      <c r="T3357" s="168">
        <f>S3357*H3357</f>
        <v>0</v>
      </c>
      <c r="U3357" s="28"/>
      <c r="V3357" s="28"/>
      <c r="W3357" s="28"/>
      <c r="X3357" s="28"/>
      <c r="Y3357" s="28"/>
      <c r="Z3357" s="28"/>
      <c r="AA3357" s="28"/>
      <c r="AB3357" s="28"/>
      <c r="AC3357" s="28"/>
      <c r="AD3357" s="28"/>
      <c r="AE3357" s="28"/>
      <c r="AR3357" s="169" t="s">
        <v>125</v>
      </c>
      <c r="AT3357" s="169" t="s">
        <v>121</v>
      </c>
      <c r="AU3357" s="169" t="s">
        <v>73</v>
      </c>
      <c r="AY3357" s="11" t="s">
        <v>126</v>
      </c>
      <c r="BE3357" s="170">
        <f>IF(N3357="základní",J3357,0)</f>
        <v>0</v>
      </c>
      <c r="BF3357" s="170">
        <f>IF(N3357="snížená",J3357,0)</f>
        <v>0</v>
      </c>
      <c r="BG3357" s="170">
        <f>IF(N3357="zákl. přenesená",J3357,0)</f>
        <v>0</v>
      </c>
      <c r="BH3357" s="170">
        <f>IF(N3357="sníž. přenesená",J3357,0)</f>
        <v>0</v>
      </c>
      <c r="BI3357" s="170">
        <f>IF(N3357="nulová",J3357,0)</f>
        <v>0</v>
      </c>
      <c r="BJ3357" s="11" t="s">
        <v>80</v>
      </c>
      <c r="BK3357" s="170">
        <f>ROUND(I3357*H3357,2)</f>
        <v>0</v>
      </c>
      <c r="BL3357" s="11" t="s">
        <v>125</v>
      </c>
      <c r="BM3357" s="169" t="s">
        <v>6607</v>
      </c>
    </row>
    <row r="3358" spans="1:65" s="2" customFormat="1" ht="39">
      <c r="A3358" s="28"/>
      <c r="B3358" s="29"/>
      <c r="C3358" s="30"/>
      <c r="D3358" s="171" t="s">
        <v>128</v>
      </c>
      <c r="E3358" s="30"/>
      <c r="F3358" s="172" t="s">
        <v>6606</v>
      </c>
      <c r="G3358" s="30"/>
      <c r="H3358" s="30"/>
      <c r="I3358" s="173"/>
      <c r="J3358" s="30"/>
      <c r="K3358" s="30"/>
      <c r="L3358" s="33"/>
      <c r="M3358" s="174"/>
      <c r="N3358" s="175"/>
      <c r="O3358" s="65"/>
      <c r="P3358" s="65"/>
      <c r="Q3358" s="65"/>
      <c r="R3358" s="65"/>
      <c r="S3358" s="65"/>
      <c r="T3358" s="66"/>
      <c r="U3358" s="28"/>
      <c r="V3358" s="28"/>
      <c r="W3358" s="28"/>
      <c r="X3358" s="28"/>
      <c r="Y3358" s="28"/>
      <c r="Z3358" s="28"/>
      <c r="AA3358" s="28"/>
      <c r="AB3358" s="28"/>
      <c r="AC3358" s="28"/>
      <c r="AD3358" s="28"/>
      <c r="AE3358" s="28"/>
      <c r="AT3358" s="11" t="s">
        <v>128</v>
      </c>
      <c r="AU3358" s="11" t="s">
        <v>73</v>
      </c>
    </row>
    <row r="3359" spans="1:65" s="2" customFormat="1" ht="62.65" customHeight="1">
      <c r="A3359" s="28"/>
      <c r="B3359" s="29"/>
      <c r="C3359" s="158" t="s">
        <v>6608</v>
      </c>
      <c r="D3359" s="158" t="s">
        <v>121</v>
      </c>
      <c r="E3359" s="159" t="s">
        <v>6609</v>
      </c>
      <c r="F3359" s="160" t="s">
        <v>6610</v>
      </c>
      <c r="G3359" s="161" t="s">
        <v>136</v>
      </c>
      <c r="H3359" s="162">
        <v>2</v>
      </c>
      <c r="I3359" s="163"/>
      <c r="J3359" s="164">
        <f>ROUND(I3359*H3359,2)</f>
        <v>0</v>
      </c>
      <c r="K3359" s="160" t="s">
        <v>1</v>
      </c>
      <c r="L3359" s="33"/>
      <c r="M3359" s="165" t="s">
        <v>1</v>
      </c>
      <c r="N3359" s="166" t="s">
        <v>38</v>
      </c>
      <c r="O3359" s="65"/>
      <c r="P3359" s="167">
        <f>O3359*H3359</f>
        <v>0</v>
      </c>
      <c r="Q3359" s="167">
        <v>0</v>
      </c>
      <c r="R3359" s="167">
        <f>Q3359*H3359</f>
        <v>0</v>
      </c>
      <c r="S3359" s="167">
        <v>0</v>
      </c>
      <c r="T3359" s="168">
        <f>S3359*H3359</f>
        <v>0</v>
      </c>
      <c r="U3359" s="28"/>
      <c r="V3359" s="28"/>
      <c r="W3359" s="28"/>
      <c r="X3359" s="28"/>
      <c r="Y3359" s="28"/>
      <c r="Z3359" s="28"/>
      <c r="AA3359" s="28"/>
      <c r="AB3359" s="28"/>
      <c r="AC3359" s="28"/>
      <c r="AD3359" s="28"/>
      <c r="AE3359" s="28"/>
      <c r="AR3359" s="169" t="s">
        <v>125</v>
      </c>
      <c r="AT3359" s="169" t="s">
        <v>121</v>
      </c>
      <c r="AU3359" s="169" t="s">
        <v>73</v>
      </c>
      <c r="AY3359" s="11" t="s">
        <v>126</v>
      </c>
      <c r="BE3359" s="170">
        <f>IF(N3359="základní",J3359,0)</f>
        <v>0</v>
      </c>
      <c r="BF3359" s="170">
        <f>IF(N3359="snížená",J3359,0)</f>
        <v>0</v>
      </c>
      <c r="BG3359" s="170">
        <f>IF(N3359="zákl. přenesená",J3359,0)</f>
        <v>0</v>
      </c>
      <c r="BH3359" s="170">
        <f>IF(N3359="sníž. přenesená",J3359,0)</f>
        <v>0</v>
      </c>
      <c r="BI3359" s="170">
        <f>IF(N3359="nulová",J3359,0)</f>
        <v>0</v>
      </c>
      <c r="BJ3359" s="11" t="s">
        <v>80</v>
      </c>
      <c r="BK3359" s="170">
        <f>ROUND(I3359*H3359,2)</f>
        <v>0</v>
      </c>
      <c r="BL3359" s="11" t="s">
        <v>125</v>
      </c>
      <c r="BM3359" s="169" t="s">
        <v>6611</v>
      </c>
    </row>
    <row r="3360" spans="1:65" s="2" customFormat="1" ht="39">
      <c r="A3360" s="28"/>
      <c r="B3360" s="29"/>
      <c r="C3360" s="30"/>
      <c r="D3360" s="171" t="s">
        <v>128</v>
      </c>
      <c r="E3360" s="30"/>
      <c r="F3360" s="172" t="s">
        <v>6610</v>
      </c>
      <c r="G3360" s="30"/>
      <c r="H3360" s="30"/>
      <c r="I3360" s="173"/>
      <c r="J3360" s="30"/>
      <c r="K3360" s="30"/>
      <c r="L3360" s="33"/>
      <c r="M3360" s="174"/>
      <c r="N3360" s="175"/>
      <c r="O3360" s="65"/>
      <c r="P3360" s="65"/>
      <c r="Q3360" s="65"/>
      <c r="R3360" s="65"/>
      <c r="S3360" s="65"/>
      <c r="T3360" s="66"/>
      <c r="U3360" s="28"/>
      <c r="V3360" s="28"/>
      <c r="W3360" s="28"/>
      <c r="X3360" s="28"/>
      <c r="Y3360" s="28"/>
      <c r="Z3360" s="28"/>
      <c r="AA3360" s="28"/>
      <c r="AB3360" s="28"/>
      <c r="AC3360" s="28"/>
      <c r="AD3360" s="28"/>
      <c r="AE3360" s="28"/>
      <c r="AT3360" s="11" t="s">
        <v>128</v>
      </c>
      <c r="AU3360" s="11" t="s">
        <v>73</v>
      </c>
    </row>
    <row r="3361" spans="1:65" s="2" customFormat="1" ht="62.65" customHeight="1">
      <c r="A3361" s="28"/>
      <c r="B3361" s="29"/>
      <c r="C3361" s="158" t="s">
        <v>6612</v>
      </c>
      <c r="D3361" s="158" t="s">
        <v>121</v>
      </c>
      <c r="E3361" s="159" t="s">
        <v>6613</v>
      </c>
      <c r="F3361" s="160" t="s">
        <v>6614</v>
      </c>
      <c r="G3361" s="161" t="s">
        <v>136</v>
      </c>
      <c r="H3361" s="162">
        <v>2</v>
      </c>
      <c r="I3361" s="163"/>
      <c r="J3361" s="164">
        <f>ROUND(I3361*H3361,2)</f>
        <v>0</v>
      </c>
      <c r="K3361" s="160" t="s">
        <v>1</v>
      </c>
      <c r="L3361" s="33"/>
      <c r="M3361" s="165" t="s">
        <v>1</v>
      </c>
      <c r="N3361" s="166" t="s">
        <v>38</v>
      </c>
      <c r="O3361" s="65"/>
      <c r="P3361" s="167">
        <f>O3361*H3361</f>
        <v>0</v>
      </c>
      <c r="Q3361" s="167">
        <v>0</v>
      </c>
      <c r="R3361" s="167">
        <f>Q3361*H3361</f>
        <v>0</v>
      </c>
      <c r="S3361" s="167">
        <v>0</v>
      </c>
      <c r="T3361" s="168">
        <f>S3361*H3361</f>
        <v>0</v>
      </c>
      <c r="U3361" s="28"/>
      <c r="V3361" s="28"/>
      <c r="W3361" s="28"/>
      <c r="X3361" s="28"/>
      <c r="Y3361" s="28"/>
      <c r="Z3361" s="28"/>
      <c r="AA3361" s="28"/>
      <c r="AB3361" s="28"/>
      <c r="AC3361" s="28"/>
      <c r="AD3361" s="28"/>
      <c r="AE3361" s="28"/>
      <c r="AR3361" s="169" t="s">
        <v>125</v>
      </c>
      <c r="AT3361" s="169" t="s">
        <v>121</v>
      </c>
      <c r="AU3361" s="169" t="s">
        <v>73</v>
      </c>
      <c r="AY3361" s="11" t="s">
        <v>126</v>
      </c>
      <c r="BE3361" s="170">
        <f>IF(N3361="základní",J3361,0)</f>
        <v>0</v>
      </c>
      <c r="BF3361" s="170">
        <f>IF(N3361="snížená",J3361,0)</f>
        <v>0</v>
      </c>
      <c r="BG3361" s="170">
        <f>IF(N3361="zákl. přenesená",J3361,0)</f>
        <v>0</v>
      </c>
      <c r="BH3361" s="170">
        <f>IF(N3361="sníž. přenesená",J3361,0)</f>
        <v>0</v>
      </c>
      <c r="BI3361" s="170">
        <f>IF(N3361="nulová",J3361,0)</f>
        <v>0</v>
      </c>
      <c r="BJ3361" s="11" t="s">
        <v>80</v>
      </c>
      <c r="BK3361" s="170">
        <f>ROUND(I3361*H3361,2)</f>
        <v>0</v>
      </c>
      <c r="BL3361" s="11" t="s">
        <v>125</v>
      </c>
      <c r="BM3361" s="169" t="s">
        <v>6615</v>
      </c>
    </row>
    <row r="3362" spans="1:65" s="2" customFormat="1" ht="39">
      <c r="A3362" s="28"/>
      <c r="B3362" s="29"/>
      <c r="C3362" s="30"/>
      <c r="D3362" s="171" t="s">
        <v>128</v>
      </c>
      <c r="E3362" s="30"/>
      <c r="F3362" s="172" t="s">
        <v>6614</v>
      </c>
      <c r="G3362" s="30"/>
      <c r="H3362" s="30"/>
      <c r="I3362" s="173"/>
      <c r="J3362" s="30"/>
      <c r="K3362" s="30"/>
      <c r="L3362" s="33"/>
      <c r="M3362" s="174"/>
      <c r="N3362" s="175"/>
      <c r="O3362" s="65"/>
      <c r="P3362" s="65"/>
      <c r="Q3362" s="65"/>
      <c r="R3362" s="65"/>
      <c r="S3362" s="65"/>
      <c r="T3362" s="66"/>
      <c r="U3362" s="28"/>
      <c r="V3362" s="28"/>
      <c r="W3362" s="28"/>
      <c r="X3362" s="28"/>
      <c r="Y3362" s="28"/>
      <c r="Z3362" s="28"/>
      <c r="AA3362" s="28"/>
      <c r="AB3362" s="28"/>
      <c r="AC3362" s="28"/>
      <c r="AD3362" s="28"/>
      <c r="AE3362" s="28"/>
      <c r="AT3362" s="11" t="s">
        <v>128</v>
      </c>
      <c r="AU3362" s="11" t="s">
        <v>73</v>
      </c>
    </row>
    <row r="3363" spans="1:65" s="2" customFormat="1" ht="62.65" customHeight="1">
      <c r="A3363" s="28"/>
      <c r="B3363" s="29"/>
      <c r="C3363" s="158" t="s">
        <v>6616</v>
      </c>
      <c r="D3363" s="158" t="s">
        <v>121</v>
      </c>
      <c r="E3363" s="159" t="s">
        <v>6617</v>
      </c>
      <c r="F3363" s="160" t="s">
        <v>6618</v>
      </c>
      <c r="G3363" s="161" t="s">
        <v>136</v>
      </c>
      <c r="H3363" s="162">
        <v>2</v>
      </c>
      <c r="I3363" s="163"/>
      <c r="J3363" s="164">
        <f>ROUND(I3363*H3363,2)</f>
        <v>0</v>
      </c>
      <c r="K3363" s="160" t="s">
        <v>1</v>
      </c>
      <c r="L3363" s="33"/>
      <c r="M3363" s="165" t="s">
        <v>1</v>
      </c>
      <c r="N3363" s="166" t="s">
        <v>38</v>
      </c>
      <c r="O3363" s="65"/>
      <c r="P3363" s="167">
        <f>O3363*H3363</f>
        <v>0</v>
      </c>
      <c r="Q3363" s="167">
        <v>0</v>
      </c>
      <c r="R3363" s="167">
        <f>Q3363*H3363</f>
        <v>0</v>
      </c>
      <c r="S3363" s="167">
        <v>0</v>
      </c>
      <c r="T3363" s="168">
        <f>S3363*H3363</f>
        <v>0</v>
      </c>
      <c r="U3363" s="28"/>
      <c r="V3363" s="28"/>
      <c r="W3363" s="28"/>
      <c r="X3363" s="28"/>
      <c r="Y3363" s="28"/>
      <c r="Z3363" s="28"/>
      <c r="AA3363" s="28"/>
      <c r="AB3363" s="28"/>
      <c r="AC3363" s="28"/>
      <c r="AD3363" s="28"/>
      <c r="AE3363" s="28"/>
      <c r="AR3363" s="169" t="s">
        <v>125</v>
      </c>
      <c r="AT3363" s="169" t="s">
        <v>121</v>
      </c>
      <c r="AU3363" s="169" t="s">
        <v>73</v>
      </c>
      <c r="AY3363" s="11" t="s">
        <v>126</v>
      </c>
      <c r="BE3363" s="170">
        <f>IF(N3363="základní",J3363,0)</f>
        <v>0</v>
      </c>
      <c r="BF3363" s="170">
        <f>IF(N3363="snížená",J3363,0)</f>
        <v>0</v>
      </c>
      <c r="BG3363" s="170">
        <f>IF(N3363="zákl. přenesená",J3363,0)</f>
        <v>0</v>
      </c>
      <c r="BH3363" s="170">
        <f>IF(N3363="sníž. přenesená",J3363,0)</f>
        <v>0</v>
      </c>
      <c r="BI3363" s="170">
        <f>IF(N3363="nulová",J3363,0)</f>
        <v>0</v>
      </c>
      <c r="BJ3363" s="11" t="s">
        <v>80</v>
      </c>
      <c r="BK3363" s="170">
        <f>ROUND(I3363*H3363,2)</f>
        <v>0</v>
      </c>
      <c r="BL3363" s="11" t="s">
        <v>125</v>
      </c>
      <c r="BM3363" s="169" t="s">
        <v>6619</v>
      </c>
    </row>
    <row r="3364" spans="1:65" s="2" customFormat="1" ht="39">
      <c r="A3364" s="28"/>
      <c r="B3364" s="29"/>
      <c r="C3364" s="30"/>
      <c r="D3364" s="171" t="s">
        <v>128</v>
      </c>
      <c r="E3364" s="30"/>
      <c r="F3364" s="172" t="s">
        <v>6618</v>
      </c>
      <c r="G3364" s="30"/>
      <c r="H3364" s="30"/>
      <c r="I3364" s="173"/>
      <c r="J3364" s="30"/>
      <c r="K3364" s="30"/>
      <c r="L3364" s="33"/>
      <c r="M3364" s="174"/>
      <c r="N3364" s="175"/>
      <c r="O3364" s="65"/>
      <c r="P3364" s="65"/>
      <c r="Q3364" s="65"/>
      <c r="R3364" s="65"/>
      <c r="S3364" s="65"/>
      <c r="T3364" s="66"/>
      <c r="U3364" s="28"/>
      <c r="V3364" s="28"/>
      <c r="W3364" s="28"/>
      <c r="X3364" s="28"/>
      <c r="Y3364" s="28"/>
      <c r="Z3364" s="28"/>
      <c r="AA3364" s="28"/>
      <c r="AB3364" s="28"/>
      <c r="AC3364" s="28"/>
      <c r="AD3364" s="28"/>
      <c r="AE3364" s="28"/>
      <c r="AT3364" s="11" t="s">
        <v>128</v>
      </c>
      <c r="AU3364" s="11" t="s">
        <v>73</v>
      </c>
    </row>
    <row r="3365" spans="1:65" s="2" customFormat="1" ht="62.65" customHeight="1">
      <c r="A3365" s="28"/>
      <c r="B3365" s="29"/>
      <c r="C3365" s="158" t="s">
        <v>6620</v>
      </c>
      <c r="D3365" s="158" t="s">
        <v>121</v>
      </c>
      <c r="E3365" s="159" t="s">
        <v>6621</v>
      </c>
      <c r="F3365" s="160" t="s">
        <v>6622</v>
      </c>
      <c r="G3365" s="161" t="s">
        <v>136</v>
      </c>
      <c r="H3365" s="162">
        <v>2</v>
      </c>
      <c r="I3365" s="163"/>
      <c r="J3365" s="164">
        <f>ROUND(I3365*H3365,2)</f>
        <v>0</v>
      </c>
      <c r="K3365" s="160" t="s">
        <v>1</v>
      </c>
      <c r="L3365" s="33"/>
      <c r="M3365" s="165" t="s">
        <v>1</v>
      </c>
      <c r="N3365" s="166" t="s">
        <v>38</v>
      </c>
      <c r="O3365" s="65"/>
      <c r="P3365" s="167">
        <f>O3365*H3365</f>
        <v>0</v>
      </c>
      <c r="Q3365" s="167">
        <v>0</v>
      </c>
      <c r="R3365" s="167">
        <f>Q3365*H3365</f>
        <v>0</v>
      </c>
      <c r="S3365" s="167">
        <v>0</v>
      </c>
      <c r="T3365" s="168">
        <f>S3365*H3365</f>
        <v>0</v>
      </c>
      <c r="U3365" s="28"/>
      <c r="V3365" s="28"/>
      <c r="W3365" s="28"/>
      <c r="X3365" s="28"/>
      <c r="Y3365" s="28"/>
      <c r="Z3365" s="28"/>
      <c r="AA3365" s="28"/>
      <c r="AB3365" s="28"/>
      <c r="AC3365" s="28"/>
      <c r="AD3365" s="28"/>
      <c r="AE3365" s="28"/>
      <c r="AR3365" s="169" t="s">
        <v>125</v>
      </c>
      <c r="AT3365" s="169" t="s">
        <v>121</v>
      </c>
      <c r="AU3365" s="169" t="s">
        <v>73</v>
      </c>
      <c r="AY3365" s="11" t="s">
        <v>126</v>
      </c>
      <c r="BE3365" s="170">
        <f>IF(N3365="základní",J3365,0)</f>
        <v>0</v>
      </c>
      <c r="BF3365" s="170">
        <f>IF(N3365="snížená",J3365,0)</f>
        <v>0</v>
      </c>
      <c r="BG3365" s="170">
        <f>IF(N3365="zákl. přenesená",J3365,0)</f>
        <v>0</v>
      </c>
      <c r="BH3365" s="170">
        <f>IF(N3365="sníž. přenesená",J3365,0)</f>
        <v>0</v>
      </c>
      <c r="BI3365" s="170">
        <f>IF(N3365="nulová",J3365,0)</f>
        <v>0</v>
      </c>
      <c r="BJ3365" s="11" t="s">
        <v>80</v>
      </c>
      <c r="BK3365" s="170">
        <f>ROUND(I3365*H3365,2)</f>
        <v>0</v>
      </c>
      <c r="BL3365" s="11" t="s">
        <v>125</v>
      </c>
      <c r="BM3365" s="169" t="s">
        <v>6623</v>
      </c>
    </row>
    <row r="3366" spans="1:65" s="2" customFormat="1" ht="39">
      <c r="A3366" s="28"/>
      <c r="B3366" s="29"/>
      <c r="C3366" s="30"/>
      <c r="D3366" s="171" t="s">
        <v>128</v>
      </c>
      <c r="E3366" s="30"/>
      <c r="F3366" s="172" t="s">
        <v>6622</v>
      </c>
      <c r="G3366" s="30"/>
      <c r="H3366" s="30"/>
      <c r="I3366" s="173"/>
      <c r="J3366" s="30"/>
      <c r="K3366" s="30"/>
      <c r="L3366" s="33"/>
      <c r="M3366" s="174"/>
      <c r="N3366" s="175"/>
      <c r="O3366" s="65"/>
      <c r="P3366" s="65"/>
      <c r="Q3366" s="65"/>
      <c r="R3366" s="65"/>
      <c r="S3366" s="65"/>
      <c r="T3366" s="66"/>
      <c r="U3366" s="28"/>
      <c r="V3366" s="28"/>
      <c r="W3366" s="28"/>
      <c r="X3366" s="28"/>
      <c r="Y3366" s="28"/>
      <c r="Z3366" s="28"/>
      <c r="AA3366" s="28"/>
      <c r="AB3366" s="28"/>
      <c r="AC3366" s="28"/>
      <c r="AD3366" s="28"/>
      <c r="AE3366" s="28"/>
      <c r="AT3366" s="11" t="s">
        <v>128</v>
      </c>
      <c r="AU3366" s="11" t="s">
        <v>73</v>
      </c>
    </row>
    <row r="3367" spans="1:65" s="2" customFormat="1" ht="66.75" customHeight="1">
      <c r="A3367" s="28"/>
      <c r="B3367" s="29"/>
      <c r="C3367" s="158" t="s">
        <v>6624</v>
      </c>
      <c r="D3367" s="158" t="s">
        <v>121</v>
      </c>
      <c r="E3367" s="159" t="s">
        <v>6625</v>
      </c>
      <c r="F3367" s="160" t="s">
        <v>6626</v>
      </c>
      <c r="G3367" s="161" t="s">
        <v>136</v>
      </c>
      <c r="H3367" s="162">
        <v>2</v>
      </c>
      <c r="I3367" s="163"/>
      <c r="J3367" s="164">
        <f>ROUND(I3367*H3367,2)</f>
        <v>0</v>
      </c>
      <c r="K3367" s="160" t="s">
        <v>1</v>
      </c>
      <c r="L3367" s="33"/>
      <c r="M3367" s="165" t="s">
        <v>1</v>
      </c>
      <c r="N3367" s="166" t="s">
        <v>38</v>
      </c>
      <c r="O3367" s="65"/>
      <c r="P3367" s="167">
        <f>O3367*H3367</f>
        <v>0</v>
      </c>
      <c r="Q3367" s="167">
        <v>0</v>
      </c>
      <c r="R3367" s="167">
        <f>Q3367*H3367</f>
        <v>0</v>
      </c>
      <c r="S3367" s="167">
        <v>0</v>
      </c>
      <c r="T3367" s="168">
        <f>S3367*H3367</f>
        <v>0</v>
      </c>
      <c r="U3367" s="28"/>
      <c r="V3367" s="28"/>
      <c r="W3367" s="28"/>
      <c r="X3367" s="28"/>
      <c r="Y3367" s="28"/>
      <c r="Z3367" s="28"/>
      <c r="AA3367" s="28"/>
      <c r="AB3367" s="28"/>
      <c r="AC3367" s="28"/>
      <c r="AD3367" s="28"/>
      <c r="AE3367" s="28"/>
      <c r="AR3367" s="169" t="s">
        <v>125</v>
      </c>
      <c r="AT3367" s="169" t="s">
        <v>121</v>
      </c>
      <c r="AU3367" s="169" t="s">
        <v>73</v>
      </c>
      <c r="AY3367" s="11" t="s">
        <v>126</v>
      </c>
      <c r="BE3367" s="170">
        <f>IF(N3367="základní",J3367,0)</f>
        <v>0</v>
      </c>
      <c r="BF3367" s="170">
        <f>IF(N3367="snížená",J3367,0)</f>
        <v>0</v>
      </c>
      <c r="BG3367" s="170">
        <f>IF(N3367="zákl. přenesená",J3367,0)</f>
        <v>0</v>
      </c>
      <c r="BH3367" s="170">
        <f>IF(N3367="sníž. přenesená",J3367,0)</f>
        <v>0</v>
      </c>
      <c r="BI3367" s="170">
        <f>IF(N3367="nulová",J3367,0)</f>
        <v>0</v>
      </c>
      <c r="BJ3367" s="11" t="s">
        <v>80</v>
      </c>
      <c r="BK3367" s="170">
        <f>ROUND(I3367*H3367,2)</f>
        <v>0</v>
      </c>
      <c r="BL3367" s="11" t="s">
        <v>125</v>
      </c>
      <c r="BM3367" s="169" t="s">
        <v>6627</v>
      </c>
    </row>
    <row r="3368" spans="1:65" s="2" customFormat="1" ht="39">
      <c r="A3368" s="28"/>
      <c r="B3368" s="29"/>
      <c r="C3368" s="30"/>
      <c r="D3368" s="171" t="s">
        <v>128</v>
      </c>
      <c r="E3368" s="30"/>
      <c r="F3368" s="172" t="s">
        <v>6626</v>
      </c>
      <c r="G3368" s="30"/>
      <c r="H3368" s="30"/>
      <c r="I3368" s="173"/>
      <c r="J3368" s="30"/>
      <c r="K3368" s="30"/>
      <c r="L3368" s="33"/>
      <c r="M3368" s="174"/>
      <c r="N3368" s="175"/>
      <c r="O3368" s="65"/>
      <c r="P3368" s="65"/>
      <c r="Q3368" s="65"/>
      <c r="R3368" s="65"/>
      <c r="S3368" s="65"/>
      <c r="T3368" s="66"/>
      <c r="U3368" s="28"/>
      <c r="V3368" s="28"/>
      <c r="W3368" s="28"/>
      <c r="X3368" s="28"/>
      <c r="Y3368" s="28"/>
      <c r="Z3368" s="28"/>
      <c r="AA3368" s="28"/>
      <c r="AB3368" s="28"/>
      <c r="AC3368" s="28"/>
      <c r="AD3368" s="28"/>
      <c r="AE3368" s="28"/>
      <c r="AT3368" s="11" t="s">
        <v>128</v>
      </c>
      <c r="AU3368" s="11" t="s">
        <v>73</v>
      </c>
    </row>
    <row r="3369" spans="1:65" s="2" customFormat="1" ht="55.5" customHeight="1">
      <c r="A3369" s="28"/>
      <c r="B3369" s="29"/>
      <c r="C3369" s="158" t="s">
        <v>6628</v>
      </c>
      <c r="D3369" s="158" t="s">
        <v>121</v>
      </c>
      <c r="E3369" s="159" t="s">
        <v>6629</v>
      </c>
      <c r="F3369" s="160" t="s">
        <v>6630</v>
      </c>
      <c r="G3369" s="161" t="s">
        <v>3319</v>
      </c>
      <c r="H3369" s="162">
        <v>30</v>
      </c>
      <c r="I3369" s="163"/>
      <c r="J3369" s="164">
        <f>ROUND(I3369*H3369,2)</f>
        <v>0</v>
      </c>
      <c r="K3369" s="160" t="s">
        <v>1</v>
      </c>
      <c r="L3369" s="33"/>
      <c r="M3369" s="165" t="s">
        <v>1</v>
      </c>
      <c r="N3369" s="166" t="s">
        <v>38</v>
      </c>
      <c r="O3369" s="65"/>
      <c r="P3369" s="167">
        <f>O3369*H3369</f>
        <v>0</v>
      </c>
      <c r="Q3369" s="167">
        <v>0</v>
      </c>
      <c r="R3369" s="167">
        <f>Q3369*H3369</f>
        <v>0</v>
      </c>
      <c r="S3369" s="167">
        <v>0</v>
      </c>
      <c r="T3369" s="168">
        <f>S3369*H3369</f>
        <v>0</v>
      </c>
      <c r="U3369" s="28"/>
      <c r="V3369" s="28"/>
      <c r="W3369" s="28"/>
      <c r="X3369" s="28"/>
      <c r="Y3369" s="28"/>
      <c r="Z3369" s="28"/>
      <c r="AA3369" s="28"/>
      <c r="AB3369" s="28"/>
      <c r="AC3369" s="28"/>
      <c r="AD3369" s="28"/>
      <c r="AE3369" s="28"/>
      <c r="AR3369" s="169" t="s">
        <v>125</v>
      </c>
      <c r="AT3369" s="169" t="s">
        <v>121</v>
      </c>
      <c r="AU3369" s="169" t="s">
        <v>73</v>
      </c>
      <c r="AY3369" s="11" t="s">
        <v>126</v>
      </c>
      <c r="BE3369" s="170">
        <f>IF(N3369="základní",J3369,0)</f>
        <v>0</v>
      </c>
      <c r="BF3369" s="170">
        <f>IF(N3369="snížená",J3369,0)</f>
        <v>0</v>
      </c>
      <c r="BG3369" s="170">
        <f>IF(N3369="zákl. přenesená",J3369,0)</f>
        <v>0</v>
      </c>
      <c r="BH3369" s="170">
        <f>IF(N3369="sníž. přenesená",J3369,0)</f>
        <v>0</v>
      </c>
      <c r="BI3369" s="170">
        <f>IF(N3369="nulová",J3369,0)</f>
        <v>0</v>
      </c>
      <c r="BJ3369" s="11" t="s">
        <v>80</v>
      </c>
      <c r="BK3369" s="170">
        <f>ROUND(I3369*H3369,2)</f>
        <v>0</v>
      </c>
      <c r="BL3369" s="11" t="s">
        <v>125</v>
      </c>
      <c r="BM3369" s="169" t="s">
        <v>6631</v>
      </c>
    </row>
    <row r="3370" spans="1:65" s="2" customFormat="1" ht="29.25">
      <c r="A3370" s="28"/>
      <c r="B3370" s="29"/>
      <c r="C3370" s="30"/>
      <c r="D3370" s="171" t="s">
        <v>128</v>
      </c>
      <c r="E3370" s="30"/>
      <c r="F3370" s="172" t="s">
        <v>6630</v>
      </c>
      <c r="G3370" s="30"/>
      <c r="H3370" s="30"/>
      <c r="I3370" s="173"/>
      <c r="J3370" s="30"/>
      <c r="K3370" s="30"/>
      <c r="L3370" s="33"/>
      <c r="M3370" s="174"/>
      <c r="N3370" s="175"/>
      <c r="O3370" s="65"/>
      <c r="P3370" s="65"/>
      <c r="Q3370" s="65"/>
      <c r="R3370" s="65"/>
      <c r="S3370" s="65"/>
      <c r="T3370" s="66"/>
      <c r="U3370" s="28"/>
      <c r="V3370" s="28"/>
      <c r="W3370" s="28"/>
      <c r="X3370" s="28"/>
      <c r="Y3370" s="28"/>
      <c r="Z3370" s="28"/>
      <c r="AA3370" s="28"/>
      <c r="AB3370" s="28"/>
      <c r="AC3370" s="28"/>
      <c r="AD3370" s="28"/>
      <c r="AE3370" s="28"/>
      <c r="AT3370" s="11" t="s">
        <v>128</v>
      </c>
      <c r="AU3370" s="11" t="s">
        <v>73</v>
      </c>
    </row>
    <row r="3371" spans="1:65" s="2" customFormat="1" ht="55.5" customHeight="1">
      <c r="A3371" s="28"/>
      <c r="B3371" s="29"/>
      <c r="C3371" s="158" t="s">
        <v>6632</v>
      </c>
      <c r="D3371" s="158" t="s">
        <v>121</v>
      </c>
      <c r="E3371" s="159" t="s">
        <v>6633</v>
      </c>
      <c r="F3371" s="160" t="s">
        <v>6634</v>
      </c>
      <c r="G3371" s="161" t="s">
        <v>3319</v>
      </c>
      <c r="H3371" s="162">
        <v>30</v>
      </c>
      <c r="I3371" s="163"/>
      <c r="J3371" s="164">
        <f>ROUND(I3371*H3371,2)</f>
        <v>0</v>
      </c>
      <c r="K3371" s="160" t="s">
        <v>1</v>
      </c>
      <c r="L3371" s="33"/>
      <c r="M3371" s="165" t="s">
        <v>1</v>
      </c>
      <c r="N3371" s="166" t="s">
        <v>38</v>
      </c>
      <c r="O3371" s="65"/>
      <c r="P3371" s="167">
        <f>O3371*H3371</f>
        <v>0</v>
      </c>
      <c r="Q3371" s="167">
        <v>0</v>
      </c>
      <c r="R3371" s="167">
        <f>Q3371*H3371</f>
        <v>0</v>
      </c>
      <c r="S3371" s="167">
        <v>0</v>
      </c>
      <c r="T3371" s="168">
        <f>S3371*H3371</f>
        <v>0</v>
      </c>
      <c r="U3371" s="28"/>
      <c r="V3371" s="28"/>
      <c r="W3371" s="28"/>
      <c r="X3371" s="28"/>
      <c r="Y3371" s="28"/>
      <c r="Z3371" s="28"/>
      <c r="AA3371" s="28"/>
      <c r="AB3371" s="28"/>
      <c r="AC3371" s="28"/>
      <c r="AD3371" s="28"/>
      <c r="AE3371" s="28"/>
      <c r="AR3371" s="169" t="s">
        <v>125</v>
      </c>
      <c r="AT3371" s="169" t="s">
        <v>121</v>
      </c>
      <c r="AU3371" s="169" t="s">
        <v>73</v>
      </c>
      <c r="AY3371" s="11" t="s">
        <v>126</v>
      </c>
      <c r="BE3371" s="170">
        <f>IF(N3371="základní",J3371,0)</f>
        <v>0</v>
      </c>
      <c r="BF3371" s="170">
        <f>IF(N3371="snížená",J3371,0)</f>
        <v>0</v>
      </c>
      <c r="BG3371" s="170">
        <f>IF(N3371="zákl. přenesená",J3371,0)</f>
        <v>0</v>
      </c>
      <c r="BH3371" s="170">
        <f>IF(N3371="sníž. přenesená",J3371,0)</f>
        <v>0</v>
      </c>
      <c r="BI3371" s="170">
        <f>IF(N3371="nulová",J3371,0)</f>
        <v>0</v>
      </c>
      <c r="BJ3371" s="11" t="s">
        <v>80</v>
      </c>
      <c r="BK3371" s="170">
        <f>ROUND(I3371*H3371,2)</f>
        <v>0</v>
      </c>
      <c r="BL3371" s="11" t="s">
        <v>125</v>
      </c>
      <c r="BM3371" s="169" t="s">
        <v>6635</v>
      </c>
    </row>
    <row r="3372" spans="1:65" s="2" customFormat="1" ht="29.25">
      <c r="A3372" s="28"/>
      <c r="B3372" s="29"/>
      <c r="C3372" s="30"/>
      <c r="D3372" s="171" t="s">
        <v>128</v>
      </c>
      <c r="E3372" s="30"/>
      <c r="F3372" s="172" t="s">
        <v>6634</v>
      </c>
      <c r="G3372" s="30"/>
      <c r="H3372" s="30"/>
      <c r="I3372" s="173"/>
      <c r="J3372" s="30"/>
      <c r="K3372" s="30"/>
      <c r="L3372" s="33"/>
      <c r="M3372" s="174"/>
      <c r="N3372" s="175"/>
      <c r="O3372" s="65"/>
      <c r="P3372" s="65"/>
      <c r="Q3372" s="65"/>
      <c r="R3372" s="65"/>
      <c r="S3372" s="65"/>
      <c r="T3372" s="66"/>
      <c r="U3372" s="28"/>
      <c r="V3372" s="28"/>
      <c r="W3372" s="28"/>
      <c r="X3372" s="28"/>
      <c r="Y3372" s="28"/>
      <c r="Z3372" s="28"/>
      <c r="AA3372" s="28"/>
      <c r="AB3372" s="28"/>
      <c r="AC3372" s="28"/>
      <c r="AD3372" s="28"/>
      <c r="AE3372" s="28"/>
      <c r="AT3372" s="11" t="s">
        <v>128</v>
      </c>
      <c r="AU3372" s="11" t="s">
        <v>73</v>
      </c>
    </row>
    <row r="3373" spans="1:65" s="2" customFormat="1" ht="55.5" customHeight="1">
      <c r="A3373" s="28"/>
      <c r="B3373" s="29"/>
      <c r="C3373" s="158" t="s">
        <v>6636</v>
      </c>
      <c r="D3373" s="158" t="s">
        <v>121</v>
      </c>
      <c r="E3373" s="159" t="s">
        <v>6637</v>
      </c>
      <c r="F3373" s="160" t="s">
        <v>6638</v>
      </c>
      <c r="G3373" s="161" t="s">
        <v>3319</v>
      </c>
      <c r="H3373" s="162">
        <v>30</v>
      </c>
      <c r="I3373" s="163"/>
      <c r="J3373" s="164">
        <f>ROUND(I3373*H3373,2)</f>
        <v>0</v>
      </c>
      <c r="K3373" s="160" t="s">
        <v>1</v>
      </c>
      <c r="L3373" s="33"/>
      <c r="M3373" s="165" t="s">
        <v>1</v>
      </c>
      <c r="N3373" s="166" t="s">
        <v>38</v>
      </c>
      <c r="O3373" s="65"/>
      <c r="P3373" s="167">
        <f>O3373*H3373</f>
        <v>0</v>
      </c>
      <c r="Q3373" s="167">
        <v>0</v>
      </c>
      <c r="R3373" s="167">
        <f>Q3373*H3373</f>
        <v>0</v>
      </c>
      <c r="S3373" s="167">
        <v>0</v>
      </c>
      <c r="T3373" s="168">
        <f>S3373*H3373</f>
        <v>0</v>
      </c>
      <c r="U3373" s="28"/>
      <c r="V3373" s="28"/>
      <c r="W3373" s="28"/>
      <c r="X3373" s="28"/>
      <c r="Y3373" s="28"/>
      <c r="Z3373" s="28"/>
      <c r="AA3373" s="28"/>
      <c r="AB3373" s="28"/>
      <c r="AC3373" s="28"/>
      <c r="AD3373" s="28"/>
      <c r="AE3373" s="28"/>
      <c r="AR3373" s="169" t="s">
        <v>125</v>
      </c>
      <c r="AT3373" s="169" t="s">
        <v>121</v>
      </c>
      <c r="AU3373" s="169" t="s">
        <v>73</v>
      </c>
      <c r="AY3373" s="11" t="s">
        <v>126</v>
      </c>
      <c r="BE3373" s="170">
        <f>IF(N3373="základní",J3373,0)</f>
        <v>0</v>
      </c>
      <c r="BF3373" s="170">
        <f>IF(N3373="snížená",J3373,0)</f>
        <v>0</v>
      </c>
      <c r="BG3373" s="170">
        <f>IF(N3373="zákl. přenesená",J3373,0)</f>
        <v>0</v>
      </c>
      <c r="BH3373" s="170">
        <f>IF(N3373="sníž. přenesená",J3373,0)</f>
        <v>0</v>
      </c>
      <c r="BI3373" s="170">
        <f>IF(N3373="nulová",J3373,0)</f>
        <v>0</v>
      </c>
      <c r="BJ3373" s="11" t="s">
        <v>80</v>
      </c>
      <c r="BK3373" s="170">
        <f>ROUND(I3373*H3373,2)</f>
        <v>0</v>
      </c>
      <c r="BL3373" s="11" t="s">
        <v>125</v>
      </c>
      <c r="BM3373" s="169" t="s">
        <v>6639</v>
      </c>
    </row>
    <row r="3374" spans="1:65" s="2" customFormat="1" ht="29.25">
      <c r="A3374" s="28"/>
      <c r="B3374" s="29"/>
      <c r="C3374" s="30"/>
      <c r="D3374" s="171" t="s">
        <v>128</v>
      </c>
      <c r="E3374" s="30"/>
      <c r="F3374" s="172" t="s">
        <v>6638</v>
      </c>
      <c r="G3374" s="30"/>
      <c r="H3374" s="30"/>
      <c r="I3374" s="173"/>
      <c r="J3374" s="30"/>
      <c r="K3374" s="30"/>
      <c r="L3374" s="33"/>
      <c r="M3374" s="174"/>
      <c r="N3374" s="175"/>
      <c r="O3374" s="65"/>
      <c r="P3374" s="65"/>
      <c r="Q3374" s="65"/>
      <c r="R3374" s="65"/>
      <c r="S3374" s="65"/>
      <c r="T3374" s="66"/>
      <c r="U3374" s="28"/>
      <c r="V3374" s="28"/>
      <c r="W3374" s="28"/>
      <c r="X3374" s="28"/>
      <c r="Y3374" s="28"/>
      <c r="Z3374" s="28"/>
      <c r="AA3374" s="28"/>
      <c r="AB3374" s="28"/>
      <c r="AC3374" s="28"/>
      <c r="AD3374" s="28"/>
      <c r="AE3374" s="28"/>
      <c r="AT3374" s="11" t="s">
        <v>128</v>
      </c>
      <c r="AU3374" s="11" t="s">
        <v>73</v>
      </c>
    </row>
    <row r="3375" spans="1:65" s="2" customFormat="1" ht="55.5" customHeight="1">
      <c r="A3375" s="28"/>
      <c r="B3375" s="29"/>
      <c r="C3375" s="158" t="s">
        <v>6640</v>
      </c>
      <c r="D3375" s="158" t="s">
        <v>121</v>
      </c>
      <c r="E3375" s="159" t="s">
        <v>6641</v>
      </c>
      <c r="F3375" s="160" t="s">
        <v>6642</v>
      </c>
      <c r="G3375" s="161" t="s">
        <v>3319</v>
      </c>
      <c r="H3375" s="162">
        <v>30</v>
      </c>
      <c r="I3375" s="163"/>
      <c r="J3375" s="164">
        <f>ROUND(I3375*H3375,2)</f>
        <v>0</v>
      </c>
      <c r="K3375" s="160" t="s">
        <v>1</v>
      </c>
      <c r="L3375" s="33"/>
      <c r="M3375" s="165" t="s">
        <v>1</v>
      </c>
      <c r="N3375" s="166" t="s">
        <v>38</v>
      </c>
      <c r="O3375" s="65"/>
      <c r="P3375" s="167">
        <f>O3375*H3375</f>
        <v>0</v>
      </c>
      <c r="Q3375" s="167">
        <v>0</v>
      </c>
      <c r="R3375" s="167">
        <f>Q3375*H3375</f>
        <v>0</v>
      </c>
      <c r="S3375" s="167">
        <v>0</v>
      </c>
      <c r="T3375" s="168">
        <f>S3375*H3375</f>
        <v>0</v>
      </c>
      <c r="U3375" s="28"/>
      <c r="V3375" s="28"/>
      <c r="W3375" s="28"/>
      <c r="X3375" s="28"/>
      <c r="Y3375" s="28"/>
      <c r="Z3375" s="28"/>
      <c r="AA3375" s="28"/>
      <c r="AB3375" s="28"/>
      <c r="AC3375" s="28"/>
      <c r="AD3375" s="28"/>
      <c r="AE3375" s="28"/>
      <c r="AR3375" s="169" t="s">
        <v>125</v>
      </c>
      <c r="AT3375" s="169" t="s">
        <v>121</v>
      </c>
      <c r="AU3375" s="169" t="s">
        <v>73</v>
      </c>
      <c r="AY3375" s="11" t="s">
        <v>126</v>
      </c>
      <c r="BE3375" s="170">
        <f>IF(N3375="základní",J3375,0)</f>
        <v>0</v>
      </c>
      <c r="BF3375" s="170">
        <f>IF(N3375="snížená",J3375,0)</f>
        <v>0</v>
      </c>
      <c r="BG3375" s="170">
        <f>IF(N3375="zákl. přenesená",J3375,0)</f>
        <v>0</v>
      </c>
      <c r="BH3375" s="170">
        <f>IF(N3375="sníž. přenesená",J3375,0)</f>
        <v>0</v>
      </c>
      <c r="BI3375" s="170">
        <f>IF(N3375="nulová",J3375,0)</f>
        <v>0</v>
      </c>
      <c r="BJ3375" s="11" t="s">
        <v>80</v>
      </c>
      <c r="BK3375" s="170">
        <f>ROUND(I3375*H3375,2)</f>
        <v>0</v>
      </c>
      <c r="BL3375" s="11" t="s">
        <v>125</v>
      </c>
      <c r="BM3375" s="169" t="s">
        <v>6643</v>
      </c>
    </row>
    <row r="3376" spans="1:65" s="2" customFormat="1" ht="29.25">
      <c r="A3376" s="28"/>
      <c r="B3376" s="29"/>
      <c r="C3376" s="30"/>
      <c r="D3376" s="171" t="s">
        <v>128</v>
      </c>
      <c r="E3376" s="30"/>
      <c r="F3376" s="172" t="s">
        <v>6642</v>
      </c>
      <c r="G3376" s="30"/>
      <c r="H3376" s="30"/>
      <c r="I3376" s="173"/>
      <c r="J3376" s="30"/>
      <c r="K3376" s="30"/>
      <c r="L3376" s="33"/>
      <c r="M3376" s="174"/>
      <c r="N3376" s="175"/>
      <c r="O3376" s="65"/>
      <c r="P3376" s="65"/>
      <c r="Q3376" s="65"/>
      <c r="R3376" s="65"/>
      <c r="S3376" s="65"/>
      <c r="T3376" s="66"/>
      <c r="U3376" s="28"/>
      <c r="V3376" s="28"/>
      <c r="W3376" s="28"/>
      <c r="X3376" s="28"/>
      <c r="Y3376" s="28"/>
      <c r="Z3376" s="28"/>
      <c r="AA3376" s="28"/>
      <c r="AB3376" s="28"/>
      <c r="AC3376" s="28"/>
      <c r="AD3376" s="28"/>
      <c r="AE3376" s="28"/>
      <c r="AT3376" s="11" t="s">
        <v>128</v>
      </c>
      <c r="AU3376" s="11" t="s">
        <v>73</v>
      </c>
    </row>
    <row r="3377" spans="1:65" s="2" customFormat="1" ht="55.5" customHeight="1">
      <c r="A3377" s="28"/>
      <c r="B3377" s="29"/>
      <c r="C3377" s="158" t="s">
        <v>6644</v>
      </c>
      <c r="D3377" s="158" t="s">
        <v>121</v>
      </c>
      <c r="E3377" s="159" t="s">
        <v>6645</v>
      </c>
      <c r="F3377" s="160" t="s">
        <v>6646</v>
      </c>
      <c r="G3377" s="161" t="s">
        <v>3319</v>
      </c>
      <c r="H3377" s="162">
        <v>30</v>
      </c>
      <c r="I3377" s="163"/>
      <c r="J3377" s="164">
        <f>ROUND(I3377*H3377,2)</f>
        <v>0</v>
      </c>
      <c r="K3377" s="160" t="s">
        <v>1</v>
      </c>
      <c r="L3377" s="33"/>
      <c r="M3377" s="165" t="s">
        <v>1</v>
      </c>
      <c r="N3377" s="166" t="s">
        <v>38</v>
      </c>
      <c r="O3377" s="65"/>
      <c r="P3377" s="167">
        <f>O3377*H3377</f>
        <v>0</v>
      </c>
      <c r="Q3377" s="167">
        <v>0</v>
      </c>
      <c r="R3377" s="167">
        <f>Q3377*H3377</f>
        <v>0</v>
      </c>
      <c r="S3377" s="167">
        <v>0</v>
      </c>
      <c r="T3377" s="168">
        <f>S3377*H3377</f>
        <v>0</v>
      </c>
      <c r="U3377" s="28"/>
      <c r="V3377" s="28"/>
      <c r="W3377" s="28"/>
      <c r="X3377" s="28"/>
      <c r="Y3377" s="28"/>
      <c r="Z3377" s="28"/>
      <c r="AA3377" s="28"/>
      <c r="AB3377" s="28"/>
      <c r="AC3377" s="28"/>
      <c r="AD3377" s="28"/>
      <c r="AE3377" s="28"/>
      <c r="AR3377" s="169" t="s">
        <v>125</v>
      </c>
      <c r="AT3377" s="169" t="s">
        <v>121</v>
      </c>
      <c r="AU3377" s="169" t="s">
        <v>73</v>
      </c>
      <c r="AY3377" s="11" t="s">
        <v>126</v>
      </c>
      <c r="BE3377" s="170">
        <f>IF(N3377="základní",J3377,0)</f>
        <v>0</v>
      </c>
      <c r="BF3377" s="170">
        <f>IF(N3377="snížená",J3377,0)</f>
        <v>0</v>
      </c>
      <c r="BG3377" s="170">
        <f>IF(N3377="zákl. přenesená",J3377,0)</f>
        <v>0</v>
      </c>
      <c r="BH3377" s="170">
        <f>IF(N3377="sníž. přenesená",J3377,0)</f>
        <v>0</v>
      </c>
      <c r="BI3377" s="170">
        <f>IF(N3377="nulová",J3377,0)</f>
        <v>0</v>
      </c>
      <c r="BJ3377" s="11" t="s">
        <v>80</v>
      </c>
      <c r="BK3377" s="170">
        <f>ROUND(I3377*H3377,2)</f>
        <v>0</v>
      </c>
      <c r="BL3377" s="11" t="s">
        <v>125</v>
      </c>
      <c r="BM3377" s="169" t="s">
        <v>6647</v>
      </c>
    </row>
    <row r="3378" spans="1:65" s="2" customFormat="1" ht="29.25">
      <c r="A3378" s="28"/>
      <c r="B3378" s="29"/>
      <c r="C3378" s="30"/>
      <c r="D3378" s="171" t="s">
        <v>128</v>
      </c>
      <c r="E3378" s="30"/>
      <c r="F3378" s="172" t="s">
        <v>6646</v>
      </c>
      <c r="G3378" s="30"/>
      <c r="H3378" s="30"/>
      <c r="I3378" s="173"/>
      <c r="J3378" s="30"/>
      <c r="K3378" s="30"/>
      <c r="L3378" s="33"/>
      <c r="M3378" s="174"/>
      <c r="N3378" s="175"/>
      <c r="O3378" s="65"/>
      <c r="P3378" s="65"/>
      <c r="Q3378" s="65"/>
      <c r="R3378" s="65"/>
      <c r="S3378" s="65"/>
      <c r="T3378" s="66"/>
      <c r="U3378" s="28"/>
      <c r="V3378" s="28"/>
      <c r="W3378" s="28"/>
      <c r="X3378" s="28"/>
      <c r="Y3378" s="28"/>
      <c r="Z3378" s="28"/>
      <c r="AA3378" s="28"/>
      <c r="AB3378" s="28"/>
      <c r="AC3378" s="28"/>
      <c r="AD3378" s="28"/>
      <c r="AE3378" s="28"/>
      <c r="AT3378" s="11" t="s">
        <v>128</v>
      </c>
      <c r="AU3378" s="11" t="s">
        <v>73</v>
      </c>
    </row>
    <row r="3379" spans="1:65" s="2" customFormat="1" ht="55.5" customHeight="1">
      <c r="A3379" s="28"/>
      <c r="B3379" s="29"/>
      <c r="C3379" s="158" t="s">
        <v>6648</v>
      </c>
      <c r="D3379" s="158" t="s">
        <v>121</v>
      </c>
      <c r="E3379" s="159" t="s">
        <v>6649</v>
      </c>
      <c r="F3379" s="160" t="s">
        <v>6650</v>
      </c>
      <c r="G3379" s="161" t="s">
        <v>3319</v>
      </c>
      <c r="H3379" s="162">
        <v>30</v>
      </c>
      <c r="I3379" s="163"/>
      <c r="J3379" s="164">
        <f>ROUND(I3379*H3379,2)</f>
        <v>0</v>
      </c>
      <c r="K3379" s="160" t="s">
        <v>1</v>
      </c>
      <c r="L3379" s="33"/>
      <c r="M3379" s="165" t="s">
        <v>1</v>
      </c>
      <c r="N3379" s="166" t="s">
        <v>38</v>
      </c>
      <c r="O3379" s="65"/>
      <c r="P3379" s="167">
        <f>O3379*H3379</f>
        <v>0</v>
      </c>
      <c r="Q3379" s="167">
        <v>0</v>
      </c>
      <c r="R3379" s="167">
        <f>Q3379*H3379</f>
        <v>0</v>
      </c>
      <c r="S3379" s="167">
        <v>0</v>
      </c>
      <c r="T3379" s="168">
        <f>S3379*H3379</f>
        <v>0</v>
      </c>
      <c r="U3379" s="28"/>
      <c r="V3379" s="28"/>
      <c r="W3379" s="28"/>
      <c r="X3379" s="28"/>
      <c r="Y3379" s="28"/>
      <c r="Z3379" s="28"/>
      <c r="AA3379" s="28"/>
      <c r="AB3379" s="28"/>
      <c r="AC3379" s="28"/>
      <c r="AD3379" s="28"/>
      <c r="AE3379" s="28"/>
      <c r="AR3379" s="169" t="s">
        <v>125</v>
      </c>
      <c r="AT3379" s="169" t="s">
        <v>121</v>
      </c>
      <c r="AU3379" s="169" t="s">
        <v>73</v>
      </c>
      <c r="AY3379" s="11" t="s">
        <v>126</v>
      </c>
      <c r="BE3379" s="170">
        <f>IF(N3379="základní",J3379,0)</f>
        <v>0</v>
      </c>
      <c r="BF3379" s="170">
        <f>IF(N3379="snížená",J3379,0)</f>
        <v>0</v>
      </c>
      <c r="BG3379" s="170">
        <f>IF(N3379="zákl. přenesená",J3379,0)</f>
        <v>0</v>
      </c>
      <c r="BH3379" s="170">
        <f>IF(N3379="sníž. přenesená",J3379,0)</f>
        <v>0</v>
      </c>
      <c r="BI3379" s="170">
        <f>IF(N3379="nulová",J3379,0)</f>
        <v>0</v>
      </c>
      <c r="BJ3379" s="11" t="s">
        <v>80</v>
      </c>
      <c r="BK3379" s="170">
        <f>ROUND(I3379*H3379,2)</f>
        <v>0</v>
      </c>
      <c r="BL3379" s="11" t="s">
        <v>125</v>
      </c>
      <c r="BM3379" s="169" t="s">
        <v>6651</v>
      </c>
    </row>
    <row r="3380" spans="1:65" s="2" customFormat="1" ht="29.25">
      <c r="A3380" s="28"/>
      <c r="B3380" s="29"/>
      <c r="C3380" s="30"/>
      <c r="D3380" s="171" t="s">
        <v>128</v>
      </c>
      <c r="E3380" s="30"/>
      <c r="F3380" s="172" t="s">
        <v>6650</v>
      </c>
      <c r="G3380" s="30"/>
      <c r="H3380" s="30"/>
      <c r="I3380" s="173"/>
      <c r="J3380" s="30"/>
      <c r="K3380" s="30"/>
      <c r="L3380" s="33"/>
      <c r="M3380" s="174"/>
      <c r="N3380" s="175"/>
      <c r="O3380" s="65"/>
      <c r="P3380" s="65"/>
      <c r="Q3380" s="65"/>
      <c r="R3380" s="65"/>
      <c r="S3380" s="65"/>
      <c r="T3380" s="66"/>
      <c r="U3380" s="28"/>
      <c r="V3380" s="28"/>
      <c r="W3380" s="28"/>
      <c r="X3380" s="28"/>
      <c r="Y3380" s="28"/>
      <c r="Z3380" s="28"/>
      <c r="AA3380" s="28"/>
      <c r="AB3380" s="28"/>
      <c r="AC3380" s="28"/>
      <c r="AD3380" s="28"/>
      <c r="AE3380" s="28"/>
      <c r="AT3380" s="11" t="s">
        <v>128</v>
      </c>
      <c r="AU3380" s="11" t="s">
        <v>73</v>
      </c>
    </row>
    <row r="3381" spans="1:65" s="2" customFormat="1" ht="55.5" customHeight="1">
      <c r="A3381" s="28"/>
      <c r="B3381" s="29"/>
      <c r="C3381" s="158" t="s">
        <v>6652</v>
      </c>
      <c r="D3381" s="158" t="s">
        <v>121</v>
      </c>
      <c r="E3381" s="159" t="s">
        <v>6653</v>
      </c>
      <c r="F3381" s="160" t="s">
        <v>6654</v>
      </c>
      <c r="G3381" s="161" t="s">
        <v>3319</v>
      </c>
      <c r="H3381" s="162">
        <v>30</v>
      </c>
      <c r="I3381" s="163"/>
      <c r="J3381" s="164">
        <f>ROUND(I3381*H3381,2)</f>
        <v>0</v>
      </c>
      <c r="K3381" s="160" t="s">
        <v>1</v>
      </c>
      <c r="L3381" s="33"/>
      <c r="M3381" s="165" t="s">
        <v>1</v>
      </c>
      <c r="N3381" s="166" t="s">
        <v>38</v>
      </c>
      <c r="O3381" s="65"/>
      <c r="P3381" s="167">
        <f>O3381*H3381</f>
        <v>0</v>
      </c>
      <c r="Q3381" s="167">
        <v>0</v>
      </c>
      <c r="R3381" s="167">
        <f>Q3381*H3381</f>
        <v>0</v>
      </c>
      <c r="S3381" s="167">
        <v>0</v>
      </c>
      <c r="T3381" s="168">
        <f>S3381*H3381</f>
        <v>0</v>
      </c>
      <c r="U3381" s="28"/>
      <c r="V3381" s="28"/>
      <c r="W3381" s="28"/>
      <c r="X3381" s="28"/>
      <c r="Y3381" s="28"/>
      <c r="Z3381" s="28"/>
      <c r="AA3381" s="28"/>
      <c r="AB3381" s="28"/>
      <c r="AC3381" s="28"/>
      <c r="AD3381" s="28"/>
      <c r="AE3381" s="28"/>
      <c r="AR3381" s="169" t="s">
        <v>125</v>
      </c>
      <c r="AT3381" s="169" t="s">
        <v>121</v>
      </c>
      <c r="AU3381" s="169" t="s">
        <v>73</v>
      </c>
      <c r="AY3381" s="11" t="s">
        <v>126</v>
      </c>
      <c r="BE3381" s="170">
        <f>IF(N3381="základní",J3381,0)</f>
        <v>0</v>
      </c>
      <c r="BF3381" s="170">
        <f>IF(N3381="snížená",J3381,0)</f>
        <v>0</v>
      </c>
      <c r="BG3381" s="170">
        <f>IF(N3381="zákl. přenesená",J3381,0)</f>
        <v>0</v>
      </c>
      <c r="BH3381" s="170">
        <f>IF(N3381="sníž. přenesená",J3381,0)</f>
        <v>0</v>
      </c>
      <c r="BI3381" s="170">
        <f>IF(N3381="nulová",J3381,0)</f>
        <v>0</v>
      </c>
      <c r="BJ3381" s="11" t="s">
        <v>80</v>
      </c>
      <c r="BK3381" s="170">
        <f>ROUND(I3381*H3381,2)</f>
        <v>0</v>
      </c>
      <c r="BL3381" s="11" t="s">
        <v>125</v>
      </c>
      <c r="BM3381" s="169" t="s">
        <v>6655</v>
      </c>
    </row>
    <row r="3382" spans="1:65" s="2" customFormat="1" ht="29.25">
      <c r="A3382" s="28"/>
      <c r="B3382" s="29"/>
      <c r="C3382" s="30"/>
      <c r="D3382" s="171" t="s">
        <v>128</v>
      </c>
      <c r="E3382" s="30"/>
      <c r="F3382" s="172" t="s">
        <v>6654</v>
      </c>
      <c r="G3382" s="30"/>
      <c r="H3382" s="30"/>
      <c r="I3382" s="173"/>
      <c r="J3382" s="30"/>
      <c r="K3382" s="30"/>
      <c r="L3382" s="33"/>
      <c r="M3382" s="174"/>
      <c r="N3382" s="175"/>
      <c r="O3382" s="65"/>
      <c r="P3382" s="65"/>
      <c r="Q3382" s="65"/>
      <c r="R3382" s="65"/>
      <c r="S3382" s="65"/>
      <c r="T3382" s="66"/>
      <c r="U3382" s="28"/>
      <c r="V3382" s="28"/>
      <c r="W3382" s="28"/>
      <c r="X3382" s="28"/>
      <c r="Y3382" s="28"/>
      <c r="Z3382" s="28"/>
      <c r="AA3382" s="28"/>
      <c r="AB3382" s="28"/>
      <c r="AC3382" s="28"/>
      <c r="AD3382" s="28"/>
      <c r="AE3382" s="28"/>
      <c r="AT3382" s="11" t="s">
        <v>128</v>
      </c>
      <c r="AU3382" s="11" t="s">
        <v>73</v>
      </c>
    </row>
    <row r="3383" spans="1:65" s="2" customFormat="1" ht="55.5" customHeight="1">
      <c r="A3383" s="28"/>
      <c r="B3383" s="29"/>
      <c r="C3383" s="158" t="s">
        <v>6656</v>
      </c>
      <c r="D3383" s="158" t="s">
        <v>121</v>
      </c>
      <c r="E3383" s="159" t="s">
        <v>6657</v>
      </c>
      <c r="F3383" s="160" t="s">
        <v>6658</v>
      </c>
      <c r="G3383" s="161" t="s">
        <v>3319</v>
      </c>
      <c r="H3383" s="162">
        <v>30</v>
      </c>
      <c r="I3383" s="163"/>
      <c r="J3383" s="164">
        <f>ROUND(I3383*H3383,2)</f>
        <v>0</v>
      </c>
      <c r="K3383" s="160" t="s">
        <v>1</v>
      </c>
      <c r="L3383" s="33"/>
      <c r="M3383" s="165" t="s">
        <v>1</v>
      </c>
      <c r="N3383" s="166" t="s">
        <v>38</v>
      </c>
      <c r="O3383" s="65"/>
      <c r="P3383" s="167">
        <f>O3383*H3383</f>
        <v>0</v>
      </c>
      <c r="Q3383" s="167">
        <v>0</v>
      </c>
      <c r="R3383" s="167">
        <f>Q3383*H3383</f>
        <v>0</v>
      </c>
      <c r="S3383" s="167">
        <v>0</v>
      </c>
      <c r="T3383" s="168">
        <f>S3383*H3383</f>
        <v>0</v>
      </c>
      <c r="U3383" s="28"/>
      <c r="V3383" s="28"/>
      <c r="W3383" s="28"/>
      <c r="X3383" s="28"/>
      <c r="Y3383" s="28"/>
      <c r="Z3383" s="28"/>
      <c r="AA3383" s="28"/>
      <c r="AB3383" s="28"/>
      <c r="AC3383" s="28"/>
      <c r="AD3383" s="28"/>
      <c r="AE3383" s="28"/>
      <c r="AR3383" s="169" t="s">
        <v>125</v>
      </c>
      <c r="AT3383" s="169" t="s">
        <v>121</v>
      </c>
      <c r="AU3383" s="169" t="s">
        <v>73</v>
      </c>
      <c r="AY3383" s="11" t="s">
        <v>126</v>
      </c>
      <c r="BE3383" s="170">
        <f>IF(N3383="základní",J3383,0)</f>
        <v>0</v>
      </c>
      <c r="BF3383" s="170">
        <f>IF(N3383="snížená",J3383,0)</f>
        <v>0</v>
      </c>
      <c r="BG3383" s="170">
        <f>IF(N3383="zákl. přenesená",J3383,0)</f>
        <v>0</v>
      </c>
      <c r="BH3383" s="170">
        <f>IF(N3383="sníž. přenesená",J3383,0)</f>
        <v>0</v>
      </c>
      <c r="BI3383" s="170">
        <f>IF(N3383="nulová",J3383,0)</f>
        <v>0</v>
      </c>
      <c r="BJ3383" s="11" t="s">
        <v>80</v>
      </c>
      <c r="BK3383" s="170">
        <f>ROUND(I3383*H3383,2)</f>
        <v>0</v>
      </c>
      <c r="BL3383" s="11" t="s">
        <v>125</v>
      </c>
      <c r="BM3383" s="169" t="s">
        <v>6659</v>
      </c>
    </row>
    <row r="3384" spans="1:65" s="2" customFormat="1" ht="29.25">
      <c r="A3384" s="28"/>
      <c r="B3384" s="29"/>
      <c r="C3384" s="30"/>
      <c r="D3384" s="171" t="s">
        <v>128</v>
      </c>
      <c r="E3384" s="30"/>
      <c r="F3384" s="172" t="s">
        <v>6658</v>
      </c>
      <c r="G3384" s="30"/>
      <c r="H3384" s="30"/>
      <c r="I3384" s="173"/>
      <c r="J3384" s="30"/>
      <c r="K3384" s="30"/>
      <c r="L3384" s="33"/>
      <c r="M3384" s="174"/>
      <c r="N3384" s="175"/>
      <c r="O3384" s="65"/>
      <c r="P3384" s="65"/>
      <c r="Q3384" s="65"/>
      <c r="R3384" s="65"/>
      <c r="S3384" s="65"/>
      <c r="T3384" s="66"/>
      <c r="U3384" s="28"/>
      <c r="V3384" s="28"/>
      <c r="W3384" s="28"/>
      <c r="X3384" s="28"/>
      <c r="Y3384" s="28"/>
      <c r="Z3384" s="28"/>
      <c r="AA3384" s="28"/>
      <c r="AB3384" s="28"/>
      <c r="AC3384" s="28"/>
      <c r="AD3384" s="28"/>
      <c r="AE3384" s="28"/>
      <c r="AT3384" s="11" t="s">
        <v>128</v>
      </c>
      <c r="AU3384" s="11" t="s">
        <v>73</v>
      </c>
    </row>
    <row r="3385" spans="1:65" s="2" customFormat="1" ht="55.5" customHeight="1">
      <c r="A3385" s="28"/>
      <c r="B3385" s="29"/>
      <c r="C3385" s="158" t="s">
        <v>6660</v>
      </c>
      <c r="D3385" s="158" t="s">
        <v>121</v>
      </c>
      <c r="E3385" s="159" t="s">
        <v>6661</v>
      </c>
      <c r="F3385" s="160" t="s">
        <v>6662</v>
      </c>
      <c r="G3385" s="161" t="s">
        <v>3319</v>
      </c>
      <c r="H3385" s="162">
        <v>30</v>
      </c>
      <c r="I3385" s="163"/>
      <c r="J3385" s="164">
        <f>ROUND(I3385*H3385,2)</f>
        <v>0</v>
      </c>
      <c r="K3385" s="160" t="s">
        <v>1</v>
      </c>
      <c r="L3385" s="33"/>
      <c r="M3385" s="165" t="s">
        <v>1</v>
      </c>
      <c r="N3385" s="166" t="s">
        <v>38</v>
      </c>
      <c r="O3385" s="65"/>
      <c r="P3385" s="167">
        <f>O3385*H3385</f>
        <v>0</v>
      </c>
      <c r="Q3385" s="167">
        <v>0</v>
      </c>
      <c r="R3385" s="167">
        <f>Q3385*H3385</f>
        <v>0</v>
      </c>
      <c r="S3385" s="167">
        <v>0</v>
      </c>
      <c r="T3385" s="168">
        <f>S3385*H3385</f>
        <v>0</v>
      </c>
      <c r="U3385" s="28"/>
      <c r="V3385" s="28"/>
      <c r="W3385" s="28"/>
      <c r="X3385" s="28"/>
      <c r="Y3385" s="28"/>
      <c r="Z3385" s="28"/>
      <c r="AA3385" s="28"/>
      <c r="AB3385" s="28"/>
      <c r="AC3385" s="28"/>
      <c r="AD3385" s="28"/>
      <c r="AE3385" s="28"/>
      <c r="AR3385" s="169" t="s">
        <v>125</v>
      </c>
      <c r="AT3385" s="169" t="s">
        <v>121</v>
      </c>
      <c r="AU3385" s="169" t="s">
        <v>73</v>
      </c>
      <c r="AY3385" s="11" t="s">
        <v>126</v>
      </c>
      <c r="BE3385" s="170">
        <f>IF(N3385="základní",J3385,0)</f>
        <v>0</v>
      </c>
      <c r="BF3385" s="170">
        <f>IF(N3385="snížená",J3385,0)</f>
        <v>0</v>
      </c>
      <c r="BG3385" s="170">
        <f>IF(N3385="zákl. přenesená",J3385,0)</f>
        <v>0</v>
      </c>
      <c r="BH3385" s="170">
        <f>IF(N3385="sníž. přenesená",J3385,0)</f>
        <v>0</v>
      </c>
      <c r="BI3385" s="170">
        <f>IF(N3385="nulová",J3385,0)</f>
        <v>0</v>
      </c>
      <c r="BJ3385" s="11" t="s">
        <v>80</v>
      </c>
      <c r="BK3385" s="170">
        <f>ROUND(I3385*H3385,2)</f>
        <v>0</v>
      </c>
      <c r="BL3385" s="11" t="s">
        <v>125</v>
      </c>
      <c r="BM3385" s="169" t="s">
        <v>6663</v>
      </c>
    </row>
    <row r="3386" spans="1:65" s="2" customFormat="1" ht="29.25">
      <c r="A3386" s="28"/>
      <c r="B3386" s="29"/>
      <c r="C3386" s="30"/>
      <c r="D3386" s="171" t="s">
        <v>128</v>
      </c>
      <c r="E3386" s="30"/>
      <c r="F3386" s="172" t="s">
        <v>6662</v>
      </c>
      <c r="G3386" s="30"/>
      <c r="H3386" s="30"/>
      <c r="I3386" s="173"/>
      <c r="J3386" s="30"/>
      <c r="K3386" s="30"/>
      <c r="L3386" s="33"/>
      <c r="M3386" s="174"/>
      <c r="N3386" s="175"/>
      <c r="O3386" s="65"/>
      <c r="P3386" s="65"/>
      <c r="Q3386" s="65"/>
      <c r="R3386" s="65"/>
      <c r="S3386" s="65"/>
      <c r="T3386" s="66"/>
      <c r="U3386" s="28"/>
      <c r="V3386" s="28"/>
      <c r="W3386" s="28"/>
      <c r="X3386" s="28"/>
      <c r="Y3386" s="28"/>
      <c r="Z3386" s="28"/>
      <c r="AA3386" s="28"/>
      <c r="AB3386" s="28"/>
      <c r="AC3386" s="28"/>
      <c r="AD3386" s="28"/>
      <c r="AE3386" s="28"/>
      <c r="AT3386" s="11" t="s">
        <v>128</v>
      </c>
      <c r="AU3386" s="11" t="s">
        <v>73</v>
      </c>
    </row>
    <row r="3387" spans="1:65" s="2" customFormat="1" ht="55.5" customHeight="1">
      <c r="A3387" s="28"/>
      <c r="B3387" s="29"/>
      <c r="C3387" s="158" t="s">
        <v>6664</v>
      </c>
      <c r="D3387" s="158" t="s">
        <v>121</v>
      </c>
      <c r="E3387" s="159" t="s">
        <v>6665</v>
      </c>
      <c r="F3387" s="160" t="s">
        <v>6666</v>
      </c>
      <c r="G3387" s="161" t="s">
        <v>3319</v>
      </c>
      <c r="H3387" s="162">
        <v>30</v>
      </c>
      <c r="I3387" s="163"/>
      <c r="J3387" s="164">
        <f>ROUND(I3387*H3387,2)</f>
        <v>0</v>
      </c>
      <c r="K3387" s="160" t="s">
        <v>1</v>
      </c>
      <c r="L3387" s="33"/>
      <c r="M3387" s="165" t="s">
        <v>1</v>
      </c>
      <c r="N3387" s="166" t="s">
        <v>38</v>
      </c>
      <c r="O3387" s="65"/>
      <c r="P3387" s="167">
        <f>O3387*H3387</f>
        <v>0</v>
      </c>
      <c r="Q3387" s="167">
        <v>0</v>
      </c>
      <c r="R3387" s="167">
        <f>Q3387*H3387</f>
        <v>0</v>
      </c>
      <c r="S3387" s="167">
        <v>0</v>
      </c>
      <c r="T3387" s="168">
        <f>S3387*H3387</f>
        <v>0</v>
      </c>
      <c r="U3387" s="28"/>
      <c r="V3387" s="28"/>
      <c r="W3387" s="28"/>
      <c r="X3387" s="28"/>
      <c r="Y3387" s="28"/>
      <c r="Z3387" s="28"/>
      <c r="AA3387" s="28"/>
      <c r="AB3387" s="28"/>
      <c r="AC3387" s="28"/>
      <c r="AD3387" s="28"/>
      <c r="AE3387" s="28"/>
      <c r="AR3387" s="169" t="s">
        <v>125</v>
      </c>
      <c r="AT3387" s="169" t="s">
        <v>121</v>
      </c>
      <c r="AU3387" s="169" t="s">
        <v>73</v>
      </c>
      <c r="AY3387" s="11" t="s">
        <v>126</v>
      </c>
      <c r="BE3387" s="170">
        <f>IF(N3387="základní",J3387,0)</f>
        <v>0</v>
      </c>
      <c r="BF3387" s="170">
        <f>IF(N3387="snížená",J3387,0)</f>
        <v>0</v>
      </c>
      <c r="BG3387" s="170">
        <f>IF(N3387="zákl. přenesená",J3387,0)</f>
        <v>0</v>
      </c>
      <c r="BH3387" s="170">
        <f>IF(N3387="sníž. přenesená",J3387,0)</f>
        <v>0</v>
      </c>
      <c r="BI3387" s="170">
        <f>IF(N3387="nulová",J3387,0)</f>
        <v>0</v>
      </c>
      <c r="BJ3387" s="11" t="s">
        <v>80</v>
      </c>
      <c r="BK3387" s="170">
        <f>ROUND(I3387*H3387,2)</f>
        <v>0</v>
      </c>
      <c r="BL3387" s="11" t="s">
        <v>125</v>
      </c>
      <c r="BM3387" s="169" t="s">
        <v>6667</v>
      </c>
    </row>
    <row r="3388" spans="1:65" s="2" customFormat="1" ht="29.25">
      <c r="A3388" s="28"/>
      <c r="B3388" s="29"/>
      <c r="C3388" s="30"/>
      <c r="D3388" s="171" t="s">
        <v>128</v>
      </c>
      <c r="E3388" s="30"/>
      <c r="F3388" s="172" t="s">
        <v>6666</v>
      </c>
      <c r="G3388" s="30"/>
      <c r="H3388" s="30"/>
      <c r="I3388" s="173"/>
      <c r="J3388" s="30"/>
      <c r="K3388" s="30"/>
      <c r="L3388" s="33"/>
      <c r="M3388" s="174"/>
      <c r="N3388" s="175"/>
      <c r="O3388" s="65"/>
      <c r="P3388" s="65"/>
      <c r="Q3388" s="65"/>
      <c r="R3388" s="65"/>
      <c r="S3388" s="65"/>
      <c r="T3388" s="66"/>
      <c r="U3388" s="28"/>
      <c r="V3388" s="28"/>
      <c r="W3388" s="28"/>
      <c r="X3388" s="28"/>
      <c r="Y3388" s="28"/>
      <c r="Z3388" s="28"/>
      <c r="AA3388" s="28"/>
      <c r="AB3388" s="28"/>
      <c r="AC3388" s="28"/>
      <c r="AD3388" s="28"/>
      <c r="AE3388" s="28"/>
      <c r="AT3388" s="11" t="s">
        <v>128</v>
      </c>
      <c r="AU3388" s="11" t="s">
        <v>73</v>
      </c>
    </row>
    <row r="3389" spans="1:65" s="2" customFormat="1" ht="55.5" customHeight="1">
      <c r="A3389" s="28"/>
      <c r="B3389" s="29"/>
      <c r="C3389" s="158" t="s">
        <v>6668</v>
      </c>
      <c r="D3389" s="158" t="s">
        <v>121</v>
      </c>
      <c r="E3389" s="159" t="s">
        <v>6669</v>
      </c>
      <c r="F3389" s="160" t="s">
        <v>6670</v>
      </c>
      <c r="G3389" s="161" t="s">
        <v>3319</v>
      </c>
      <c r="H3389" s="162">
        <v>30</v>
      </c>
      <c r="I3389" s="163"/>
      <c r="J3389" s="164">
        <f>ROUND(I3389*H3389,2)</f>
        <v>0</v>
      </c>
      <c r="K3389" s="160" t="s">
        <v>1</v>
      </c>
      <c r="L3389" s="33"/>
      <c r="M3389" s="165" t="s">
        <v>1</v>
      </c>
      <c r="N3389" s="166" t="s">
        <v>38</v>
      </c>
      <c r="O3389" s="65"/>
      <c r="P3389" s="167">
        <f>O3389*H3389</f>
        <v>0</v>
      </c>
      <c r="Q3389" s="167">
        <v>0</v>
      </c>
      <c r="R3389" s="167">
        <f>Q3389*H3389</f>
        <v>0</v>
      </c>
      <c r="S3389" s="167">
        <v>0</v>
      </c>
      <c r="T3389" s="168">
        <f>S3389*H3389</f>
        <v>0</v>
      </c>
      <c r="U3389" s="28"/>
      <c r="V3389" s="28"/>
      <c r="W3389" s="28"/>
      <c r="X3389" s="28"/>
      <c r="Y3389" s="28"/>
      <c r="Z3389" s="28"/>
      <c r="AA3389" s="28"/>
      <c r="AB3389" s="28"/>
      <c r="AC3389" s="28"/>
      <c r="AD3389" s="28"/>
      <c r="AE3389" s="28"/>
      <c r="AR3389" s="169" t="s">
        <v>125</v>
      </c>
      <c r="AT3389" s="169" t="s">
        <v>121</v>
      </c>
      <c r="AU3389" s="169" t="s">
        <v>73</v>
      </c>
      <c r="AY3389" s="11" t="s">
        <v>126</v>
      </c>
      <c r="BE3389" s="170">
        <f>IF(N3389="základní",J3389,0)</f>
        <v>0</v>
      </c>
      <c r="BF3389" s="170">
        <f>IF(N3389="snížená",J3389,0)</f>
        <v>0</v>
      </c>
      <c r="BG3389" s="170">
        <f>IF(N3389="zákl. přenesená",J3389,0)</f>
        <v>0</v>
      </c>
      <c r="BH3389" s="170">
        <f>IF(N3389="sníž. přenesená",J3389,0)</f>
        <v>0</v>
      </c>
      <c r="BI3389" s="170">
        <f>IF(N3389="nulová",J3389,0)</f>
        <v>0</v>
      </c>
      <c r="BJ3389" s="11" t="s">
        <v>80</v>
      </c>
      <c r="BK3389" s="170">
        <f>ROUND(I3389*H3389,2)</f>
        <v>0</v>
      </c>
      <c r="BL3389" s="11" t="s">
        <v>125</v>
      </c>
      <c r="BM3389" s="169" t="s">
        <v>6671</v>
      </c>
    </row>
    <row r="3390" spans="1:65" s="2" customFormat="1" ht="29.25">
      <c r="A3390" s="28"/>
      <c r="B3390" s="29"/>
      <c r="C3390" s="30"/>
      <c r="D3390" s="171" t="s">
        <v>128</v>
      </c>
      <c r="E3390" s="30"/>
      <c r="F3390" s="172" t="s">
        <v>6670</v>
      </c>
      <c r="G3390" s="30"/>
      <c r="H3390" s="30"/>
      <c r="I3390" s="173"/>
      <c r="J3390" s="30"/>
      <c r="K3390" s="30"/>
      <c r="L3390" s="33"/>
      <c r="M3390" s="174"/>
      <c r="N3390" s="175"/>
      <c r="O3390" s="65"/>
      <c r="P3390" s="65"/>
      <c r="Q3390" s="65"/>
      <c r="R3390" s="65"/>
      <c r="S3390" s="65"/>
      <c r="T3390" s="66"/>
      <c r="U3390" s="28"/>
      <c r="V3390" s="28"/>
      <c r="W3390" s="28"/>
      <c r="X3390" s="28"/>
      <c r="Y3390" s="28"/>
      <c r="Z3390" s="28"/>
      <c r="AA3390" s="28"/>
      <c r="AB3390" s="28"/>
      <c r="AC3390" s="28"/>
      <c r="AD3390" s="28"/>
      <c r="AE3390" s="28"/>
      <c r="AT3390" s="11" t="s">
        <v>128</v>
      </c>
      <c r="AU3390" s="11" t="s">
        <v>73</v>
      </c>
    </row>
    <row r="3391" spans="1:65" s="2" customFormat="1" ht="55.5" customHeight="1">
      <c r="A3391" s="28"/>
      <c r="B3391" s="29"/>
      <c r="C3391" s="158" t="s">
        <v>6672</v>
      </c>
      <c r="D3391" s="158" t="s">
        <v>121</v>
      </c>
      <c r="E3391" s="159" t="s">
        <v>6673</v>
      </c>
      <c r="F3391" s="160" t="s">
        <v>6674</v>
      </c>
      <c r="G3391" s="161" t="s">
        <v>3319</v>
      </c>
      <c r="H3391" s="162">
        <v>30</v>
      </c>
      <c r="I3391" s="163"/>
      <c r="J3391" s="164">
        <f>ROUND(I3391*H3391,2)</f>
        <v>0</v>
      </c>
      <c r="K3391" s="160" t="s">
        <v>1</v>
      </c>
      <c r="L3391" s="33"/>
      <c r="M3391" s="165" t="s">
        <v>1</v>
      </c>
      <c r="N3391" s="166" t="s">
        <v>38</v>
      </c>
      <c r="O3391" s="65"/>
      <c r="P3391" s="167">
        <f>O3391*H3391</f>
        <v>0</v>
      </c>
      <c r="Q3391" s="167">
        <v>0</v>
      </c>
      <c r="R3391" s="167">
        <f>Q3391*H3391</f>
        <v>0</v>
      </c>
      <c r="S3391" s="167">
        <v>0</v>
      </c>
      <c r="T3391" s="168">
        <f>S3391*H3391</f>
        <v>0</v>
      </c>
      <c r="U3391" s="28"/>
      <c r="V3391" s="28"/>
      <c r="W3391" s="28"/>
      <c r="X3391" s="28"/>
      <c r="Y3391" s="28"/>
      <c r="Z3391" s="28"/>
      <c r="AA3391" s="28"/>
      <c r="AB3391" s="28"/>
      <c r="AC3391" s="28"/>
      <c r="AD3391" s="28"/>
      <c r="AE3391" s="28"/>
      <c r="AR3391" s="169" t="s">
        <v>125</v>
      </c>
      <c r="AT3391" s="169" t="s">
        <v>121</v>
      </c>
      <c r="AU3391" s="169" t="s">
        <v>73</v>
      </c>
      <c r="AY3391" s="11" t="s">
        <v>126</v>
      </c>
      <c r="BE3391" s="170">
        <f>IF(N3391="základní",J3391,0)</f>
        <v>0</v>
      </c>
      <c r="BF3391" s="170">
        <f>IF(N3391="snížená",J3391,0)</f>
        <v>0</v>
      </c>
      <c r="BG3391" s="170">
        <f>IF(N3391="zákl. přenesená",J3391,0)</f>
        <v>0</v>
      </c>
      <c r="BH3391" s="170">
        <f>IF(N3391="sníž. přenesená",J3391,0)</f>
        <v>0</v>
      </c>
      <c r="BI3391" s="170">
        <f>IF(N3391="nulová",J3391,0)</f>
        <v>0</v>
      </c>
      <c r="BJ3391" s="11" t="s">
        <v>80</v>
      </c>
      <c r="BK3391" s="170">
        <f>ROUND(I3391*H3391,2)</f>
        <v>0</v>
      </c>
      <c r="BL3391" s="11" t="s">
        <v>125</v>
      </c>
      <c r="BM3391" s="169" t="s">
        <v>6675</v>
      </c>
    </row>
    <row r="3392" spans="1:65" s="2" customFormat="1" ht="29.25">
      <c r="A3392" s="28"/>
      <c r="B3392" s="29"/>
      <c r="C3392" s="30"/>
      <c r="D3392" s="171" t="s">
        <v>128</v>
      </c>
      <c r="E3392" s="30"/>
      <c r="F3392" s="172" t="s">
        <v>6674</v>
      </c>
      <c r="G3392" s="30"/>
      <c r="H3392" s="30"/>
      <c r="I3392" s="173"/>
      <c r="J3392" s="30"/>
      <c r="K3392" s="30"/>
      <c r="L3392" s="33"/>
      <c r="M3392" s="174"/>
      <c r="N3392" s="175"/>
      <c r="O3392" s="65"/>
      <c r="P3392" s="65"/>
      <c r="Q3392" s="65"/>
      <c r="R3392" s="65"/>
      <c r="S3392" s="65"/>
      <c r="T3392" s="66"/>
      <c r="U3392" s="28"/>
      <c r="V3392" s="28"/>
      <c r="W3392" s="28"/>
      <c r="X3392" s="28"/>
      <c r="Y3392" s="28"/>
      <c r="Z3392" s="28"/>
      <c r="AA3392" s="28"/>
      <c r="AB3392" s="28"/>
      <c r="AC3392" s="28"/>
      <c r="AD3392" s="28"/>
      <c r="AE3392" s="28"/>
      <c r="AT3392" s="11" t="s">
        <v>128</v>
      </c>
      <c r="AU3392" s="11" t="s">
        <v>73</v>
      </c>
    </row>
    <row r="3393" spans="1:65" s="2" customFormat="1" ht="62.65" customHeight="1">
      <c r="A3393" s="28"/>
      <c r="B3393" s="29"/>
      <c r="C3393" s="158" t="s">
        <v>6676</v>
      </c>
      <c r="D3393" s="158" t="s">
        <v>121</v>
      </c>
      <c r="E3393" s="159" t="s">
        <v>6677</v>
      </c>
      <c r="F3393" s="160" t="s">
        <v>6678</v>
      </c>
      <c r="G3393" s="161" t="s">
        <v>3319</v>
      </c>
      <c r="H3393" s="162">
        <v>20</v>
      </c>
      <c r="I3393" s="163"/>
      <c r="J3393" s="164">
        <f>ROUND(I3393*H3393,2)</f>
        <v>0</v>
      </c>
      <c r="K3393" s="160" t="s">
        <v>1</v>
      </c>
      <c r="L3393" s="33"/>
      <c r="M3393" s="165" t="s">
        <v>1</v>
      </c>
      <c r="N3393" s="166" t="s">
        <v>38</v>
      </c>
      <c r="O3393" s="65"/>
      <c r="P3393" s="167">
        <f>O3393*H3393</f>
        <v>0</v>
      </c>
      <c r="Q3393" s="167">
        <v>0</v>
      </c>
      <c r="R3393" s="167">
        <f>Q3393*H3393</f>
        <v>0</v>
      </c>
      <c r="S3393" s="167">
        <v>0</v>
      </c>
      <c r="T3393" s="168">
        <f>S3393*H3393</f>
        <v>0</v>
      </c>
      <c r="U3393" s="28"/>
      <c r="V3393" s="28"/>
      <c r="W3393" s="28"/>
      <c r="X3393" s="28"/>
      <c r="Y3393" s="28"/>
      <c r="Z3393" s="28"/>
      <c r="AA3393" s="28"/>
      <c r="AB3393" s="28"/>
      <c r="AC3393" s="28"/>
      <c r="AD3393" s="28"/>
      <c r="AE3393" s="28"/>
      <c r="AR3393" s="169" t="s">
        <v>125</v>
      </c>
      <c r="AT3393" s="169" t="s">
        <v>121</v>
      </c>
      <c r="AU3393" s="169" t="s">
        <v>73</v>
      </c>
      <c r="AY3393" s="11" t="s">
        <v>126</v>
      </c>
      <c r="BE3393" s="170">
        <f>IF(N3393="základní",J3393,0)</f>
        <v>0</v>
      </c>
      <c r="BF3393" s="170">
        <f>IF(N3393="snížená",J3393,0)</f>
        <v>0</v>
      </c>
      <c r="BG3393" s="170">
        <f>IF(N3393="zákl. přenesená",J3393,0)</f>
        <v>0</v>
      </c>
      <c r="BH3393" s="170">
        <f>IF(N3393="sníž. přenesená",J3393,0)</f>
        <v>0</v>
      </c>
      <c r="BI3393" s="170">
        <f>IF(N3393="nulová",J3393,0)</f>
        <v>0</v>
      </c>
      <c r="BJ3393" s="11" t="s">
        <v>80</v>
      </c>
      <c r="BK3393" s="170">
        <f>ROUND(I3393*H3393,2)</f>
        <v>0</v>
      </c>
      <c r="BL3393" s="11" t="s">
        <v>125</v>
      </c>
      <c r="BM3393" s="169" t="s">
        <v>6679</v>
      </c>
    </row>
    <row r="3394" spans="1:65" s="2" customFormat="1" ht="39">
      <c r="A3394" s="28"/>
      <c r="B3394" s="29"/>
      <c r="C3394" s="30"/>
      <c r="D3394" s="171" t="s">
        <v>128</v>
      </c>
      <c r="E3394" s="30"/>
      <c r="F3394" s="172" t="s">
        <v>6678</v>
      </c>
      <c r="G3394" s="30"/>
      <c r="H3394" s="30"/>
      <c r="I3394" s="173"/>
      <c r="J3394" s="30"/>
      <c r="K3394" s="30"/>
      <c r="L3394" s="33"/>
      <c r="M3394" s="174"/>
      <c r="N3394" s="175"/>
      <c r="O3394" s="65"/>
      <c r="P3394" s="65"/>
      <c r="Q3394" s="65"/>
      <c r="R3394" s="65"/>
      <c r="S3394" s="65"/>
      <c r="T3394" s="66"/>
      <c r="U3394" s="28"/>
      <c r="V3394" s="28"/>
      <c r="W3394" s="28"/>
      <c r="X3394" s="28"/>
      <c r="Y3394" s="28"/>
      <c r="Z3394" s="28"/>
      <c r="AA3394" s="28"/>
      <c r="AB3394" s="28"/>
      <c r="AC3394" s="28"/>
      <c r="AD3394" s="28"/>
      <c r="AE3394" s="28"/>
      <c r="AT3394" s="11" t="s">
        <v>128</v>
      </c>
      <c r="AU3394" s="11" t="s">
        <v>73</v>
      </c>
    </row>
    <row r="3395" spans="1:65" s="2" customFormat="1" ht="66.75" customHeight="1">
      <c r="A3395" s="28"/>
      <c r="B3395" s="29"/>
      <c r="C3395" s="158" t="s">
        <v>6680</v>
      </c>
      <c r="D3395" s="158" t="s">
        <v>121</v>
      </c>
      <c r="E3395" s="159" t="s">
        <v>6681</v>
      </c>
      <c r="F3395" s="160" t="s">
        <v>6682</v>
      </c>
      <c r="G3395" s="161" t="s">
        <v>3319</v>
      </c>
      <c r="H3395" s="162">
        <v>30</v>
      </c>
      <c r="I3395" s="163"/>
      <c r="J3395" s="164">
        <f>ROUND(I3395*H3395,2)</f>
        <v>0</v>
      </c>
      <c r="K3395" s="160" t="s">
        <v>1</v>
      </c>
      <c r="L3395" s="33"/>
      <c r="M3395" s="165" t="s">
        <v>1</v>
      </c>
      <c r="N3395" s="166" t="s">
        <v>38</v>
      </c>
      <c r="O3395" s="65"/>
      <c r="P3395" s="167">
        <f>O3395*H3395</f>
        <v>0</v>
      </c>
      <c r="Q3395" s="167">
        <v>0</v>
      </c>
      <c r="R3395" s="167">
        <f>Q3395*H3395</f>
        <v>0</v>
      </c>
      <c r="S3395" s="167">
        <v>0</v>
      </c>
      <c r="T3395" s="168">
        <f>S3395*H3395</f>
        <v>0</v>
      </c>
      <c r="U3395" s="28"/>
      <c r="V3395" s="28"/>
      <c r="W3395" s="28"/>
      <c r="X3395" s="28"/>
      <c r="Y3395" s="28"/>
      <c r="Z3395" s="28"/>
      <c r="AA3395" s="28"/>
      <c r="AB3395" s="28"/>
      <c r="AC3395" s="28"/>
      <c r="AD3395" s="28"/>
      <c r="AE3395" s="28"/>
      <c r="AR3395" s="169" t="s">
        <v>125</v>
      </c>
      <c r="AT3395" s="169" t="s">
        <v>121</v>
      </c>
      <c r="AU3395" s="169" t="s">
        <v>73</v>
      </c>
      <c r="AY3395" s="11" t="s">
        <v>126</v>
      </c>
      <c r="BE3395" s="170">
        <f>IF(N3395="základní",J3395,0)</f>
        <v>0</v>
      </c>
      <c r="BF3395" s="170">
        <f>IF(N3395="snížená",J3395,0)</f>
        <v>0</v>
      </c>
      <c r="BG3395" s="170">
        <f>IF(N3395="zákl. přenesená",J3395,0)</f>
        <v>0</v>
      </c>
      <c r="BH3395" s="170">
        <f>IF(N3395="sníž. přenesená",J3395,0)</f>
        <v>0</v>
      </c>
      <c r="BI3395" s="170">
        <f>IF(N3395="nulová",J3395,0)</f>
        <v>0</v>
      </c>
      <c r="BJ3395" s="11" t="s">
        <v>80</v>
      </c>
      <c r="BK3395" s="170">
        <f>ROUND(I3395*H3395,2)</f>
        <v>0</v>
      </c>
      <c r="BL3395" s="11" t="s">
        <v>125</v>
      </c>
      <c r="BM3395" s="169" t="s">
        <v>6683</v>
      </c>
    </row>
    <row r="3396" spans="1:65" s="2" customFormat="1" ht="39">
      <c r="A3396" s="28"/>
      <c r="B3396" s="29"/>
      <c r="C3396" s="30"/>
      <c r="D3396" s="171" t="s">
        <v>128</v>
      </c>
      <c r="E3396" s="30"/>
      <c r="F3396" s="172" t="s">
        <v>6682</v>
      </c>
      <c r="G3396" s="30"/>
      <c r="H3396" s="30"/>
      <c r="I3396" s="173"/>
      <c r="J3396" s="30"/>
      <c r="K3396" s="30"/>
      <c r="L3396" s="33"/>
      <c r="M3396" s="174"/>
      <c r="N3396" s="175"/>
      <c r="O3396" s="65"/>
      <c r="P3396" s="65"/>
      <c r="Q3396" s="65"/>
      <c r="R3396" s="65"/>
      <c r="S3396" s="65"/>
      <c r="T3396" s="66"/>
      <c r="U3396" s="28"/>
      <c r="V3396" s="28"/>
      <c r="W3396" s="28"/>
      <c r="X3396" s="28"/>
      <c r="Y3396" s="28"/>
      <c r="Z3396" s="28"/>
      <c r="AA3396" s="28"/>
      <c r="AB3396" s="28"/>
      <c r="AC3396" s="28"/>
      <c r="AD3396" s="28"/>
      <c r="AE3396" s="28"/>
      <c r="AT3396" s="11" t="s">
        <v>128</v>
      </c>
      <c r="AU3396" s="11" t="s">
        <v>73</v>
      </c>
    </row>
    <row r="3397" spans="1:65" s="2" customFormat="1" ht="66.75" customHeight="1">
      <c r="A3397" s="28"/>
      <c r="B3397" s="29"/>
      <c r="C3397" s="158" t="s">
        <v>6684</v>
      </c>
      <c r="D3397" s="158" t="s">
        <v>121</v>
      </c>
      <c r="E3397" s="159" t="s">
        <v>6685</v>
      </c>
      <c r="F3397" s="160" t="s">
        <v>6686</v>
      </c>
      <c r="G3397" s="161" t="s">
        <v>3319</v>
      </c>
      <c r="H3397" s="162">
        <v>30</v>
      </c>
      <c r="I3397" s="163"/>
      <c r="J3397" s="164">
        <f>ROUND(I3397*H3397,2)</f>
        <v>0</v>
      </c>
      <c r="K3397" s="160" t="s">
        <v>1</v>
      </c>
      <c r="L3397" s="33"/>
      <c r="M3397" s="165" t="s">
        <v>1</v>
      </c>
      <c r="N3397" s="166" t="s">
        <v>38</v>
      </c>
      <c r="O3397" s="65"/>
      <c r="P3397" s="167">
        <f>O3397*H3397</f>
        <v>0</v>
      </c>
      <c r="Q3397" s="167">
        <v>0</v>
      </c>
      <c r="R3397" s="167">
        <f>Q3397*H3397</f>
        <v>0</v>
      </c>
      <c r="S3397" s="167">
        <v>0</v>
      </c>
      <c r="T3397" s="168">
        <f>S3397*H3397</f>
        <v>0</v>
      </c>
      <c r="U3397" s="28"/>
      <c r="V3397" s="28"/>
      <c r="W3397" s="28"/>
      <c r="X3397" s="28"/>
      <c r="Y3397" s="28"/>
      <c r="Z3397" s="28"/>
      <c r="AA3397" s="28"/>
      <c r="AB3397" s="28"/>
      <c r="AC3397" s="28"/>
      <c r="AD3397" s="28"/>
      <c r="AE3397" s="28"/>
      <c r="AR3397" s="169" t="s">
        <v>125</v>
      </c>
      <c r="AT3397" s="169" t="s">
        <v>121</v>
      </c>
      <c r="AU3397" s="169" t="s">
        <v>73</v>
      </c>
      <c r="AY3397" s="11" t="s">
        <v>126</v>
      </c>
      <c r="BE3397" s="170">
        <f>IF(N3397="základní",J3397,0)</f>
        <v>0</v>
      </c>
      <c r="BF3397" s="170">
        <f>IF(N3397="snížená",J3397,0)</f>
        <v>0</v>
      </c>
      <c r="BG3397" s="170">
        <f>IF(N3397="zákl. přenesená",J3397,0)</f>
        <v>0</v>
      </c>
      <c r="BH3397" s="170">
        <f>IF(N3397="sníž. přenesená",J3397,0)</f>
        <v>0</v>
      </c>
      <c r="BI3397" s="170">
        <f>IF(N3397="nulová",J3397,0)</f>
        <v>0</v>
      </c>
      <c r="BJ3397" s="11" t="s">
        <v>80</v>
      </c>
      <c r="BK3397" s="170">
        <f>ROUND(I3397*H3397,2)</f>
        <v>0</v>
      </c>
      <c r="BL3397" s="11" t="s">
        <v>125</v>
      </c>
      <c r="BM3397" s="169" t="s">
        <v>6687</v>
      </c>
    </row>
    <row r="3398" spans="1:65" s="2" customFormat="1" ht="39">
      <c r="A3398" s="28"/>
      <c r="B3398" s="29"/>
      <c r="C3398" s="30"/>
      <c r="D3398" s="171" t="s">
        <v>128</v>
      </c>
      <c r="E3398" s="30"/>
      <c r="F3398" s="172" t="s">
        <v>6686</v>
      </c>
      <c r="G3398" s="30"/>
      <c r="H3398" s="30"/>
      <c r="I3398" s="173"/>
      <c r="J3398" s="30"/>
      <c r="K3398" s="30"/>
      <c r="L3398" s="33"/>
      <c r="M3398" s="174"/>
      <c r="N3398" s="175"/>
      <c r="O3398" s="65"/>
      <c r="P3398" s="65"/>
      <c r="Q3398" s="65"/>
      <c r="R3398" s="65"/>
      <c r="S3398" s="65"/>
      <c r="T3398" s="66"/>
      <c r="U3398" s="28"/>
      <c r="V3398" s="28"/>
      <c r="W3398" s="28"/>
      <c r="X3398" s="28"/>
      <c r="Y3398" s="28"/>
      <c r="Z3398" s="28"/>
      <c r="AA3398" s="28"/>
      <c r="AB3398" s="28"/>
      <c r="AC3398" s="28"/>
      <c r="AD3398" s="28"/>
      <c r="AE3398" s="28"/>
      <c r="AT3398" s="11" t="s">
        <v>128</v>
      </c>
      <c r="AU3398" s="11" t="s">
        <v>73</v>
      </c>
    </row>
    <row r="3399" spans="1:65" s="2" customFormat="1" ht="66.75" customHeight="1">
      <c r="A3399" s="28"/>
      <c r="B3399" s="29"/>
      <c r="C3399" s="158" t="s">
        <v>6688</v>
      </c>
      <c r="D3399" s="158" t="s">
        <v>121</v>
      </c>
      <c r="E3399" s="159" t="s">
        <v>6689</v>
      </c>
      <c r="F3399" s="160" t="s">
        <v>6690</v>
      </c>
      <c r="G3399" s="161" t="s">
        <v>3319</v>
      </c>
      <c r="H3399" s="162">
        <v>30</v>
      </c>
      <c r="I3399" s="163"/>
      <c r="J3399" s="164">
        <f>ROUND(I3399*H3399,2)</f>
        <v>0</v>
      </c>
      <c r="K3399" s="160" t="s">
        <v>1</v>
      </c>
      <c r="L3399" s="33"/>
      <c r="M3399" s="165" t="s">
        <v>1</v>
      </c>
      <c r="N3399" s="166" t="s">
        <v>38</v>
      </c>
      <c r="O3399" s="65"/>
      <c r="P3399" s="167">
        <f>O3399*H3399</f>
        <v>0</v>
      </c>
      <c r="Q3399" s="167">
        <v>0</v>
      </c>
      <c r="R3399" s="167">
        <f>Q3399*H3399</f>
        <v>0</v>
      </c>
      <c r="S3399" s="167">
        <v>0</v>
      </c>
      <c r="T3399" s="168">
        <f>S3399*H3399</f>
        <v>0</v>
      </c>
      <c r="U3399" s="28"/>
      <c r="V3399" s="28"/>
      <c r="W3399" s="28"/>
      <c r="X3399" s="28"/>
      <c r="Y3399" s="28"/>
      <c r="Z3399" s="28"/>
      <c r="AA3399" s="28"/>
      <c r="AB3399" s="28"/>
      <c r="AC3399" s="28"/>
      <c r="AD3399" s="28"/>
      <c r="AE3399" s="28"/>
      <c r="AR3399" s="169" t="s">
        <v>125</v>
      </c>
      <c r="AT3399" s="169" t="s">
        <v>121</v>
      </c>
      <c r="AU3399" s="169" t="s">
        <v>73</v>
      </c>
      <c r="AY3399" s="11" t="s">
        <v>126</v>
      </c>
      <c r="BE3399" s="170">
        <f>IF(N3399="základní",J3399,0)</f>
        <v>0</v>
      </c>
      <c r="BF3399" s="170">
        <f>IF(N3399="snížená",J3399,0)</f>
        <v>0</v>
      </c>
      <c r="BG3399" s="170">
        <f>IF(N3399="zákl. přenesená",J3399,0)</f>
        <v>0</v>
      </c>
      <c r="BH3399" s="170">
        <f>IF(N3399="sníž. přenesená",J3399,0)</f>
        <v>0</v>
      </c>
      <c r="BI3399" s="170">
        <f>IF(N3399="nulová",J3399,0)</f>
        <v>0</v>
      </c>
      <c r="BJ3399" s="11" t="s">
        <v>80</v>
      </c>
      <c r="BK3399" s="170">
        <f>ROUND(I3399*H3399,2)</f>
        <v>0</v>
      </c>
      <c r="BL3399" s="11" t="s">
        <v>125</v>
      </c>
      <c r="BM3399" s="169" t="s">
        <v>6691</v>
      </c>
    </row>
    <row r="3400" spans="1:65" s="2" customFormat="1" ht="39">
      <c r="A3400" s="28"/>
      <c r="B3400" s="29"/>
      <c r="C3400" s="30"/>
      <c r="D3400" s="171" t="s">
        <v>128</v>
      </c>
      <c r="E3400" s="30"/>
      <c r="F3400" s="172" t="s">
        <v>6690</v>
      </c>
      <c r="G3400" s="30"/>
      <c r="H3400" s="30"/>
      <c r="I3400" s="173"/>
      <c r="J3400" s="30"/>
      <c r="K3400" s="30"/>
      <c r="L3400" s="33"/>
      <c r="M3400" s="174"/>
      <c r="N3400" s="175"/>
      <c r="O3400" s="65"/>
      <c r="P3400" s="65"/>
      <c r="Q3400" s="65"/>
      <c r="R3400" s="65"/>
      <c r="S3400" s="65"/>
      <c r="T3400" s="66"/>
      <c r="U3400" s="28"/>
      <c r="V3400" s="28"/>
      <c r="W3400" s="28"/>
      <c r="X3400" s="28"/>
      <c r="Y3400" s="28"/>
      <c r="Z3400" s="28"/>
      <c r="AA3400" s="28"/>
      <c r="AB3400" s="28"/>
      <c r="AC3400" s="28"/>
      <c r="AD3400" s="28"/>
      <c r="AE3400" s="28"/>
      <c r="AT3400" s="11" t="s">
        <v>128</v>
      </c>
      <c r="AU3400" s="11" t="s">
        <v>73</v>
      </c>
    </row>
    <row r="3401" spans="1:65" s="2" customFormat="1" ht="66.75" customHeight="1">
      <c r="A3401" s="28"/>
      <c r="B3401" s="29"/>
      <c r="C3401" s="158" t="s">
        <v>6692</v>
      </c>
      <c r="D3401" s="158" t="s">
        <v>121</v>
      </c>
      <c r="E3401" s="159" t="s">
        <v>6693</v>
      </c>
      <c r="F3401" s="160" t="s">
        <v>6694</v>
      </c>
      <c r="G3401" s="161" t="s">
        <v>3319</v>
      </c>
      <c r="H3401" s="162">
        <v>30</v>
      </c>
      <c r="I3401" s="163"/>
      <c r="J3401" s="164">
        <f>ROUND(I3401*H3401,2)</f>
        <v>0</v>
      </c>
      <c r="K3401" s="160" t="s">
        <v>1</v>
      </c>
      <c r="L3401" s="33"/>
      <c r="M3401" s="165" t="s">
        <v>1</v>
      </c>
      <c r="N3401" s="166" t="s">
        <v>38</v>
      </c>
      <c r="O3401" s="65"/>
      <c r="P3401" s="167">
        <f>O3401*H3401</f>
        <v>0</v>
      </c>
      <c r="Q3401" s="167">
        <v>0</v>
      </c>
      <c r="R3401" s="167">
        <f>Q3401*H3401</f>
        <v>0</v>
      </c>
      <c r="S3401" s="167">
        <v>0</v>
      </c>
      <c r="T3401" s="168">
        <f>S3401*H3401</f>
        <v>0</v>
      </c>
      <c r="U3401" s="28"/>
      <c r="V3401" s="28"/>
      <c r="W3401" s="28"/>
      <c r="X3401" s="28"/>
      <c r="Y3401" s="28"/>
      <c r="Z3401" s="28"/>
      <c r="AA3401" s="28"/>
      <c r="AB3401" s="28"/>
      <c r="AC3401" s="28"/>
      <c r="AD3401" s="28"/>
      <c r="AE3401" s="28"/>
      <c r="AR3401" s="169" t="s">
        <v>125</v>
      </c>
      <c r="AT3401" s="169" t="s">
        <v>121</v>
      </c>
      <c r="AU3401" s="169" t="s">
        <v>73</v>
      </c>
      <c r="AY3401" s="11" t="s">
        <v>126</v>
      </c>
      <c r="BE3401" s="170">
        <f>IF(N3401="základní",J3401,0)</f>
        <v>0</v>
      </c>
      <c r="BF3401" s="170">
        <f>IF(N3401="snížená",J3401,0)</f>
        <v>0</v>
      </c>
      <c r="BG3401" s="170">
        <f>IF(N3401="zákl. přenesená",J3401,0)</f>
        <v>0</v>
      </c>
      <c r="BH3401" s="170">
        <f>IF(N3401="sníž. přenesená",J3401,0)</f>
        <v>0</v>
      </c>
      <c r="BI3401" s="170">
        <f>IF(N3401="nulová",J3401,0)</f>
        <v>0</v>
      </c>
      <c r="BJ3401" s="11" t="s">
        <v>80</v>
      </c>
      <c r="BK3401" s="170">
        <f>ROUND(I3401*H3401,2)</f>
        <v>0</v>
      </c>
      <c r="BL3401" s="11" t="s">
        <v>125</v>
      </c>
      <c r="BM3401" s="169" t="s">
        <v>6695</v>
      </c>
    </row>
    <row r="3402" spans="1:65" s="2" customFormat="1" ht="39">
      <c r="A3402" s="28"/>
      <c r="B3402" s="29"/>
      <c r="C3402" s="30"/>
      <c r="D3402" s="171" t="s">
        <v>128</v>
      </c>
      <c r="E3402" s="30"/>
      <c r="F3402" s="172" t="s">
        <v>6694</v>
      </c>
      <c r="G3402" s="30"/>
      <c r="H3402" s="30"/>
      <c r="I3402" s="173"/>
      <c r="J3402" s="30"/>
      <c r="K3402" s="30"/>
      <c r="L3402" s="33"/>
      <c r="M3402" s="174"/>
      <c r="N3402" s="175"/>
      <c r="O3402" s="65"/>
      <c r="P3402" s="65"/>
      <c r="Q3402" s="65"/>
      <c r="R3402" s="65"/>
      <c r="S3402" s="65"/>
      <c r="T3402" s="66"/>
      <c r="U3402" s="28"/>
      <c r="V3402" s="28"/>
      <c r="W3402" s="28"/>
      <c r="X3402" s="28"/>
      <c r="Y3402" s="28"/>
      <c r="Z3402" s="28"/>
      <c r="AA3402" s="28"/>
      <c r="AB3402" s="28"/>
      <c r="AC3402" s="28"/>
      <c r="AD3402" s="28"/>
      <c r="AE3402" s="28"/>
      <c r="AT3402" s="11" t="s">
        <v>128</v>
      </c>
      <c r="AU3402" s="11" t="s">
        <v>73</v>
      </c>
    </row>
    <row r="3403" spans="1:65" s="2" customFormat="1" ht="66.75" customHeight="1">
      <c r="A3403" s="28"/>
      <c r="B3403" s="29"/>
      <c r="C3403" s="158" t="s">
        <v>6696</v>
      </c>
      <c r="D3403" s="158" t="s">
        <v>121</v>
      </c>
      <c r="E3403" s="159" t="s">
        <v>6697</v>
      </c>
      <c r="F3403" s="160" t="s">
        <v>6698</v>
      </c>
      <c r="G3403" s="161" t="s">
        <v>3319</v>
      </c>
      <c r="H3403" s="162">
        <v>30</v>
      </c>
      <c r="I3403" s="163"/>
      <c r="J3403" s="164">
        <f>ROUND(I3403*H3403,2)</f>
        <v>0</v>
      </c>
      <c r="K3403" s="160" t="s">
        <v>1</v>
      </c>
      <c r="L3403" s="33"/>
      <c r="M3403" s="165" t="s">
        <v>1</v>
      </c>
      <c r="N3403" s="166" t="s">
        <v>38</v>
      </c>
      <c r="O3403" s="65"/>
      <c r="P3403" s="167">
        <f>O3403*H3403</f>
        <v>0</v>
      </c>
      <c r="Q3403" s="167">
        <v>0</v>
      </c>
      <c r="R3403" s="167">
        <f>Q3403*H3403</f>
        <v>0</v>
      </c>
      <c r="S3403" s="167">
        <v>0</v>
      </c>
      <c r="T3403" s="168">
        <f>S3403*H3403</f>
        <v>0</v>
      </c>
      <c r="U3403" s="28"/>
      <c r="V3403" s="28"/>
      <c r="W3403" s="28"/>
      <c r="X3403" s="28"/>
      <c r="Y3403" s="28"/>
      <c r="Z3403" s="28"/>
      <c r="AA3403" s="28"/>
      <c r="AB3403" s="28"/>
      <c r="AC3403" s="28"/>
      <c r="AD3403" s="28"/>
      <c r="AE3403" s="28"/>
      <c r="AR3403" s="169" t="s">
        <v>125</v>
      </c>
      <c r="AT3403" s="169" t="s">
        <v>121</v>
      </c>
      <c r="AU3403" s="169" t="s">
        <v>73</v>
      </c>
      <c r="AY3403" s="11" t="s">
        <v>126</v>
      </c>
      <c r="BE3403" s="170">
        <f>IF(N3403="základní",J3403,0)</f>
        <v>0</v>
      </c>
      <c r="BF3403" s="170">
        <f>IF(N3403="snížená",J3403,0)</f>
        <v>0</v>
      </c>
      <c r="BG3403" s="170">
        <f>IF(N3403="zákl. přenesená",J3403,0)</f>
        <v>0</v>
      </c>
      <c r="BH3403" s="170">
        <f>IF(N3403="sníž. přenesená",J3403,0)</f>
        <v>0</v>
      </c>
      <c r="BI3403" s="170">
        <f>IF(N3403="nulová",J3403,0)</f>
        <v>0</v>
      </c>
      <c r="BJ3403" s="11" t="s">
        <v>80</v>
      </c>
      <c r="BK3403" s="170">
        <f>ROUND(I3403*H3403,2)</f>
        <v>0</v>
      </c>
      <c r="BL3403" s="11" t="s">
        <v>125</v>
      </c>
      <c r="BM3403" s="169" t="s">
        <v>6699</v>
      </c>
    </row>
    <row r="3404" spans="1:65" s="2" customFormat="1" ht="39">
      <c r="A3404" s="28"/>
      <c r="B3404" s="29"/>
      <c r="C3404" s="30"/>
      <c r="D3404" s="171" t="s">
        <v>128</v>
      </c>
      <c r="E3404" s="30"/>
      <c r="F3404" s="172" t="s">
        <v>6698</v>
      </c>
      <c r="G3404" s="30"/>
      <c r="H3404" s="30"/>
      <c r="I3404" s="173"/>
      <c r="J3404" s="30"/>
      <c r="K3404" s="30"/>
      <c r="L3404" s="33"/>
      <c r="M3404" s="174"/>
      <c r="N3404" s="175"/>
      <c r="O3404" s="65"/>
      <c r="P3404" s="65"/>
      <c r="Q3404" s="65"/>
      <c r="R3404" s="65"/>
      <c r="S3404" s="65"/>
      <c r="T3404" s="66"/>
      <c r="U3404" s="28"/>
      <c r="V3404" s="28"/>
      <c r="W3404" s="28"/>
      <c r="X3404" s="28"/>
      <c r="Y3404" s="28"/>
      <c r="Z3404" s="28"/>
      <c r="AA3404" s="28"/>
      <c r="AB3404" s="28"/>
      <c r="AC3404" s="28"/>
      <c r="AD3404" s="28"/>
      <c r="AE3404" s="28"/>
      <c r="AT3404" s="11" t="s">
        <v>128</v>
      </c>
      <c r="AU3404" s="11" t="s">
        <v>73</v>
      </c>
    </row>
    <row r="3405" spans="1:65" s="2" customFormat="1" ht="66.75" customHeight="1">
      <c r="A3405" s="28"/>
      <c r="B3405" s="29"/>
      <c r="C3405" s="158" t="s">
        <v>6700</v>
      </c>
      <c r="D3405" s="158" t="s">
        <v>121</v>
      </c>
      <c r="E3405" s="159" t="s">
        <v>6701</v>
      </c>
      <c r="F3405" s="160" t="s">
        <v>6702</v>
      </c>
      <c r="G3405" s="161" t="s">
        <v>3319</v>
      </c>
      <c r="H3405" s="162">
        <v>30</v>
      </c>
      <c r="I3405" s="163"/>
      <c r="J3405" s="164">
        <f>ROUND(I3405*H3405,2)</f>
        <v>0</v>
      </c>
      <c r="K3405" s="160" t="s">
        <v>1</v>
      </c>
      <c r="L3405" s="33"/>
      <c r="M3405" s="165" t="s">
        <v>1</v>
      </c>
      <c r="N3405" s="166" t="s">
        <v>38</v>
      </c>
      <c r="O3405" s="65"/>
      <c r="P3405" s="167">
        <f>O3405*H3405</f>
        <v>0</v>
      </c>
      <c r="Q3405" s="167">
        <v>0</v>
      </c>
      <c r="R3405" s="167">
        <f>Q3405*H3405</f>
        <v>0</v>
      </c>
      <c r="S3405" s="167">
        <v>0</v>
      </c>
      <c r="T3405" s="168">
        <f>S3405*H3405</f>
        <v>0</v>
      </c>
      <c r="U3405" s="28"/>
      <c r="V3405" s="28"/>
      <c r="W3405" s="28"/>
      <c r="X3405" s="28"/>
      <c r="Y3405" s="28"/>
      <c r="Z3405" s="28"/>
      <c r="AA3405" s="28"/>
      <c r="AB3405" s="28"/>
      <c r="AC3405" s="28"/>
      <c r="AD3405" s="28"/>
      <c r="AE3405" s="28"/>
      <c r="AR3405" s="169" t="s">
        <v>125</v>
      </c>
      <c r="AT3405" s="169" t="s">
        <v>121</v>
      </c>
      <c r="AU3405" s="169" t="s">
        <v>73</v>
      </c>
      <c r="AY3405" s="11" t="s">
        <v>126</v>
      </c>
      <c r="BE3405" s="170">
        <f>IF(N3405="základní",J3405,0)</f>
        <v>0</v>
      </c>
      <c r="BF3405" s="170">
        <f>IF(N3405="snížená",J3405,0)</f>
        <v>0</v>
      </c>
      <c r="BG3405" s="170">
        <f>IF(N3405="zákl. přenesená",J3405,0)</f>
        <v>0</v>
      </c>
      <c r="BH3405" s="170">
        <f>IF(N3405="sníž. přenesená",J3405,0)</f>
        <v>0</v>
      </c>
      <c r="BI3405" s="170">
        <f>IF(N3405="nulová",J3405,0)</f>
        <v>0</v>
      </c>
      <c r="BJ3405" s="11" t="s">
        <v>80</v>
      </c>
      <c r="BK3405" s="170">
        <f>ROUND(I3405*H3405,2)</f>
        <v>0</v>
      </c>
      <c r="BL3405" s="11" t="s">
        <v>125</v>
      </c>
      <c r="BM3405" s="169" t="s">
        <v>6703</v>
      </c>
    </row>
    <row r="3406" spans="1:65" s="2" customFormat="1" ht="39">
      <c r="A3406" s="28"/>
      <c r="B3406" s="29"/>
      <c r="C3406" s="30"/>
      <c r="D3406" s="171" t="s">
        <v>128</v>
      </c>
      <c r="E3406" s="30"/>
      <c r="F3406" s="172" t="s">
        <v>6702</v>
      </c>
      <c r="G3406" s="30"/>
      <c r="H3406" s="30"/>
      <c r="I3406" s="173"/>
      <c r="J3406" s="30"/>
      <c r="K3406" s="30"/>
      <c r="L3406" s="33"/>
      <c r="M3406" s="174"/>
      <c r="N3406" s="175"/>
      <c r="O3406" s="65"/>
      <c r="P3406" s="65"/>
      <c r="Q3406" s="65"/>
      <c r="R3406" s="65"/>
      <c r="S3406" s="65"/>
      <c r="T3406" s="66"/>
      <c r="U3406" s="28"/>
      <c r="V3406" s="28"/>
      <c r="W3406" s="28"/>
      <c r="X3406" s="28"/>
      <c r="Y3406" s="28"/>
      <c r="Z3406" s="28"/>
      <c r="AA3406" s="28"/>
      <c r="AB3406" s="28"/>
      <c r="AC3406" s="28"/>
      <c r="AD3406" s="28"/>
      <c r="AE3406" s="28"/>
      <c r="AT3406" s="11" t="s">
        <v>128</v>
      </c>
      <c r="AU3406" s="11" t="s">
        <v>73</v>
      </c>
    </row>
    <row r="3407" spans="1:65" s="2" customFormat="1" ht="66.75" customHeight="1">
      <c r="A3407" s="28"/>
      <c r="B3407" s="29"/>
      <c r="C3407" s="158" t="s">
        <v>6704</v>
      </c>
      <c r="D3407" s="158" t="s">
        <v>121</v>
      </c>
      <c r="E3407" s="159" t="s">
        <v>6705</v>
      </c>
      <c r="F3407" s="160" t="s">
        <v>6706</v>
      </c>
      <c r="G3407" s="161" t="s">
        <v>3319</v>
      </c>
      <c r="H3407" s="162">
        <v>30</v>
      </c>
      <c r="I3407" s="163"/>
      <c r="J3407" s="164">
        <f>ROUND(I3407*H3407,2)</f>
        <v>0</v>
      </c>
      <c r="K3407" s="160" t="s">
        <v>1</v>
      </c>
      <c r="L3407" s="33"/>
      <c r="M3407" s="165" t="s">
        <v>1</v>
      </c>
      <c r="N3407" s="166" t="s">
        <v>38</v>
      </c>
      <c r="O3407" s="65"/>
      <c r="P3407" s="167">
        <f>O3407*H3407</f>
        <v>0</v>
      </c>
      <c r="Q3407" s="167">
        <v>0</v>
      </c>
      <c r="R3407" s="167">
        <f>Q3407*H3407</f>
        <v>0</v>
      </c>
      <c r="S3407" s="167">
        <v>0</v>
      </c>
      <c r="T3407" s="168">
        <f>S3407*H3407</f>
        <v>0</v>
      </c>
      <c r="U3407" s="28"/>
      <c r="V3407" s="28"/>
      <c r="W3407" s="28"/>
      <c r="X3407" s="28"/>
      <c r="Y3407" s="28"/>
      <c r="Z3407" s="28"/>
      <c r="AA3407" s="28"/>
      <c r="AB3407" s="28"/>
      <c r="AC3407" s="28"/>
      <c r="AD3407" s="28"/>
      <c r="AE3407" s="28"/>
      <c r="AR3407" s="169" t="s">
        <v>125</v>
      </c>
      <c r="AT3407" s="169" t="s">
        <v>121</v>
      </c>
      <c r="AU3407" s="169" t="s">
        <v>73</v>
      </c>
      <c r="AY3407" s="11" t="s">
        <v>126</v>
      </c>
      <c r="BE3407" s="170">
        <f>IF(N3407="základní",J3407,0)</f>
        <v>0</v>
      </c>
      <c r="BF3407" s="170">
        <f>IF(N3407="snížená",J3407,0)</f>
        <v>0</v>
      </c>
      <c r="BG3407" s="170">
        <f>IF(N3407="zákl. přenesená",J3407,0)</f>
        <v>0</v>
      </c>
      <c r="BH3407" s="170">
        <f>IF(N3407="sníž. přenesená",J3407,0)</f>
        <v>0</v>
      </c>
      <c r="BI3407" s="170">
        <f>IF(N3407="nulová",J3407,0)</f>
        <v>0</v>
      </c>
      <c r="BJ3407" s="11" t="s">
        <v>80</v>
      </c>
      <c r="BK3407" s="170">
        <f>ROUND(I3407*H3407,2)</f>
        <v>0</v>
      </c>
      <c r="BL3407" s="11" t="s">
        <v>125</v>
      </c>
      <c r="BM3407" s="169" t="s">
        <v>6707</v>
      </c>
    </row>
    <row r="3408" spans="1:65" s="2" customFormat="1" ht="39">
      <c r="A3408" s="28"/>
      <c r="B3408" s="29"/>
      <c r="C3408" s="30"/>
      <c r="D3408" s="171" t="s">
        <v>128</v>
      </c>
      <c r="E3408" s="30"/>
      <c r="F3408" s="172" t="s">
        <v>6706</v>
      </c>
      <c r="G3408" s="30"/>
      <c r="H3408" s="30"/>
      <c r="I3408" s="173"/>
      <c r="J3408" s="30"/>
      <c r="K3408" s="30"/>
      <c r="L3408" s="33"/>
      <c r="M3408" s="174"/>
      <c r="N3408" s="175"/>
      <c r="O3408" s="65"/>
      <c r="P3408" s="65"/>
      <c r="Q3408" s="65"/>
      <c r="R3408" s="65"/>
      <c r="S3408" s="65"/>
      <c r="T3408" s="66"/>
      <c r="U3408" s="28"/>
      <c r="V3408" s="28"/>
      <c r="W3408" s="28"/>
      <c r="X3408" s="28"/>
      <c r="Y3408" s="28"/>
      <c r="Z3408" s="28"/>
      <c r="AA3408" s="28"/>
      <c r="AB3408" s="28"/>
      <c r="AC3408" s="28"/>
      <c r="AD3408" s="28"/>
      <c r="AE3408" s="28"/>
      <c r="AT3408" s="11" t="s">
        <v>128</v>
      </c>
      <c r="AU3408" s="11" t="s">
        <v>73</v>
      </c>
    </row>
    <row r="3409" spans="1:65" s="2" customFormat="1" ht="66.75" customHeight="1">
      <c r="A3409" s="28"/>
      <c r="B3409" s="29"/>
      <c r="C3409" s="158" t="s">
        <v>6708</v>
      </c>
      <c r="D3409" s="158" t="s">
        <v>121</v>
      </c>
      <c r="E3409" s="159" t="s">
        <v>6709</v>
      </c>
      <c r="F3409" s="160" t="s">
        <v>6710</v>
      </c>
      <c r="G3409" s="161" t="s">
        <v>3319</v>
      </c>
      <c r="H3409" s="162">
        <v>30</v>
      </c>
      <c r="I3409" s="163"/>
      <c r="J3409" s="164">
        <f>ROUND(I3409*H3409,2)</f>
        <v>0</v>
      </c>
      <c r="K3409" s="160" t="s">
        <v>1</v>
      </c>
      <c r="L3409" s="33"/>
      <c r="M3409" s="165" t="s">
        <v>1</v>
      </c>
      <c r="N3409" s="166" t="s">
        <v>38</v>
      </c>
      <c r="O3409" s="65"/>
      <c r="P3409" s="167">
        <f>O3409*H3409</f>
        <v>0</v>
      </c>
      <c r="Q3409" s="167">
        <v>0</v>
      </c>
      <c r="R3409" s="167">
        <f>Q3409*H3409</f>
        <v>0</v>
      </c>
      <c r="S3409" s="167">
        <v>0</v>
      </c>
      <c r="T3409" s="168">
        <f>S3409*H3409</f>
        <v>0</v>
      </c>
      <c r="U3409" s="28"/>
      <c r="V3409" s="28"/>
      <c r="W3409" s="28"/>
      <c r="X3409" s="28"/>
      <c r="Y3409" s="28"/>
      <c r="Z3409" s="28"/>
      <c r="AA3409" s="28"/>
      <c r="AB3409" s="28"/>
      <c r="AC3409" s="28"/>
      <c r="AD3409" s="28"/>
      <c r="AE3409" s="28"/>
      <c r="AR3409" s="169" t="s">
        <v>125</v>
      </c>
      <c r="AT3409" s="169" t="s">
        <v>121</v>
      </c>
      <c r="AU3409" s="169" t="s">
        <v>73</v>
      </c>
      <c r="AY3409" s="11" t="s">
        <v>126</v>
      </c>
      <c r="BE3409" s="170">
        <f>IF(N3409="základní",J3409,0)</f>
        <v>0</v>
      </c>
      <c r="BF3409" s="170">
        <f>IF(N3409="snížená",J3409,0)</f>
        <v>0</v>
      </c>
      <c r="BG3409" s="170">
        <f>IF(N3409="zákl. přenesená",J3409,0)</f>
        <v>0</v>
      </c>
      <c r="BH3409" s="170">
        <f>IF(N3409="sníž. přenesená",J3409,0)</f>
        <v>0</v>
      </c>
      <c r="BI3409" s="170">
        <f>IF(N3409="nulová",J3409,0)</f>
        <v>0</v>
      </c>
      <c r="BJ3409" s="11" t="s">
        <v>80</v>
      </c>
      <c r="BK3409" s="170">
        <f>ROUND(I3409*H3409,2)</f>
        <v>0</v>
      </c>
      <c r="BL3409" s="11" t="s">
        <v>125</v>
      </c>
      <c r="BM3409" s="169" t="s">
        <v>6711</v>
      </c>
    </row>
    <row r="3410" spans="1:65" s="2" customFormat="1" ht="39">
      <c r="A3410" s="28"/>
      <c r="B3410" s="29"/>
      <c r="C3410" s="30"/>
      <c r="D3410" s="171" t="s">
        <v>128</v>
      </c>
      <c r="E3410" s="30"/>
      <c r="F3410" s="172" t="s">
        <v>6710</v>
      </c>
      <c r="G3410" s="30"/>
      <c r="H3410" s="30"/>
      <c r="I3410" s="173"/>
      <c r="J3410" s="30"/>
      <c r="K3410" s="30"/>
      <c r="L3410" s="33"/>
      <c r="M3410" s="174"/>
      <c r="N3410" s="175"/>
      <c r="O3410" s="65"/>
      <c r="P3410" s="65"/>
      <c r="Q3410" s="65"/>
      <c r="R3410" s="65"/>
      <c r="S3410" s="65"/>
      <c r="T3410" s="66"/>
      <c r="U3410" s="28"/>
      <c r="V3410" s="28"/>
      <c r="W3410" s="28"/>
      <c r="X3410" s="28"/>
      <c r="Y3410" s="28"/>
      <c r="Z3410" s="28"/>
      <c r="AA3410" s="28"/>
      <c r="AB3410" s="28"/>
      <c r="AC3410" s="28"/>
      <c r="AD3410" s="28"/>
      <c r="AE3410" s="28"/>
      <c r="AT3410" s="11" t="s">
        <v>128</v>
      </c>
      <c r="AU3410" s="11" t="s">
        <v>73</v>
      </c>
    </row>
    <row r="3411" spans="1:65" s="2" customFormat="1" ht="66.75" customHeight="1">
      <c r="A3411" s="28"/>
      <c r="B3411" s="29"/>
      <c r="C3411" s="158" t="s">
        <v>6712</v>
      </c>
      <c r="D3411" s="158" t="s">
        <v>121</v>
      </c>
      <c r="E3411" s="159" t="s">
        <v>6713</v>
      </c>
      <c r="F3411" s="160" t="s">
        <v>6714</v>
      </c>
      <c r="G3411" s="161" t="s">
        <v>3319</v>
      </c>
      <c r="H3411" s="162">
        <v>30</v>
      </c>
      <c r="I3411" s="163"/>
      <c r="J3411" s="164">
        <f>ROUND(I3411*H3411,2)</f>
        <v>0</v>
      </c>
      <c r="K3411" s="160" t="s">
        <v>1</v>
      </c>
      <c r="L3411" s="33"/>
      <c r="M3411" s="165" t="s">
        <v>1</v>
      </c>
      <c r="N3411" s="166" t="s">
        <v>38</v>
      </c>
      <c r="O3411" s="65"/>
      <c r="P3411" s="167">
        <f>O3411*H3411</f>
        <v>0</v>
      </c>
      <c r="Q3411" s="167">
        <v>0</v>
      </c>
      <c r="R3411" s="167">
        <f>Q3411*H3411</f>
        <v>0</v>
      </c>
      <c r="S3411" s="167">
        <v>0</v>
      </c>
      <c r="T3411" s="168">
        <f>S3411*H3411</f>
        <v>0</v>
      </c>
      <c r="U3411" s="28"/>
      <c r="V3411" s="28"/>
      <c r="W3411" s="28"/>
      <c r="X3411" s="28"/>
      <c r="Y3411" s="28"/>
      <c r="Z3411" s="28"/>
      <c r="AA3411" s="28"/>
      <c r="AB3411" s="28"/>
      <c r="AC3411" s="28"/>
      <c r="AD3411" s="28"/>
      <c r="AE3411" s="28"/>
      <c r="AR3411" s="169" t="s">
        <v>125</v>
      </c>
      <c r="AT3411" s="169" t="s">
        <v>121</v>
      </c>
      <c r="AU3411" s="169" t="s">
        <v>73</v>
      </c>
      <c r="AY3411" s="11" t="s">
        <v>126</v>
      </c>
      <c r="BE3411" s="170">
        <f>IF(N3411="základní",J3411,0)</f>
        <v>0</v>
      </c>
      <c r="BF3411" s="170">
        <f>IF(N3411="snížená",J3411,0)</f>
        <v>0</v>
      </c>
      <c r="BG3411" s="170">
        <f>IF(N3411="zákl. přenesená",J3411,0)</f>
        <v>0</v>
      </c>
      <c r="BH3411" s="170">
        <f>IF(N3411="sníž. přenesená",J3411,0)</f>
        <v>0</v>
      </c>
      <c r="BI3411" s="170">
        <f>IF(N3411="nulová",J3411,0)</f>
        <v>0</v>
      </c>
      <c r="BJ3411" s="11" t="s">
        <v>80</v>
      </c>
      <c r="BK3411" s="170">
        <f>ROUND(I3411*H3411,2)</f>
        <v>0</v>
      </c>
      <c r="BL3411" s="11" t="s">
        <v>125</v>
      </c>
      <c r="BM3411" s="169" t="s">
        <v>6715</v>
      </c>
    </row>
    <row r="3412" spans="1:65" s="2" customFormat="1" ht="39">
      <c r="A3412" s="28"/>
      <c r="B3412" s="29"/>
      <c r="C3412" s="30"/>
      <c r="D3412" s="171" t="s">
        <v>128</v>
      </c>
      <c r="E3412" s="30"/>
      <c r="F3412" s="172" t="s">
        <v>6714</v>
      </c>
      <c r="G3412" s="30"/>
      <c r="H3412" s="30"/>
      <c r="I3412" s="173"/>
      <c r="J3412" s="30"/>
      <c r="K3412" s="30"/>
      <c r="L3412" s="33"/>
      <c r="M3412" s="174"/>
      <c r="N3412" s="175"/>
      <c r="O3412" s="65"/>
      <c r="P3412" s="65"/>
      <c r="Q3412" s="65"/>
      <c r="R3412" s="65"/>
      <c r="S3412" s="65"/>
      <c r="T3412" s="66"/>
      <c r="U3412" s="28"/>
      <c r="V3412" s="28"/>
      <c r="W3412" s="28"/>
      <c r="X3412" s="28"/>
      <c r="Y3412" s="28"/>
      <c r="Z3412" s="28"/>
      <c r="AA3412" s="28"/>
      <c r="AB3412" s="28"/>
      <c r="AC3412" s="28"/>
      <c r="AD3412" s="28"/>
      <c r="AE3412" s="28"/>
      <c r="AT3412" s="11" t="s">
        <v>128</v>
      </c>
      <c r="AU3412" s="11" t="s">
        <v>73</v>
      </c>
    </row>
    <row r="3413" spans="1:65" s="2" customFormat="1" ht="66.75" customHeight="1">
      <c r="A3413" s="28"/>
      <c r="B3413" s="29"/>
      <c r="C3413" s="158" t="s">
        <v>6716</v>
      </c>
      <c r="D3413" s="158" t="s">
        <v>121</v>
      </c>
      <c r="E3413" s="159" t="s">
        <v>6717</v>
      </c>
      <c r="F3413" s="160" t="s">
        <v>6718</v>
      </c>
      <c r="G3413" s="161" t="s">
        <v>3319</v>
      </c>
      <c r="H3413" s="162">
        <v>30</v>
      </c>
      <c r="I3413" s="163"/>
      <c r="J3413" s="164">
        <f>ROUND(I3413*H3413,2)</f>
        <v>0</v>
      </c>
      <c r="K3413" s="160" t="s">
        <v>1</v>
      </c>
      <c r="L3413" s="33"/>
      <c r="M3413" s="165" t="s">
        <v>1</v>
      </c>
      <c r="N3413" s="166" t="s">
        <v>38</v>
      </c>
      <c r="O3413" s="65"/>
      <c r="P3413" s="167">
        <f>O3413*H3413</f>
        <v>0</v>
      </c>
      <c r="Q3413" s="167">
        <v>0</v>
      </c>
      <c r="R3413" s="167">
        <f>Q3413*H3413</f>
        <v>0</v>
      </c>
      <c r="S3413" s="167">
        <v>0</v>
      </c>
      <c r="T3413" s="168">
        <f>S3413*H3413</f>
        <v>0</v>
      </c>
      <c r="U3413" s="28"/>
      <c r="V3413" s="28"/>
      <c r="W3413" s="28"/>
      <c r="X3413" s="28"/>
      <c r="Y3413" s="28"/>
      <c r="Z3413" s="28"/>
      <c r="AA3413" s="28"/>
      <c r="AB3413" s="28"/>
      <c r="AC3413" s="28"/>
      <c r="AD3413" s="28"/>
      <c r="AE3413" s="28"/>
      <c r="AR3413" s="169" t="s">
        <v>125</v>
      </c>
      <c r="AT3413" s="169" t="s">
        <v>121</v>
      </c>
      <c r="AU3413" s="169" t="s">
        <v>73</v>
      </c>
      <c r="AY3413" s="11" t="s">
        <v>126</v>
      </c>
      <c r="BE3413" s="170">
        <f>IF(N3413="základní",J3413,0)</f>
        <v>0</v>
      </c>
      <c r="BF3413" s="170">
        <f>IF(N3413="snížená",J3413,0)</f>
        <v>0</v>
      </c>
      <c r="BG3413" s="170">
        <f>IF(N3413="zákl. přenesená",J3413,0)</f>
        <v>0</v>
      </c>
      <c r="BH3413" s="170">
        <f>IF(N3413="sníž. přenesená",J3413,0)</f>
        <v>0</v>
      </c>
      <c r="BI3413" s="170">
        <f>IF(N3413="nulová",J3413,0)</f>
        <v>0</v>
      </c>
      <c r="BJ3413" s="11" t="s">
        <v>80</v>
      </c>
      <c r="BK3413" s="170">
        <f>ROUND(I3413*H3413,2)</f>
        <v>0</v>
      </c>
      <c r="BL3413" s="11" t="s">
        <v>125</v>
      </c>
      <c r="BM3413" s="169" t="s">
        <v>6719</v>
      </c>
    </row>
    <row r="3414" spans="1:65" s="2" customFormat="1" ht="39">
      <c r="A3414" s="28"/>
      <c r="B3414" s="29"/>
      <c r="C3414" s="30"/>
      <c r="D3414" s="171" t="s">
        <v>128</v>
      </c>
      <c r="E3414" s="30"/>
      <c r="F3414" s="172" t="s">
        <v>6718</v>
      </c>
      <c r="G3414" s="30"/>
      <c r="H3414" s="30"/>
      <c r="I3414" s="173"/>
      <c r="J3414" s="30"/>
      <c r="K3414" s="30"/>
      <c r="L3414" s="33"/>
      <c r="M3414" s="174"/>
      <c r="N3414" s="175"/>
      <c r="O3414" s="65"/>
      <c r="P3414" s="65"/>
      <c r="Q3414" s="65"/>
      <c r="R3414" s="65"/>
      <c r="S3414" s="65"/>
      <c r="T3414" s="66"/>
      <c r="U3414" s="28"/>
      <c r="V3414" s="28"/>
      <c r="W3414" s="28"/>
      <c r="X3414" s="28"/>
      <c r="Y3414" s="28"/>
      <c r="Z3414" s="28"/>
      <c r="AA3414" s="28"/>
      <c r="AB3414" s="28"/>
      <c r="AC3414" s="28"/>
      <c r="AD3414" s="28"/>
      <c r="AE3414" s="28"/>
      <c r="AT3414" s="11" t="s">
        <v>128</v>
      </c>
      <c r="AU3414" s="11" t="s">
        <v>73</v>
      </c>
    </row>
    <row r="3415" spans="1:65" s="2" customFormat="1" ht="66.75" customHeight="1">
      <c r="A3415" s="28"/>
      <c r="B3415" s="29"/>
      <c r="C3415" s="158" t="s">
        <v>6720</v>
      </c>
      <c r="D3415" s="158" t="s">
        <v>121</v>
      </c>
      <c r="E3415" s="159" t="s">
        <v>6721</v>
      </c>
      <c r="F3415" s="160" t="s">
        <v>6722</v>
      </c>
      <c r="G3415" s="161" t="s">
        <v>3319</v>
      </c>
      <c r="H3415" s="162">
        <v>30</v>
      </c>
      <c r="I3415" s="163"/>
      <c r="J3415" s="164">
        <f>ROUND(I3415*H3415,2)</f>
        <v>0</v>
      </c>
      <c r="K3415" s="160" t="s">
        <v>1</v>
      </c>
      <c r="L3415" s="33"/>
      <c r="M3415" s="165" t="s">
        <v>1</v>
      </c>
      <c r="N3415" s="166" t="s">
        <v>38</v>
      </c>
      <c r="O3415" s="65"/>
      <c r="P3415" s="167">
        <f>O3415*H3415</f>
        <v>0</v>
      </c>
      <c r="Q3415" s="167">
        <v>0</v>
      </c>
      <c r="R3415" s="167">
        <f>Q3415*H3415</f>
        <v>0</v>
      </c>
      <c r="S3415" s="167">
        <v>0</v>
      </c>
      <c r="T3415" s="168">
        <f>S3415*H3415</f>
        <v>0</v>
      </c>
      <c r="U3415" s="28"/>
      <c r="V3415" s="28"/>
      <c r="W3415" s="28"/>
      <c r="X3415" s="28"/>
      <c r="Y3415" s="28"/>
      <c r="Z3415" s="28"/>
      <c r="AA3415" s="28"/>
      <c r="AB3415" s="28"/>
      <c r="AC3415" s="28"/>
      <c r="AD3415" s="28"/>
      <c r="AE3415" s="28"/>
      <c r="AR3415" s="169" t="s">
        <v>125</v>
      </c>
      <c r="AT3415" s="169" t="s">
        <v>121</v>
      </c>
      <c r="AU3415" s="169" t="s">
        <v>73</v>
      </c>
      <c r="AY3415" s="11" t="s">
        <v>126</v>
      </c>
      <c r="BE3415" s="170">
        <f>IF(N3415="základní",J3415,0)</f>
        <v>0</v>
      </c>
      <c r="BF3415" s="170">
        <f>IF(N3415="snížená",J3415,0)</f>
        <v>0</v>
      </c>
      <c r="BG3415" s="170">
        <f>IF(N3415="zákl. přenesená",J3415,0)</f>
        <v>0</v>
      </c>
      <c r="BH3415" s="170">
        <f>IF(N3415="sníž. přenesená",J3415,0)</f>
        <v>0</v>
      </c>
      <c r="BI3415" s="170">
        <f>IF(N3415="nulová",J3415,0)</f>
        <v>0</v>
      </c>
      <c r="BJ3415" s="11" t="s">
        <v>80</v>
      </c>
      <c r="BK3415" s="170">
        <f>ROUND(I3415*H3415,2)</f>
        <v>0</v>
      </c>
      <c r="BL3415" s="11" t="s">
        <v>125</v>
      </c>
      <c r="BM3415" s="169" t="s">
        <v>6723</v>
      </c>
    </row>
    <row r="3416" spans="1:65" s="2" customFormat="1" ht="39">
      <c r="A3416" s="28"/>
      <c r="B3416" s="29"/>
      <c r="C3416" s="30"/>
      <c r="D3416" s="171" t="s">
        <v>128</v>
      </c>
      <c r="E3416" s="30"/>
      <c r="F3416" s="172" t="s">
        <v>6722</v>
      </c>
      <c r="G3416" s="30"/>
      <c r="H3416" s="30"/>
      <c r="I3416" s="173"/>
      <c r="J3416" s="30"/>
      <c r="K3416" s="30"/>
      <c r="L3416" s="33"/>
      <c r="M3416" s="174"/>
      <c r="N3416" s="175"/>
      <c r="O3416" s="65"/>
      <c r="P3416" s="65"/>
      <c r="Q3416" s="65"/>
      <c r="R3416" s="65"/>
      <c r="S3416" s="65"/>
      <c r="T3416" s="66"/>
      <c r="U3416" s="28"/>
      <c r="V3416" s="28"/>
      <c r="W3416" s="28"/>
      <c r="X3416" s="28"/>
      <c r="Y3416" s="28"/>
      <c r="Z3416" s="28"/>
      <c r="AA3416" s="28"/>
      <c r="AB3416" s="28"/>
      <c r="AC3416" s="28"/>
      <c r="AD3416" s="28"/>
      <c r="AE3416" s="28"/>
      <c r="AT3416" s="11" t="s">
        <v>128</v>
      </c>
      <c r="AU3416" s="11" t="s">
        <v>73</v>
      </c>
    </row>
    <row r="3417" spans="1:65" s="2" customFormat="1" ht="66.75" customHeight="1">
      <c r="A3417" s="28"/>
      <c r="B3417" s="29"/>
      <c r="C3417" s="158" t="s">
        <v>6724</v>
      </c>
      <c r="D3417" s="158" t="s">
        <v>121</v>
      </c>
      <c r="E3417" s="159" t="s">
        <v>6725</v>
      </c>
      <c r="F3417" s="160" t="s">
        <v>6726</v>
      </c>
      <c r="G3417" s="161" t="s">
        <v>3319</v>
      </c>
      <c r="H3417" s="162">
        <v>30</v>
      </c>
      <c r="I3417" s="163"/>
      <c r="J3417" s="164">
        <f>ROUND(I3417*H3417,2)</f>
        <v>0</v>
      </c>
      <c r="K3417" s="160" t="s">
        <v>1</v>
      </c>
      <c r="L3417" s="33"/>
      <c r="M3417" s="165" t="s">
        <v>1</v>
      </c>
      <c r="N3417" s="166" t="s">
        <v>38</v>
      </c>
      <c r="O3417" s="65"/>
      <c r="P3417" s="167">
        <f>O3417*H3417</f>
        <v>0</v>
      </c>
      <c r="Q3417" s="167">
        <v>0</v>
      </c>
      <c r="R3417" s="167">
        <f>Q3417*H3417</f>
        <v>0</v>
      </c>
      <c r="S3417" s="167">
        <v>0</v>
      </c>
      <c r="T3417" s="168">
        <f>S3417*H3417</f>
        <v>0</v>
      </c>
      <c r="U3417" s="28"/>
      <c r="V3417" s="28"/>
      <c r="W3417" s="28"/>
      <c r="X3417" s="28"/>
      <c r="Y3417" s="28"/>
      <c r="Z3417" s="28"/>
      <c r="AA3417" s="28"/>
      <c r="AB3417" s="28"/>
      <c r="AC3417" s="28"/>
      <c r="AD3417" s="28"/>
      <c r="AE3417" s="28"/>
      <c r="AR3417" s="169" t="s">
        <v>125</v>
      </c>
      <c r="AT3417" s="169" t="s">
        <v>121</v>
      </c>
      <c r="AU3417" s="169" t="s">
        <v>73</v>
      </c>
      <c r="AY3417" s="11" t="s">
        <v>126</v>
      </c>
      <c r="BE3417" s="170">
        <f>IF(N3417="základní",J3417,0)</f>
        <v>0</v>
      </c>
      <c r="BF3417" s="170">
        <f>IF(N3417="snížená",J3417,0)</f>
        <v>0</v>
      </c>
      <c r="BG3417" s="170">
        <f>IF(N3417="zákl. přenesená",J3417,0)</f>
        <v>0</v>
      </c>
      <c r="BH3417" s="170">
        <f>IF(N3417="sníž. přenesená",J3417,0)</f>
        <v>0</v>
      </c>
      <c r="BI3417" s="170">
        <f>IF(N3417="nulová",J3417,0)</f>
        <v>0</v>
      </c>
      <c r="BJ3417" s="11" t="s">
        <v>80</v>
      </c>
      <c r="BK3417" s="170">
        <f>ROUND(I3417*H3417,2)</f>
        <v>0</v>
      </c>
      <c r="BL3417" s="11" t="s">
        <v>125</v>
      </c>
      <c r="BM3417" s="169" t="s">
        <v>6727</v>
      </c>
    </row>
    <row r="3418" spans="1:65" s="2" customFormat="1" ht="39">
      <c r="A3418" s="28"/>
      <c r="B3418" s="29"/>
      <c r="C3418" s="30"/>
      <c r="D3418" s="171" t="s">
        <v>128</v>
      </c>
      <c r="E3418" s="30"/>
      <c r="F3418" s="172" t="s">
        <v>6726</v>
      </c>
      <c r="G3418" s="30"/>
      <c r="H3418" s="30"/>
      <c r="I3418" s="173"/>
      <c r="J3418" s="30"/>
      <c r="K3418" s="30"/>
      <c r="L3418" s="33"/>
      <c r="M3418" s="174"/>
      <c r="N3418" s="175"/>
      <c r="O3418" s="65"/>
      <c r="P3418" s="65"/>
      <c r="Q3418" s="65"/>
      <c r="R3418" s="65"/>
      <c r="S3418" s="65"/>
      <c r="T3418" s="66"/>
      <c r="U3418" s="28"/>
      <c r="V3418" s="28"/>
      <c r="W3418" s="28"/>
      <c r="X3418" s="28"/>
      <c r="Y3418" s="28"/>
      <c r="Z3418" s="28"/>
      <c r="AA3418" s="28"/>
      <c r="AB3418" s="28"/>
      <c r="AC3418" s="28"/>
      <c r="AD3418" s="28"/>
      <c r="AE3418" s="28"/>
      <c r="AT3418" s="11" t="s">
        <v>128</v>
      </c>
      <c r="AU3418" s="11" t="s">
        <v>73</v>
      </c>
    </row>
    <row r="3419" spans="1:65" s="2" customFormat="1" ht="76.349999999999994" customHeight="1">
      <c r="A3419" s="28"/>
      <c r="B3419" s="29"/>
      <c r="C3419" s="158" t="s">
        <v>6728</v>
      </c>
      <c r="D3419" s="158" t="s">
        <v>121</v>
      </c>
      <c r="E3419" s="159" t="s">
        <v>6729</v>
      </c>
      <c r="F3419" s="160" t="s">
        <v>6730</v>
      </c>
      <c r="G3419" s="161" t="s">
        <v>3319</v>
      </c>
      <c r="H3419" s="162">
        <v>20</v>
      </c>
      <c r="I3419" s="163"/>
      <c r="J3419" s="164">
        <f>ROUND(I3419*H3419,2)</f>
        <v>0</v>
      </c>
      <c r="K3419" s="160" t="s">
        <v>1</v>
      </c>
      <c r="L3419" s="33"/>
      <c r="M3419" s="165" t="s">
        <v>1</v>
      </c>
      <c r="N3419" s="166" t="s">
        <v>38</v>
      </c>
      <c r="O3419" s="65"/>
      <c r="P3419" s="167">
        <f>O3419*H3419</f>
        <v>0</v>
      </c>
      <c r="Q3419" s="167">
        <v>0</v>
      </c>
      <c r="R3419" s="167">
        <f>Q3419*H3419</f>
        <v>0</v>
      </c>
      <c r="S3419" s="167">
        <v>0</v>
      </c>
      <c r="T3419" s="168">
        <f>S3419*H3419</f>
        <v>0</v>
      </c>
      <c r="U3419" s="28"/>
      <c r="V3419" s="28"/>
      <c r="W3419" s="28"/>
      <c r="X3419" s="28"/>
      <c r="Y3419" s="28"/>
      <c r="Z3419" s="28"/>
      <c r="AA3419" s="28"/>
      <c r="AB3419" s="28"/>
      <c r="AC3419" s="28"/>
      <c r="AD3419" s="28"/>
      <c r="AE3419" s="28"/>
      <c r="AR3419" s="169" t="s">
        <v>125</v>
      </c>
      <c r="AT3419" s="169" t="s">
        <v>121</v>
      </c>
      <c r="AU3419" s="169" t="s">
        <v>73</v>
      </c>
      <c r="AY3419" s="11" t="s">
        <v>126</v>
      </c>
      <c r="BE3419" s="170">
        <f>IF(N3419="základní",J3419,0)</f>
        <v>0</v>
      </c>
      <c r="BF3419" s="170">
        <f>IF(N3419="snížená",J3419,0)</f>
        <v>0</v>
      </c>
      <c r="BG3419" s="170">
        <f>IF(N3419="zákl. přenesená",J3419,0)</f>
        <v>0</v>
      </c>
      <c r="BH3419" s="170">
        <f>IF(N3419="sníž. přenesená",J3419,0)</f>
        <v>0</v>
      </c>
      <c r="BI3419" s="170">
        <f>IF(N3419="nulová",J3419,0)</f>
        <v>0</v>
      </c>
      <c r="BJ3419" s="11" t="s">
        <v>80</v>
      </c>
      <c r="BK3419" s="170">
        <f>ROUND(I3419*H3419,2)</f>
        <v>0</v>
      </c>
      <c r="BL3419" s="11" t="s">
        <v>125</v>
      </c>
      <c r="BM3419" s="169" t="s">
        <v>6731</v>
      </c>
    </row>
    <row r="3420" spans="1:65" s="2" customFormat="1" ht="39">
      <c r="A3420" s="28"/>
      <c r="B3420" s="29"/>
      <c r="C3420" s="30"/>
      <c r="D3420" s="171" t="s">
        <v>128</v>
      </c>
      <c r="E3420" s="30"/>
      <c r="F3420" s="172" t="s">
        <v>6730</v>
      </c>
      <c r="G3420" s="30"/>
      <c r="H3420" s="30"/>
      <c r="I3420" s="173"/>
      <c r="J3420" s="30"/>
      <c r="K3420" s="30"/>
      <c r="L3420" s="33"/>
      <c r="M3420" s="174"/>
      <c r="N3420" s="175"/>
      <c r="O3420" s="65"/>
      <c r="P3420" s="65"/>
      <c r="Q3420" s="65"/>
      <c r="R3420" s="65"/>
      <c r="S3420" s="65"/>
      <c r="T3420" s="66"/>
      <c r="U3420" s="28"/>
      <c r="V3420" s="28"/>
      <c r="W3420" s="28"/>
      <c r="X3420" s="28"/>
      <c r="Y3420" s="28"/>
      <c r="Z3420" s="28"/>
      <c r="AA3420" s="28"/>
      <c r="AB3420" s="28"/>
      <c r="AC3420" s="28"/>
      <c r="AD3420" s="28"/>
      <c r="AE3420" s="28"/>
      <c r="AT3420" s="11" t="s">
        <v>128</v>
      </c>
      <c r="AU3420" s="11" t="s">
        <v>73</v>
      </c>
    </row>
    <row r="3421" spans="1:65" s="2" customFormat="1" ht="21.75" customHeight="1">
      <c r="A3421" s="28"/>
      <c r="B3421" s="29"/>
      <c r="C3421" s="158" t="s">
        <v>6732</v>
      </c>
      <c r="D3421" s="158" t="s">
        <v>121</v>
      </c>
      <c r="E3421" s="159" t="s">
        <v>6733</v>
      </c>
      <c r="F3421" s="160" t="s">
        <v>6734</v>
      </c>
      <c r="G3421" s="161" t="s">
        <v>3319</v>
      </c>
      <c r="H3421" s="162">
        <v>200</v>
      </c>
      <c r="I3421" s="163"/>
      <c r="J3421" s="164">
        <f>ROUND(I3421*H3421,2)</f>
        <v>0</v>
      </c>
      <c r="K3421" s="160" t="s">
        <v>1</v>
      </c>
      <c r="L3421" s="33"/>
      <c r="M3421" s="165" t="s">
        <v>1</v>
      </c>
      <c r="N3421" s="166" t="s">
        <v>38</v>
      </c>
      <c r="O3421" s="65"/>
      <c r="P3421" s="167">
        <f>O3421*H3421</f>
        <v>0</v>
      </c>
      <c r="Q3421" s="167">
        <v>0</v>
      </c>
      <c r="R3421" s="167">
        <f>Q3421*H3421</f>
        <v>0</v>
      </c>
      <c r="S3421" s="167">
        <v>0</v>
      </c>
      <c r="T3421" s="168">
        <f>S3421*H3421</f>
        <v>0</v>
      </c>
      <c r="U3421" s="28"/>
      <c r="V3421" s="28"/>
      <c r="W3421" s="28"/>
      <c r="X3421" s="28"/>
      <c r="Y3421" s="28"/>
      <c r="Z3421" s="28"/>
      <c r="AA3421" s="28"/>
      <c r="AB3421" s="28"/>
      <c r="AC3421" s="28"/>
      <c r="AD3421" s="28"/>
      <c r="AE3421" s="28"/>
      <c r="AR3421" s="169" t="s">
        <v>125</v>
      </c>
      <c r="AT3421" s="169" t="s">
        <v>121</v>
      </c>
      <c r="AU3421" s="169" t="s">
        <v>73</v>
      </c>
      <c r="AY3421" s="11" t="s">
        <v>126</v>
      </c>
      <c r="BE3421" s="170">
        <f>IF(N3421="základní",J3421,0)</f>
        <v>0</v>
      </c>
      <c r="BF3421" s="170">
        <f>IF(N3421="snížená",J3421,0)</f>
        <v>0</v>
      </c>
      <c r="BG3421" s="170">
        <f>IF(N3421="zákl. přenesená",J3421,0)</f>
        <v>0</v>
      </c>
      <c r="BH3421" s="170">
        <f>IF(N3421="sníž. přenesená",J3421,0)</f>
        <v>0</v>
      </c>
      <c r="BI3421" s="170">
        <f>IF(N3421="nulová",J3421,0)</f>
        <v>0</v>
      </c>
      <c r="BJ3421" s="11" t="s">
        <v>80</v>
      </c>
      <c r="BK3421" s="170">
        <f>ROUND(I3421*H3421,2)</f>
        <v>0</v>
      </c>
      <c r="BL3421" s="11" t="s">
        <v>125</v>
      </c>
      <c r="BM3421" s="169" t="s">
        <v>6735</v>
      </c>
    </row>
    <row r="3422" spans="1:65" s="2" customFormat="1" ht="11.25">
      <c r="A3422" s="28"/>
      <c r="B3422" s="29"/>
      <c r="C3422" s="30"/>
      <c r="D3422" s="171" t="s">
        <v>128</v>
      </c>
      <c r="E3422" s="30"/>
      <c r="F3422" s="172" t="s">
        <v>6734</v>
      </c>
      <c r="G3422" s="30"/>
      <c r="H3422" s="30"/>
      <c r="I3422" s="173"/>
      <c r="J3422" s="30"/>
      <c r="K3422" s="30"/>
      <c r="L3422" s="33"/>
      <c r="M3422" s="174"/>
      <c r="N3422" s="175"/>
      <c r="O3422" s="65"/>
      <c r="P3422" s="65"/>
      <c r="Q3422" s="65"/>
      <c r="R3422" s="65"/>
      <c r="S3422" s="65"/>
      <c r="T3422" s="66"/>
      <c r="U3422" s="28"/>
      <c r="V3422" s="28"/>
      <c r="W3422" s="28"/>
      <c r="X3422" s="28"/>
      <c r="Y3422" s="28"/>
      <c r="Z3422" s="28"/>
      <c r="AA3422" s="28"/>
      <c r="AB3422" s="28"/>
      <c r="AC3422" s="28"/>
      <c r="AD3422" s="28"/>
      <c r="AE3422" s="28"/>
      <c r="AT3422" s="11" t="s">
        <v>128</v>
      </c>
      <c r="AU3422" s="11" t="s">
        <v>73</v>
      </c>
    </row>
    <row r="3423" spans="1:65" s="2" customFormat="1" ht="24.2" customHeight="1">
      <c r="A3423" s="28"/>
      <c r="B3423" s="29"/>
      <c r="C3423" s="158" t="s">
        <v>6736</v>
      </c>
      <c r="D3423" s="158" t="s">
        <v>121</v>
      </c>
      <c r="E3423" s="159" t="s">
        <v>6737</v>
      </c>
      <c r="F3423" s="160" t="s">
        <v>6738</v>
      </c>
      <c r="G3423" s="161" t="s">
        <v>3319</v>
      </c>
      <c r="H3423" s="162">
        <v>200</v>
      </c>
      <c r="I3423" s="163"/>
      <c r="J3423" s="164">
        <f>ROUND(I3423*H3423,2)</f>
        <v>0</v>
      </c>
      <c r="K3423" s="160" t="s">
        <v>1</v>
      </c>
      <c r="L3423" s="33"/>
      <c r="M3423" s="165" t="s">
        <v>1</v>
      </c>
      <c r="N3423" s="166" t="s">
        <v>38</v>
      </c>
      <c r="O3423" s="65"/>
      <c r="P3423" s="167">
        <f>O3423*H3423</f>
        <v>0</v>
      </c>
      <c r="Q3423" s="167">
        <v>0</v>
      </c>
      <c r="R3423" s="167">
        <f>Q3423*H3423</f>
        <v>0</v>
      </c>
      <c r="S3423" s="167">
        <v>0</v>
      </c>
      <c r="T3423" s="168">
        <f>S3423*H3423</f>
        <v>0</v>
      </c>
      <c r="U3423" s="28"/>
      <c r="V3423" s="28"/>
      <c r="W3423" s="28"/>
      <c r="X3423" s="28"/>
      <c r="Y3423" s="28"/>
      <c r="Z3423" s="28"/>
      <c r="AA3423" s="28"/>
      <c r="AB3423" s="28"/>
      <c r="AC3423" s="28"/>
      <c r="AD3423" s="28"/>
      <c r="AE3423" s="28"/>
      <c r="AR3423" s="169" t="s">
        <v>125</v>
      </c>
      <c r="AT3423" s="169" t="s">
        <v>121</v>
      </c>
      <c r="AU3423" s="169" t="s">
        <v>73</v>
      </c>
      <c r="AY3423" s="11" t="s">
        <v>126</v>
      </c>
      <c r="BE3423" s="170">
        <f>IF(N3423="základní",J3423,0)</f>
        <v>0</v>
      </c>
      <c r="BF3423" s="170">
        <f>IF(N3423="snížená",J3423,0)</f>
        <v>0</v>
      </c>
      <c r="BG3423" s="170">
        <f>IF(N3423="zákl. přenesená",J3423,0)</f>
        <v>0</v>
      </c>
      <c r="BH3423" s="170">
        <f>IF(N3423="sníž. přenesená",J3423,0)</f>
        <v>0</v>
      </c>
      <c r="BI3423" s="170">
        <f>IF(N3423="nulová",J3423,0)</f>
        <v>0</v>
      </c>
      <c r="BJ3423" s="11" t="s">
        <v>80</v>
      </c>
      <c r="BK3423" s="170">
        <f>ROUND(I3423*H3423,2)</f>
        <v>0</v>
      </c>
      <c r="BL3423" s="11" t="s">
        <v>125</v>
      </c>
      <c r="BM3423" s="169" t="s">
        <v>6739</v>
      </c>
    </row>
    <row r="3424" spans="1:65" s="2" customFormat="1" ht="11.25">
      <c r="A3424" s="28"/>
      <c r="B3424" s="29"/>
      <c r="C3424" s="30"/>
      <c r="D3424" s="171" t="s">
        <v>128</v>
      </c>
      <c r="E3424" s="30"/>
      <c r="F3424" s="172" t="s">
        <v>6738</v>
      </c>
      <c r="G3424" s="30"/>
      <c r="H3424" s="30"/>
      <c r="I3424" s="173"/>
      <c r="J3424" s="30"/>
      <c r="K3424" s="30"/>
      <c r="L3424" s="33"/>
      <c r="M3424" s="174"/>
      <c r="N3424" s="175"/>
      <c r="O3424" s="65"/>
      <c r="P3424" s="65"/>
      <c r="Q3424" s="65"/>
      <c r="R3424" s="65"/>
      <c r="S3424" s="65"/>
      <c r="T3424" s="66"/>
      <c r="U3424" s="28"/>
      <c r="V3424" s="28"/>
      <c r="W3424" s="28"/>
      <c r="X3424" s="28"/>
      <c r="Y3424" s="28"/>
      <c r="Z3424" s="28"/>
      <c r="AA3424" s="28"/>
      <c r="AB3424" s="28"/>
      <c r="AC3424" s="28"/>
      <c r="AD3424" s="28"/>
      <c r="AE3424" s="28"/>
      <c r="AT3424" s="11" t="s">
        <v>128</v>
      </c>
      <c r="AU3424" s="11" t="s">
        <v>73</v>
      </c>
    </row>
    <row r="3425" spans="1:65" s="2" customFormat="1" ht="24.2" customHeight="1">
      <c r="A3425" s="28"/>
      <c r="B3425" s="29"/>
      <c r="C3425" s="158" t="s">
        <v>6740</v>
      </c>
      <c r="D3425" s="158" t="s">
        <v>121</v>
      </c>
      <c r="E3425" s="159" t="s">
        <v>6741</v>
      </c>
      <c r="F3425" s="160" t="s">
        <v>6742</v>
      </c>
      <c r="G3425" s="161" t="s">
        <v>136</v>
      </c>
      <c r="H3425" s="162">
        <v>1</v>
      </c>
      <c r="I3425" s="163"/>
      <c r="J3425" s="164">
        <f>ROUND(I3425*H3425,2)</f>
        <v>0</v>
      </c>
      <c r="K3425" s="160" t="s">
        <v>1</v>
      </c>
      <c r="L3425" s="33"/>
      <c r="M3425" s="165" t="s">
        <v>1</v>
      </c>
      <c r="N3425" s="166" t="s">
        <v>38</v>
      </c>
      <c r="O3425" s="65"/>
      <c r="P3425" s="167">
        <f>O3425*H3425</f>
        <v>0</v>
      </c>
      <c r="Q3425" s="167">
        <v>0</v>
      </c>
      <c r="R3425" s="167">
        <f>Q3425*H3425</f>
        <v>0</v>
      </c>
      <c r="S3425" s="167">
        <v>0</v>
      </c>
      <c r="T3425" s="168">
        <f>S3425*H3425</f>
        <v>0</v>
      </c>
      <c r="U3425" s="28"/>
      <c r="V3425" s="28"/>
      <c r="W3425" s="28"/>
      <c r="X3425" s="28"/>
      <c r="Y3425" s="28"/>
      <c r="Z3425" s="28"/>
      <c r="AA3425" s="28"/>
      <c r="AB3425" s="28"/>
      <c r="AC3425" s="28"/>
      <c r="AD3425" s="28"/>
      <c r="AE3425" s="28"/>
      <c r="AR3425" s="169" t="s">
        <v>125</v>
      </c>
      <c r="AT3425" s="169" t="s">
        <v>121</v>
      </c>
      <c r="AU3425" s="169" t="s">
        <v>73</v>
      </c>
      <c r="AY3425" s="11" t="s">
        <v>126</v>
      </c>
      <c r="BE3425" s="170">
        <f>IF(N3425="základní",J3425,0)</f>
        <v>0</v>
      </c>
      <c r="BF3425" s="170">
        <f>IF(N3425="snížená",J3425,0)</f>
        <v>0</v>
      </c>
      <c r="BG3425" s="170">
        <f>IF(N3425="zákl. přenesená",J3425,0)</f>
        <v>0</v>
      </c>
      <c r="BH3425" s="170">
        <f>IF(N3425="sníž. přenesená",J3425,0)</f>
        <v>0</v>
      </c>
      <c r="BI3425" s="170">
        <f>IF(N3425="nulová",J3425,0)</f>
        <v>0</v>
      </c>
      <c r="BJ3425" s="11" t="s">
        <v>80</v>
      </c>
      <c r="BK3425" s="170">
        <f>ROUND(I3425*H3425,2)</f>
        <v>0</v>
      </c>
      <c r="BL3425" s="11" t="s">
        <v>125</v>
      </c>
      <c r="BM3425" s="169" t="s">
        <v>6743</v>
      </c>
    </row>
    <row r="3426" spans="1:65" s="2" customFormat="1" ht="19.5">
      <c r="A3426" s="28"/>
      <c r="B3426" s="29"/>
      <c r="C3426" s="30"/>
      <c r="D3426" s="171" t="s">
        <v>128</v>
      </c>
      <c r="E3426" s="30"/>
      <c r="F3426" s="172" t="s">
        <v>6742</v>
      </c>
      <c r="G3426" s="30"/>
      <c r="H3426" s="30"/>
      <c r="I3426" s="173"/>
      <c r="J3426" s="30"/>
      <c r="K3426" s="30"/>
      <c r="L3426" s="33"/>
      <c r="M3426" s="174"/>
      <c r="N3426" s="175"/>
      <c r="O3426" s="65"/>
      <c r="P3426" s="65"/>
      <c r="Q3426" s="65"/>
      <c r="R3426" s="65"/>
      <c r="S3426" s="65"/>
      <c r="T3426" s="66"/>
      <c r="U3426" s="28"/>
      <c r="V3426" s="28"/>
      <c r="W3426" s="28"/>
      <c r="X3426" s="28"/>
      <c r="Y3426" s="28"/>
      <c r="Z3426" s="28"/>
      <c r="AA3426" s="28"/>
      <c r="AB3426" s="28"/>
      <c r="AC3426" s="28"/>
      <c r="AD3426" s="28"/>
      <c r="AE3426" s="28"/>
      <c r="AT3426" s="11" t="s">
        <v>128</v>
      </c>
      <c r="AU3426" s="11" t="s">
        <v>73</v>
      </c>
    </row>
    <row r="3427" spans="1:65" s="2" customFormat="1" ht="24.2" customHeight="1">
      <c r="A3427" s="28"/>
      <c r="B3427" s="29"/>
      <c r="C3427" s="158" t="s">
        <v>6744</v>
      </c>
      <c r="D3427" s="158" t="s">
        <v>121</v>
      </c>
      <c r="E3427" s="159" t="s">
        <v>6745</v>
      </c>
      <c r="F3427" s="160" t="s">
        <v>6746</v>
      </c>
      <c r="G3427" s="161" t="s">
        <v>136</v>
      </c>
      <c r="H3427" s="162">
        <v>1</v>
      </c>
      <c r="I3427" s="163"/>
      <c r="J3427" s="164">
        <f>ROUND(I3427*H3427,2)</f>
        <v>0</v>
      </c>
      <c r="K3427" s="160" t="s">
        <v>1</v>
      </c>
      <c r="L3427" s="33"/>
      <c r="M3427" s="165" t="s">
        <v>1</v>
      </c>
      <c r="N3427" s="166" t="s">
        <v>38</v>
      </c>
      <c r="O3427" s="65"/>
      <c r="P3427" s="167">
        <f>O3427*H3427</f>
        <v>0</v>
      </c>
      <c r="Q3427" s="167">
        <v>0</v>
      </c>
      <c r="R3427" s="167">
        <f>Q3427*H3427</f>
        <v>0</v>
      </c>
      <c r="S3427" s="167">
        <v>0</v>
      </c>
      <c r="T3427" s="168">
        <f>S3427*H3427</f>
        <v>0</v>
      </c>
      <c r="U3427" s="28"/>
      <c r="V3427" s="28"/>
      <c r="W3427" s="28"/>
      <c r="X3427" s="28"/>
      <c r="Y3427" s="28"/>
      <c r="Z3427" s="28"/>
      <c r="AA3427" s="28"/>
      <c r="AB3427" s="28"/>
      <c r="AC3427" s="28"/>
      <c r="AD3427" s="28"/>
      <c r="AE3427" s="28"/>
      <c r="AR3427" s="169" t="s">
        <v>125</v>
      </c>
      <c r="AT3427" s="169" t="s">
        <v>121</v>
      </c>
      <c r="AU3427" s="169" t="s">
        <v>73</v>
      </c>
      <c r="AY3427" s="11" t="s">
        <v>126</v>
      </c>
      <c r="BE3427" s="170">
        <f>IF(N3427="základní",J3427,0)</f>
        <v>0</v>
      </c>
      <c r="BF3427" s="170">
        <f>IF(N3427="snížená",J3427,0)</f>
        <v>0</v>
      </c>
      <c r="BG3427" s="170">
        <f>IF(N3427="zákl. přenesená",J3427,0)</f>
        <v>0</v>
      </c>
      <c r="BH3427" s="170">
        <f>IF(N3427="sníž. přenesená",J3427,0)</f>
        <v>0</v>
      </c>
      <c r="BI3427" s="170">
        <f>IF(N3427="nulová",J3427,0)</f>
        <v>0</v>
      </c>
      <c r="BJ3427" s="11" t="s">
        <v>80</v>
      </c>
      <c r="BK3427" s="170">
        <f>ROUND(I3427*H3427,2)</f>
        <v>0</v>
      </c>
      <c r="BL3427" s="11" t="s">
        <v>125</v>
      </c>
      <c r="BM3427" s="169" t="s">
        <v>6747</v>
      </c>
    </row>
    <row r="3428" spans="1:65" s="2" customFormat="1" ht="19.5">
      <c r="A3428" s="28"/>
      <c r="B3428" s="29"/>
      <c r="C3428" s="30"/>
      <c r="D3428" s="171" t="s">
        <v>128</v>
      </c>
      <c r="E3428" s="30"/>
      <c r="F3428" s="172" t="s">
        <v>6746</v>
      </c>
      <c r="G3428" s="30"/>
      <c r="H3428" s="30"/>
      <c r="I3428" s="173"/>
      <c r="J3428" s="30"/>
      <c r="K3428" s="30"/>
      <c r="L3428" s="33"/>
      <c r="M3428" s="174"/>
      <c r="N3428" s="175"/>
      <c r="O3428" s="65"/>
      <c r="P3428" s="65"/>
      <c r="Q3428" s="65"/>
      <c r="R3428" s="65"/>
      <c r="S3428" s="65"/>
      <c r="T3428" s="66"/>
      <c r="U3428" s="28"/>
      <c r="V3428" s="28"/>
      <c r="W3428" s="28"/>
      <c r="X3428" s="28"/>
      <c r="Y3428" s="28"/>
      <c r="Z3428" s="28"/>
      <c r="AA3428" s="28"/>
      <c r="AB3428" s="28"/>
      <c r="AC3428" s="28"/>
      <c r="AD3428" s="28"/>
      <c r="AE3428" s="28"/>
      <c r="AT3428" s="11" t="s">
        <v>128</v>
      </c>
      <c r="AU3428" s="11" t="s">
        <v>73</v>
      </c>
    </row>
    <row r="3429" spans="1:65" s="2" customFormat="1" ht="24.2" customHeight="1">
      <c r="A3429" s="28"/>
      <c r="B3429" s="29"/>
      <c r="C3429" s="158" t="s">
        <v>6748</v>
      </c>
      <c r="D3429" s="158" t="s">
        <v>121</v>
      </c>
      <c r="E3429" s="159" t="s">
        <v>6749</v>
      </c>
      <c r="F3429" s="160" t="s">
        <v>6750</v>
      </c>
      <c r="G3429" s="161" t="s">
        <v>136</v>
      </c>
      <c r="H3429" s="162">
        <v>1</v>
      </c>
      <c r="I3429" s="163"/>
      <c r="J3429" s="164">
        <f>ROUND(I3429*H3429,2)</f>
        <v>0</v>
      </c>
      <c r="K3429" s="160" t="s">
        <v>1</v>
      </c>
      <c r="L3429" s="33"/>
      <c r="M3429" s="165" t="s">
        <v>1</v>
      </c>
      <c r="N3429" s="166" t="s">
        <v>38</v>
      </c>
      <c r="O3429" s="65"/>
      <c r="P3429" s="167">
        <f>O3429*H3429</f>
        <v>0</v>
      </c>
      <c r="Q3429" s="167">
        <v>0</v>
      </c>
      <c r="R3429" s="167">
        <f>Q3429*H3429</f>
        <v>0</v>
      </c>
      <c r="S3429" s="167">
        <v>0</v>
      </c>
      <c r="T3429" s="168">
        <f>S3429*H3429</f>
        <v>0</v>
      </c>
      <c r="U3429" s="28"/>
      <c r="V3429" s="28"/>
      <c r="W3429" s="28"/>
      <c r="X3429" s="28"/>
      <c r="Y3429" s="28"/>
      <c r="Z3429" s="28"/>
      <c r="AA3429" s="28"/>
      <c r="AB3429" s="28"/>
      <c r="AC3429" s="28"/>
      <c r="AD3429" s="28"/>
      <c r="AE3429" s="28"/>
      <c r="AR3429" s="169" t="s">
        <v>125</v>
      </c>
      <c r="AT3429" s="169" t="s">
        <v>121</v>
      </c>
      <c r="AU3429" s="169" t="s">
        <v>73</v>
      </c>
      <c r="AY3429" s="11" t="s">
        <v>126</v>
      </c>
      <c r="BE3429" s="170">
        <f>IF(N3429="základní",J3429,0)</f>
        <v>0</v>
      </c>
      <c r="BF3429" s="170">
        <f>IF(N3429="snížená",J3429,0)</f>
        <v>0</v>
      </c>
      <c r="BG3429" s="170">
        <f>IF(N3429="zákl. přenesená",J3429,0)</f>
        <v>0</v>
      </c>
      <c r="BH3429" s="170">
        <f>IF(N3429="sníž. přenesená",J3429,0)</f>
        <v>0</v>
      </c>
      <c r="BI3429" s="170">
        <f>IF(N3429="nulová",J3429,0)</f>
        <v>0</v>
      </c>
      <c r="BJ3429" s="11" t="s">
        <v>80</v>
      </c>
      <c r="BK3429" s="170">
        <f>ROUND(I3429*H3429,2)</f>
        <v>0</v>
      </c>
      <c r="BL3429" s="11" t="s">
        <v>125</v>
      </c>
      <c r="BM3429" s="169" t="s">
        <v>6751</v>
      </c>
    </row>
    <row r="3430" spans="1:65" s="2" customFormat="1" ht="19.5">
      <c r="A3430" s="28"/>
      <c r="B3430" s="29"/>
      <c r="C3430" s="30"/>
      <c r="D3430" s="171" t="s">
        <v>128</v>
      </c>
      <c r="E3430" s="30"/>
      <c r="F3430" s="172" t="s">
        <v>6750</v>
      </c>
      <c r="G3430" s="30"/>
      <c r="H3430" s="30"/>
      <c r="I3430" s="173"/>
      <c r="J3430" s="30"/>
      <c r="K3430" s="30"/>
      <c r="L3430" s="33"/>
      <c r="M3430" s="174"/>
      <c r="N3430" s="175"/>
      <c r="O3430" s="65"/>
      <c r="P3430" s="65"/>
      <c r="Q3430" s="65"/>
      <c r="R3430" s="65"/>
      <c r="S3430" s="65"/>
      <c r="T3430" s="66"/>
      <c r="U3430" s="28"/>
      <c r="V3430" s="28"/>
      <c r="W3430" s="28"/>
      <c r="X3430" s="28"/>
      <c r="Y3430" s="28"/>
      <c r="Z3430" s="28"/>
      <c r="AA3430" s="28"/>
      <c r="AB3430" s="28"/>
      <c r="AC3430" s="28"/>
      <c r="AD3430" s="28"/>
      <c r="AE3430" s="28"/>
      <c r="AT3430" s="11" t="s">
        <v>128</v>
      </c>
      <c r="AU3430" s="11" t="s">
        <v>73</v>
      </c>
    </row>
    <row r="3431" spans="1:65" s="2" customFormat="1" ht="24.2" customHeight="1">
      <c r="A3431" s="28"/>
      <c r="B3431" s="29"/>
      <c r="C3431" s="158" t="s">
        <v>6752</v>
      </c>
      <c r="D3431" s="158" t="s">
        <v>121</v>
      </c>
      <c r="E3431" s="159" t="s">
        <v>6753</v>
      </c>
      <c r="F3431" s="160" t="s">
        <v>6754</v>
      </c>
      <c r="G3431" s="161" t="s">
        <v>136</v>
      </c>
      <c r="H3431" s="162">
        <v>1</v>
      </c>
      <c r="I3431" s="163"/>
      <c r="J3431" s="164">
        <f>ROUND(I3431*H3431,2)</f>
        <v>0</v>
      </c>
      <c r="K3431" s="160" t="s">
        <v>1</v>
      </c>
      <c r="L3431" s="33"/>
      <c r="M3431" s="165" t="s">
        <v>1</v>
      </c>
      <c r="N3431" s="166" t="s">
        <v>38</v>
      </c>
      <c r="O3431" s="65"/>
      <c r="P3431" s="167">
        <f>O3431*H3431</f>
        <v>0</v>
      </c>
      <c r="Q3431" s="167">
        <v>0</v>
      </c>
      <c r="R3431" s="167">
        <f>Q3431*H3431</f>
        <v>0</v>
      </c>
      <c r="S3431" s="167">
        <v>0</v>
      </c>
      <c r="T3431" s="168">
        <f>S3431*H3431</f>
        <v>0</v>
      </c>
      <c r="U3431" s="28"/>
      <c r="V3431" s="28"/>
      <c r="W3431" s="28"/>
      <c r="X3431" s="28"/>
      <c r="Y3431" s="28"/>
      <c r="Z3431" s="28"/>
      <c r="AA3431" s="28"/>
      <c r="AB3431" s="28"/>
      <c r="AC3431" s="28"/>
      <c r="AD3431" s="28"/>
      <c r="AE3431" s="28"/>
      <c r="AR3431" s="169" t="s">
        <v>125</v>
      </c>
      <c r="AT3431" s="169" t="s">
        <v>121</v>
      </c>
      <c r="AU3431" s="169" t="s">
        <v>73</v>
      </c>
      <c r="AY3431" s="11" t="s">
        <v>126</v>
      </c>
      <c r="BE3431" s="170">
        <f>IF(N3431="základní",J3431,0)</f>
        <v>0</v>
      </c>
      <c r="BF3431" s="170">
        <f>IF(N3431="snížená",J3431,0)</f>
        <v>0</v>
      </c>
      <c r="BG3431" s="170">
        <f>IF(N3431="zákl. přenesená",J3431,0)</f>
        <v>0</v>
      </c>
      <c r="BH3431" s="170">
        <f>IF(N3431="sníž. přenesená",J3431,0)</f>
        <v>0</v>
      </c>
      <c r="BI3431" s="170">
        <f>IF(N3431="nulová",J3431,0)</f>
        <v>0</v>
      </c>
      <c r="BJ3431" s="11" t="s">
        <v>80</v>
      </c>
      <c r="BK3431" s="170">
        <f>ROUND(I3431*H3431,2)</f>
        <v>0</v>
      </c>
      <c r="BL3431" s="11" t="s">
        <v>125</v>
      </c>
      <c r="BM3431" s="169" t="s">
        <v>6755</v>
      </c>
    </row>
    <row r="3432" spans="1:65" s="2" customFormat="1" ht="19.5">
      <c r="A3432" s="28"/>
      <c r="B3432" s="29"/>
      <c r="C3432" s="30"/>
      <c r="D3432" s="171" t="s">
        <v>128</v>
      </c>
      <c r="E3432" s="30"/>
      <c r="F3432" s="172" t="s">
        <v>6754</v>
      </c>
      <c r="G3432" s="30"/>
      <c r="H3432" s="30"/>
      <c r="I3432" s="173"/>
      <c r="J3432" s="30"/>
      <c r="K3432" s="30"/>
      <c r="L3432" s="33"/>
      <c r="M3432" s="174"/>
      <c r="N3432" s="175"/>
      <c r="O3432" s="65"/>
      <c r="P3432" s="65"/>
      <c r="Q3432" s="65"/>
      <c r="R3432" s="65"/>
      <c r="S3432" s="65"/>
      <c r="T3432" s="66"/>
      <c r="U3432" s="28"/>
      <c r="V3432" s="28"/>
      <c r="W3432" s="28"/>
      <c r="X3432" s="28"/>
      <c r="Y3432" s="28"/>
      <c r="Z3432" s="28"/>
      <c r="AA3432" s="28"/>
      <c r="AB3432" s="28"/>
      <c r="AC3432" s="28"/>
      <c r="AD3432" s="28"/>
      <c r="AE3432" s="28"/>
      <c r="AT3432" s="11" t="s">
        <v>128</v>
      </c>
      <c r="AU3432" s="11" t="s">
        <v>73</v>
      </c>
    </row>
    <row r="3433" spans="1:65" s="2" customFormat="1" ht="33" customHeight="1">
      <c r="A3433" s="28"/>
      <c r="B3433" s="29"/>
      <c r="C3433" s="158" t="s">
        <v>6756</v>
      </c>
      <c r="D3433" s="158" t="s">
        <v>121</v>
      </c>
      <c r="E3433" s="159" t="s">
        <v>6757</v>
      </c>
      <c r="F3433" s="160" t="s">
        <v>6758</v>
      </c>
      <c r="G3433" s="161" t="s">
        <v>136</v>
      </c>
      <c r="H3433" s="162">
        <v>1</v>
      </c>
      <c r="I3433" s="163"/>
      <c r="J3433" s="164">
        <f>ROUND(I3433*H3433,2)</f>
        <v>0</v>
      </c>
      <c r="K3433" s="160" t="s">
        <v>1</v>
      </c>
      <c r="L3433" s="33"/>
      <c r="M3433" s="165" t="s">
        <v>1</v>
      </c>
      <c r="N3433" s="166" t="s">
        <v>38</v>
      </c>
      <c r="O3433" s="65"/>
      <c r="P3433" s="167">
        <f>O3433*H3433</f>
        <v>0</v>
      </c>
      <c r="Q3433" s="167">
        <v>0</v>
      </c>
      <c r="R3433" s="167">
        <f>Q3433*H3433</f>
        <v>0</v>
      </c>
      <c r="S3433" s="167">
        <v>0</v>
      </c>
      <c r="T3433" s="168">
        <f>S3433*H3433</f>
        <v>0</v>
      </c>
      <c r="U3433" s="28"/>
      <c r="V3433" s="28"/>
      <c r="W3433" s="28"/>
      <c r="X3433" s="28"/>
      <c r="Y3433" s="28"/>
      <c r="Z3433" s="28"/>
      <c r="AA3433" s="28"/>
      <c r="AB3433" s="28"/>
      <c r="AC3433" s="28"/>
      <c r="AD3433" s="28"/>
      <c r="AE3433" s="28"/>
      <c r="AR3433" s="169" t="s">
        <v>125</v>
      </c>
      <c r="AT3433" s="169" t="s">
        <v>121</v>
      </c>
      <c r="AU3433" s="169" t="s">
        <v>73</v>
      </c>
      <c r="AY3433" s="11" t="s">
        <v>126</v>
      </c>
      <c r="BE3433" s="170">
        <f>IF(N3433="základní",J3433,0)</f>
        <v>0</v>
      </c>
      <c r="BF3433" s="170">
        <f>IF(N3433="snížená",J3433,0)</f>
        <v>0</v>
      </c>
      <c r="BG3433" s="170">
        <f>IF(N3433="zákl. přenesená",J3433,0)</f>
        <v>0</v>
      </c>
      <c r="BH3433" s="170">
        <f>IF(N3433="sníž. přenesená",J3433,0)</f>
        <v>0</v>
      </c>
      <c r="BI3433" s="170">
        <f>IF(N3433="nulová",J3433,0)</f>
        <v>0</v>
      </c>
      <c r="BJ3433" s="11" t="s">
        <v>80</v>
      </c>
      <c r="BK3433" s="170">
        <f>ROUND(I3433*H3433,2)</f>
        <v>0</v>
      </c>
      <c r="BL3433" s="11" t="s">
        <v>125</v>
      </c>
      <c r="BM3433" s="169" t="s">
        <v>6759</v>
      </c>
    </row>
    <row r="3434" spans="1:65" s="2" customFormat="1" ht="19.5">
      <c r="A3434" s="28"/>
      <c r="B3434" s="29"/>
      <c r="C3434" s="30"/>
      <c r="D3434" s="171" t="s">
        <v>128</v>
      </c>
      <c r="E3434" s="30"/>
      <c r="F3434" s="172" t="s">
        <v>6758</v>
      </c>
      <c r="G3434" s="30"/>
      <c r="H3434" s="30"/>
      <c r="I3434" s="173"/>
      <c r="J3434" s="30"/>
      <c r="K3434" s="30"/>
      <c r="L3434" s="33"/>
      <c r="M3434" s="174"/>
      <c r="N3434" s="175"/>
      <c r="O3434" s="65"/>
      <c r="P3434" s="65"/>
      <c r="Q3434" s="65"/>
      <c r="R3434" s="65"/>
      <c r="S3434" s="65"/>
      <c r="T3434" s="66"/>
      <c r="U3434" s="28"/>
      <c r="V3434" s="28"/>
      <c r="W3434" s="28"/>
      <c r="X3434" s="28"/>
      <c r="Y3434" s="28"/>
      <c r="Z3434" s="28"/>
      <c r="AA3434" s="28"/>
      <c r="AB3434" s="28"/>
      <c r="AC3434" s="28"/>
      <c r="AD3434" s="28"/>
      <c r="AE3434" s="28"/>
      <c r="AT3434" s="11" t="s">
        <v>128</v>
      </c>
      <c r="AU3434" s="11" t="s">
        <v>73</v>
      </c>
    </row>
    <row r="3435" spans="1:65" s="2" customFormat="1" ht="33" customHeight="1">
      <c r="A3435" s="28"/>
      <c r="B3435" s="29"/>
      <c r="C3435" s="158" t="s">
        <v>6760</v>
      </c>
      <c r="D3435" s="158" t="s">
        <v>121</v>
      </c>
      <c r="E3435" s="159" t="s">
        <v>6761</v>
      </c>
      <c r="F3435" s="160" t="s">
        <v>6762</v>
      </c>
      <c r="G3435" s="161" t="s">
        <v>136</v>
      </c>
      <c r="H3435" s="162">
        <v>1</v>
      </c>
      <c r="I3435" s="163"/>
      <c r="J3435" s="164">
        <f>ROUND(I3435*H3435,2)</f>
        <v>0</v>
      </c>
      <c r="K3435" s="160" t="s">
        <v>1</v>
      </c>
      <c r="L3435" s="33"/>
      <c r="M3435" s="165" t="s">
        <v>1</v>
      </c>
      <c r="N3435" s="166" t="s">
        <v>38</v>
      </c>
      <c r="O3435" s="65"/>
      <c r="P3435" s="167">
        <f>O3435*H3435</f>
        <v>0</v>
      </c>
      <c r="Q3435" s="167">
        <v>0</v>
      </c>
      <c r="R3435" s="167">
        <f>Q3435*H3435</f>
        <v>0</v>
      </c>
      <c r="S3435" s="167">
        <v>0</v>
      </c>
      <c r="T3435" s="168">
        <f>S3435*H3435</f>
        <v>0</v>
      </c>
      <c r="U3435" s="28"/>
      <c r="V3435" s="28"/>
      <c r="W3435" s="28"/>
      <c r="X3435" s="28"/>
      <c r="Y3435" s="28"/>
      <c r="Z3435" s="28"/>
      <c r="AA3435" s="28"/>
      <c r="AB3435" s="28"/>
      <c r="AC3435" s="28"/>
      <c r="AD3435" s="28"/>
      <c r="AE3435" s="28"/>
      <c r="AR3435" s="169" t="s">
        <v>125</v>
      </c>
      <c r="AT3435" s="169" t="s">
        <v>121</v>
      </c>
      <c r="AU3435" s="169" t="s">
        <v>73</v>
      </c>
      <c r="AY3435" s="11" t="s">
        <v>126</v>
      </c>
      <c r="BE3435" s="170">
        <f>IF(N3435="základní",J3435,0)</f>
        <v>0</v>
      </c>
      <c r="BF3435" s="170">
        <f>IF(N3435="snížená",J3435,0)</f>
        <v>0</v>
      </c>
      <c r="BG3435" s="170">
        <f>IF(N3435="zákl. přenesená",J3435,0)</f>
        <v>0</v>
      </c>
      <c r="BH3435" s="170">
        <f>IF(N3435="sníž. přenesená",J3435,0)</f>
        <v>0</v>
      </c>
      <c r="BI3435" s="170">
        <f>IF(N3435="nulová",J3435,0)</f>
        <v>0</v>
      </c>
      <c r="BJ3435" s="11" t="s">
        <v>80</v>
      </c>
      <c r="BK3435" s="170">
        <f>ROUND(I3435*H3435,2)</f>
        <v>0</v>
      </c>
      <c r="BL3435" s="11" t="s">
        <v>125</v>
      </c>
      <c r="BM3435" s="169" t="s">
        <v>6763</v>
      </c>
    </row>
    <row r="3436" spans="1:65" s="2" customFormat="1" ht="19.5">
      <c r="A3436" s="28"/>
      <c r="B3436" s="29"/>
      <c r="C3436" s="30"/>
      <c r="D3436" s="171" t="s">
        <v>128</v>
      </c>
      <c r="E3436" s="30"/>
      <c r="F3436" s="172" t="s">
        <v>6762</v>
      </c>
      <c r="G3436" s="30"/>
      <c r="H3436" s="30"/>
      <c r="I3436" s="173"/>
      <c r="J3436" s="30"/>
      <c r="K3436" s="30"/>
      <c r="L3436" s="33"/>
      <c r="M3436" s="174"/>
      <c r="N3436" s="175"/>
      <c r="O3436" s="65"/>
      <c r="P3436" s="65"/>
      <c r="Q3436" s="65"/>
      <c r="R3436" s="65"/>
      <c r="S3436" s="65"/>
      <c r="T3436" s="66"/>
      <c r="U3436" s="28"/>
      <c r="V3436" s="28"/>
      <c r="W3436" s="28"/>
      <c r="X3436" s="28"/>
      <c r="Y3436" s="28"/>
      <c r="Z3436" s="28"/>
      <c r="AA3436" s="28"/>
      <c r="AB3436" s="28"/>
      <c r="AC3436" s="28"/>
      <c r="AD3436" s="28"/>
      <c r="AE3436" s="28"/>
      <c r="AT3436" s="11" t="s">
        <v>128</v>
      </c>
      <c r="AU3436" s="11" t="s">
        <v>73</v>
      </c>
    </row>
    <row r="3437" spans="1:65" s="2" customFormat="1" ht="24.2" customHeight="1">
      <c r="A3437" s="28"/>
      <c r="B3437" s="29"/>
      <c r="C3437" s="158" t="s">
        <v>6764</v>
      </c>
      <c r="D3437" s="158" t="s">
        <v>121</v>
      </c>
      <c r="E3437" s="159" t="s">
        <v>6765</v>
      </c>
      <c r="F3437" s="160" t="s">
        <v>6766</v>
      </c>
      <c r="G3437" s="161" t="s">
        <v>136</v>
      </c>
      <c r="H3437" s="162">
        <v>1</v>
      </c>
      <c r="I3437" s="163"/>
      <c r="J3437" s="164">
        <f>ROUND(I3437*H3437,2)</f>
        <v>0</v>
      </c>
      <c r="K3437" s="160" t="s">
        <v>1</v>
      </c>
      <c r="L3437" s="33"/>
      <c r="M3437" s="165" t="s">
        <v>1</v>
      </c>
      <c r="N3437" s="166" t="s">
        <v>38</v>
      </c>
      <c r="O3437" s="65"/>
      <c r="P3437" s="167">
        <f>O3437*H3437</f>
        <v>0</v>
      </c>
      <c r="Q3437" s="167">
        <v>0</v>
      </c>
      <c r="R3437" s="167">
        <f>Q3437*H3437</f>
        <v>0</v>
      </c>
      <c r="S3437" s="167">
        <v>0</v>
      </c>
      <c r="T3437" s="168">
        <f>S3437*H3437</f>
        <v>0</v>
      </c>
      <c r="U3437" s="28"/>
      <c r="V3437" s="28"/>
      <c r="W3437" s="28"/>
      <c r="X3437" s="28"/>
      <c r="Y3437" s="28"/>
      <c r="Z3437" s="28"/>
      <c r="AA3437" s="28"/>
      <c r="AB3437" s="28"/>
      <c r="AC3437" s="28"/>
      <c r="AD3437" s="28"/>
      <c r="AE3437" s="28"/>
      <c r="AR3437" s="169" t="s">
        <v>125</v>
      </c>
      <c r="AT3437" s="169" t="s">
        <v>121</v>
      </c>
      <c r="AU3437" s="169" t="s">
        <v>73</v>
      </c>
      <c r="AY3437" s="11" t="s">
        <v>126</v>
      </c>
      <c r="BE3437" s="170">
        <f>IF(N3437="základní",J3437,0)</f>
        <v>0</v>
      </c>
      <c r="BF3437" s="170">
        <f>IF(N3437="snížená",J3437,0)</f>
        <v>0</v>
      </c>
      <c r="BG3437" s="170">
        <f>IF(N3437="zákl. přenesená",J3437,0)</f>
        <v>0</v>
      </c>
      <c r="BH3437" s="170">
        <f>IF(N3437="sníž. přenesená",J3437,0)</f>
        <v>0</v>
      </c>
      <c r="BI3437" s="170">
        <f>IF(N3437="nulová",J3437,0)</f>
        <v>0</v>
      </c>
      <c r="BJ3437" s="11" t="s">
        <v>80</v>
      </c>
      <c r="BK3437" s="170">
        <f>ROUND(I3437*H3437,2)</f>
        <v>0</v>
      </c>
      <c r="BL3437" s="11" t="s">
        <v>125</v>
      </c>
      <c r="BM3437" s="169" t="s">
        <v>6767</v>
      </c>
    </row>
    <row r="3438" spans="1:65" s="2" customFormat="1" ht="19.5">
      <c r="A3438" s="28"/>
      <c r="B3438" s="29"/>
      <c r="C3438" s="30"/>
      <c r="D3438" s="171" t="s">
        <v>128</v>
      </c>
      <c r="E3438" s="30"/>
      <c r="F3438" s="172" t="s">
        <v>6766</v>
      </c>
      <c r="G3438" s="30"/>
      <c r="H3438" s="30"/>
      <c r="I3438" s="173"/>
      <c r="J3438" s="30"/>
      <c r="K3438" s="30"/>
      <c r="L3438" s="33"/>
      <c r="M3438" s="174"/>
      <c r="N3438" s="175"/>
      <c r="O3438" s="65"/>
      <c r="P3438" s="65"/>
      <c r="Q3438" s="65"/>
      <c r="R3438" s="65"/>
      <c r="S3438" s="65"/>
      <c r="T3438" s="66"/>
      <c r="U3438" s="28"/>
      <c r="V3438" s="28"/>
      <c r="W3438" s="28"/>
      <c r="X3438" s="28"/>
      <c r="Y3438" s="28"/>
      <c r="Z3438" s="28"/>
      <c r="AA3438" s="28"/>
      <c r="AB3438" s="28"/>
      <c r="AC3438" s="28"/>
      <c r="AD3438" s="28"/>
      <c r="AE3438" s="28"/>
      <c r="AT3438" s="11" t="s">
        <v>128</v>
      </c>
      <c r="AU3438" s="11" t="s">
        <v>73</v>
      </c>
    </row>
    <row r="3439" spans="1:65" s="2" customFormat="1" ht="24.2" customHeight="1">
      <c r="A3439" s="28"/>
      <c r="B3439" s="29"/>
      <c r="C3439" s="158" t="s">
        <v>6768</v>
      </c>
      <c r="D3439" s="158" t="s">
        <v>121</v>
      </c>
      <c r="E3439" s="159" t="s">
        <v>6769</v>
      </c>
      <c r="F3439" s="160" t="s">
        <v>6770</v>
      </c>
      <c r="G3439" s="161" t="s">
        <v>136</v>
      </c>
      <c r="H3439" s="162">
        <v>1</v>
      </c>
      <c r="I3439" s="163"/>
      <c r="J3439" s="164">
        <f>ROUND(I3439*H3439,2)</f>
        <v>0</v>
      </c>
      <c r="K3439" s="160" t="s">
        <v>1</v>
      </c>
      <c r="L3439" s="33"/>
      <c r="M3439" s="165" t="s">
        <v>1</v>
      </c>
      <c r="N3439" s="166" t="s">
        <v>38</v>
      </c>
      <c r="O3439" s="65"/>
      <c r="P3439" s="167">
        <f>O3439*H3439</f>
        <v>0</v>
      </c>
      <c r="Q3439" s="167">
        <v>0</v>
      </c>
      <c r="R3439" s="167">
        <f>Q3439*H3439</f>
        <v>0</v>
      </c>
      <c r="S3439" s="167">
        <v>0</v>
      </c>
      <c r="T3439" s="168">
        <f>S3439*H3439</f>
        <v>0</v>
      </c>
      <c r="U3439" s="28"/>
      <c r="V3439" s="28"/>
      <c r="W3439" s="28"/>
      <c r="X3439" s="28"/>
      <c r="Y3439" s="28"/>
      <c r="Z3439" s="28"/>
      <c r="AA3439" s="28"/>
      <c r="AB3439" s="28"/>
      <c r="AC3439" s="28"/>
      <c r="AD3439" s="28"/>
      <c r="AE3439" s="28"/>
      <c r="AR3439" s="169" t="s">
        <v>125</v>
      </c>
      <c r="AT3439" s="169" t="s">
        <v>121</v>
      </c>
      <c r="AU3439" s="169" t="s">
        <v>73</v>
      </c>
      <c r="AY3439" s="11" t="s">
        <v>126</v>
      </c>
      <c r="BE3439" s="170">
        <f>IF(N3439="základní",J3439,0)</f>
        <v>0</v>
      </c>
      <c r="BF3439" s="170">
        <f>IF(N3439="snížená",J3439,0)</f>
        <v>0</v>
      </c>
      <c r="BG3439" s="170">
        <f>IF(N3439="zákl. přenesená",J3439,0)</f>
        <v>0</v>
      </c>
      <c r="BH3439" s="170">
        <f>IF(N3439="sníž. přenesená",J3439,0)</f>
        <v>0</v>
      </c>
      <c r="BI3439" s="170">
        <f>IF(N3439="nulová",J3439,0)</f>
        <v>0</v>
      </c>
      <c r="BJ3439" s="11" t="s">
        <v>80</v>
      </c>
      <c r="BK3439" s="170">
        <f>ROUND(I3439*H3439,2)</f>
        <v>0</v>
      </c>
      <c r="BL3439" s="11" t="s">
        <v>125</v>
      </c>
      <c r="BM3439" s="169" t="s">
        <v>6771</v>
      </c>
    </row>
    <row r="3440" spans="1:65" s="2" customFormat="1" ht="19.5">
      <c r="A3440" s="28"/>
      <c r="B3440" s="29"/>
      <c r="C3440" s="30"/>
      <c r="D3440" s="171" t="s">
        <v>128</v>
      </c>
      <c r="E3440" s="30"/>
      <c r="F3440" s="172" t="s">
        <v>6770</v>
      </c>
      <c r="G3440" s="30"/>
      <c r="H3440" s="30"/>
      <c r="I3440" s="173"/>
      <c r="J3440" s="30"/>
      <c r="K3440" s="30"/>
      <c r="L3440" s="33"/>
      <c r="M3440" s="174"/>
      <c r="N3440" s="175"/>
      <c r="O3440" s="65"/>
      <c r="P3440" s="65"/>
      <c r="Q3440" s="65"/>
      <c r="R3440" s="65"/>
      <c r="S3440" s="65"/>
      <c r="T3440" s="66"/>
      <c r="U3440" s="28"/>
      <c r="V3440" s="28"/>
      <c r="W3440" s="28"/>
      <c r="X3440" s="28"/>
      <c r="Y3440" s="28"/>
      <c r="Z3440" s="28"/>
      <c r="AA3440" s="28"/>
      <c r="AB3440" s="28"/>
      <c r="AC3440" s="28"/>
      <c r="AD3440" s="28"/>
      <c r="AE3440" s="28"/>
      <c r="AT3440" s="11" t="s">
        <v>128</v>
      </c>
      <c r="AU3440" s="11" t="s">
        <v>73</v>
      </c>
    </row>
    <row r="3441" spans="1:65" s="2" customFormat="1" ht="24.2" customHeight="1">
      <c r="A3441" s="28"/>
      <c r="B3441" s="29"/>
      <c r="C3441" s="158" t="s">
        <v>6772</v>
      </c>
      <c r="D3441" s="158" t="s">
        <v>121</v>
      </c>
      <c r="E3441" s="159" t="s">
        <v>6773</v>
      </c>
      <c r="F3441" s="160" t="s">
        <v>6774</v>
      </c>
      <c r="G3441" s="161" t="s">
        <v>136</v>
      </c>
      <c r="H3441" s="162">
        <v>1</v>
      </c>
      <c r="I3441" s="163"/>
      <c r="J3441" s="164">
        <f>ROUND(I3441*H3441,2)</f>
        <v>0</v>
      </c>
      <c r="K3441" s="160" t="s">
        <v>1</v>
      </c>
      <c r="L3441" s="33"/>
      <c r="M3441" s="165" t="s">
        <v>1</v>
      </c>
      <c r="N3441" s="166" t="s">
        <v>38</v>
      </c>
      <c r="O3441" s="65"/>
      <c r="P3441" s="167">
        <f>O3441*H3441</f>
        <v>0</v>
      </c>
      <c r="Q3441" s="167">
        <v>0</v>
      </c>
      <c r="R3441" s="167">
        <f>Q3441*H3441</f>
        <v>0</v>
      </c>
      <c r="S3441" s="167">
        <v>0</v>
      </c>
      <c r="T3441" s="168">
        <f>S3441*H3441</f>
        <v>0</v>
      </c>
      <c r="U3441" s="28"/>
      <c r="V3441" s="28"/>
      <c r="W3441" s="28"/>
      <c r="X3441" s="28"/>
      <c r="Y3441" s="28"/>
      <c r="Z3441" s="28"/>
      <c r="AA3441" s="28"/>
      <c r="AB3441" s="28"/>
      <c r="AC3441" s="28"/>
      <c r="AD3441" s="28"/>
      <c r="AE3441" s="28"/>
      <c r="AR3441" s="169" t="s">
        <v>125</v>
      </c>
      <c r="AT3441" s="169" t="s">
        <v>121</v>
      </c>
      <c r="AU3441" s="169" t="s">
        <v>73</v>
      </c>
      <c r="AY3441" s="11" t="s">
        <v>126</v>
      </c>
      <c r="BE3441" s="170">
        <f>IF(N3441="základní",J3441,0)</f>
        <v>0</v>
      </c>
      <c r="BF3441" s="170">
        <f>IF(N3441="snížená",J3441,0)</f>
        <v>0</v>
      </c>
      <c r="BG3441" s="170">
        <f>IF(N3441="zákl. přenesená",J3441,0)</f>
        <v>0</v>
      </c>
      <c r="BH3441" s="170">
        <f>IF(N3441="sníž. přenesená",J3441,0)</f>
        <v>0</v>
      </c>
      <c r="BI3441" s="170">
        <f>IF(N3441="nulová",J3441,0)</f>
        <v>0</v>
      </c>
      <c r="BJ3441" s="11" t="s">
        <v>80</v>
      </c>
      <c r="BK3441" s="170">
        <f>ROUND(I3441*H3441,2)</f>
        <v>0</v>
      </c>
      <c r="BL3441" s="11" t="s">
        <v>125</v>
      </c>
      <c r="BM3441" s="169" t="s">
        <v>6775</v>
      </c>
    </row>
    <row r="3442" spans="1:65" s="2" customFormat="1" ht="19.5">
      <c r="A3442" s="28"/>
      <c r="B3442" s="29"/>
      <c r="C3442" s="30"/>
      <c r="D3442" s="171" t="s">
        <v>128</v>
      </c>
      <c r="E3442" s="30"/>
      <c r="F3442" s="172" t="s">
        <v>6774</v>
      </c>
      <c r="G3442" s="30"/>
      <c r="H3442" s="30"/>
      <c r="I3442" s="173"/>
      <c r="J3442" s="30"/>
      <c r="K3442" s="30"/>
      <c r="L3442" s="33"/>
      <c r="M3442" s="174"/>
      <c r="N3442" s="175"/>
      <c r="O3442" s="65"/>
      <c r="P3442" s="65"/>
      <c r="Q3442" s="65"/>
      <c r="R3442" s="65"/>
      <c r="S3442" s="65"/>
      <c r="T3442" s="66"/>
      <c r="U3442" s="28"/>
      <c r="V3442" s="28"/>
      <c r="W3442" s="28"/>
      <c r="X3442" s="28"/>
      <c r="Y3442" s="28"/>
      <c r="Z3442" s="28"/>
      <c r="AA3442" s="28"/>
      <c r="AB3442" s="28"/>
      <c r="AC3442" s="28"/>
      <c r="AD3442" s="28"/>
      <c r="AE3442" s="28"/>
      <c r="AT3442" s="11" t="s">
        <v>128</v>
      </c>
      <c r="AU3442" s="11" t="s">
        <v>73</v>
      </c>
    </row>
    <row r="3443" spans="1:65" s="2" customFormat="1" ht="33" customHeight="1">
      <c r="A3443" s="28"/>
      <c r="B3443" s="29"/>
      <c r="C3443" s="158" t="s">
        <v>6776</v>
      </c>
      <c r="D3443" s="158" t="s">
        <v>121</v>
      </c>
      <c r="E3443" s="159" t="s">
        <v>6777</v>
      </c>
      <c r="F3443" s="160" t="s">
        <v>6778</v>
      </c>
      <c r="G3443" s="161" t="s">
        <v>136</v>
      </c>
      <c r="H3443" s="162">
        <v>1</v>
      </c>
      <c r="I3443" s="163"/>
      <c r="J3443" s="164">
        <f>ROUND(I3443*H3443,2)</f>
        <v>0</v>
      </c>
      <c r="K3443" s="160" t="s">
        <v>1</v>
      </c>
      <c r="L3443" s="33"/>
      <c r="M3443" s="165" t="s">
        <v>1</v>
      </c>
      <c r="N3443" s="166" t="s">
        <v>38</v>
      </c>
      <c r="O3443" s="65"/>
      <c r="P3443" s="167">
        <f>O3443*H3443</f>
        <v>0</v>
      </c>
      <c r="Q3443" s="167">
        <v>0</v>
      </c>
      <c r="R3443" s="167">
        <f>Q3443*H3443</f>
        <v>0</v>
      </c>
      <c r="S3443" s="167">
        <v>0</v>
      </c>
      <c r="T3443" s="168">
        <f>S3443*H3443</f>
        <v>0</v>
      </c>
      <c r="U3443" s="28"/>
      <c r="V3443" s="28"/>
      <c r="W3443" s="28"/>
      <c r="X3443" s="28"/>
      <c r="Y3443" s="28"/>
      <c r="Z3443" s="28"/>
      <c r="AA3443" s="28"/>
      <c r="AB3443" s="28"/>
      <c r="AC3443" s="28"/>
      <c r="AD3443" s="28"/>
      <c r="AE3443" s="28"/>
      <c r="AR3443" s="169" t="s">
        <v>125</v>
      </c>
      <c r="AT3443" s="169" t="s">
        <v>121</v>
      </c>
      <c r="AU3443" s="169" t="s">
        <v>73</v>
      </c>
      <c r="AY3443" s="11" t="s">
        <v>126</v>
      </c>
      <c r="BE3443" s="170">
        <f>IF(N3443="základní",J3443,0)</f>
        <v>0</v>
      </c>
      <c r="BF3443" s="170">
        <f>IF(N3443="snížená",J3443,0)</f>
        <v>0</v>
      </c>
      <c r="BG3443" s="170">
        <f>IF(N3443="zákl. přenesená",J3443,0)</f>
        <v>0</v>
      </c>
      <c r="BH3443" s="170">
        <f>IF(N3443="sníž. přenesená",J3443,0)</f>
        <v>0</v>
      </c>
      <c r="BI3443" s="170">
        <f>IF(N3443="nulová",J3443,0)</f>
        <v>0</v>
      </c>
      <c r="BJ3443" s="11" t="s">
        <v>80</v>
      </c>
      <c r="BK3443" s="170">
        <f>ROUND(I3443*H3443,2)</f>
        <v>0</v>
      </c>
      <c r="BL3443" s="11" t="s">
        <v>125</v>
      </c>
      <c r="BM3443" s="169" t="s">
        <v>6779</v>
      </c>
    </row>
    <row r="3444" spans="1:65" s="2" customFormat="1" ht="19.5">
      <c r="A3444" s="28"/>
      <c r="B3444" s="29"/>
      <c r="C3444" s="30"/>
      <c r="D3444" s="171" t="s">
        <v>128</v>
      </c>
      <c r="E3444" s="30"/>
      <c r="F3444" s="172" t="s">
        <v>6778</v>
      </c>
      <c r="G3444" s="30"/>
      <c r="H3444" s="30"/>
      <c r="I3444" s="173"/>
      <c r="J3444" s="30"/>
      <c r="K3444" s="30"/>
      <c r="L3444" s="33"/>
      <c r="M3444" s="174"/>
      <c r="N3444" s="175"/>
      <c r="O3444" s="65"/>
      <c r="P3444" s="65"/>
      <c r="Q3444" s="65"/>
      <c r="R3444" s="65"/>
      <c r="S3444" s="65"/>
      <c r="T3444" s="66"/>
      <c r="U3444" s="28"/>
      <c r="V3444" s="28"/>
      <c r="W3444" s="28"/>
      <c r="X3444" s="28"/>
      <c r="Y3444" s="28"/>
      <c r="Z3444" s="28"/>
      <c r="AA3444" s="28"/>
      <c r="AB3444" s="28"/>
      <c r="AC3444" s="28"/>
      <c r="AD3444" s="28"/>
      <c r="AE3444" s="28"/>
      <c r="AT3444" s="11" t="s">
        <v>128</v>
      </c>
      <c r="AU3444" s="11" t="s">
        <v>73</v>
      </c>
    </row>
    <row r="3445" spans="1:65" s="2" customFormat="1" ht="21.75" customHeight="1">
      <c r="A3445" s="28"/>
      <c r="B3445" s="29"/>
      <c r="C3445" s="158" t="s">
        <v>6780</v>
      </c>
      <c r="D3445" s="158" t="s">
        <v>121</v>
      </c>
      <c r="E3445" s="159" t="s">
        <v>6781</v>
      </c>
      <c r="F3445" s="160" t="s">
        <v>6782</v>
      </c>
      <c r="G3445" s="161" t="s">
        <v>3319</v>
      </c>
      <c r="H3445" s="162">
        <v>100</v>
      </c>
      <c r="I3445" s="163"/>
      <c r="J3445" s="164">
        <f>ROUND(I3445*H3445,2)</f>
        <v>0</v>
      </c>
      <c r="K3445" s="160" t="s">
        <v>1</v>
      </c>
      <c r="L3445" s="33"/>
      <c r="M3445" s="165" t="s">
        <v>1</v>
      </c>
      <c r="N3445" s="166" t="s">
        <v>38</v>
      </c>
      <c r="O3445" s="65"/>
      <c r="P3445" s="167">
        <f>O3445*H3445</f>
        <v>0</v>
      </c>
      <c r="Q3445" s="167">
        <v>0</v>
      </c>
      <c r="R3445" s="167">
        <f>Q3445*H3445</f>
        <v>0</v>
      </c>
      <c r="S3445" s="167">
        <v>0</v>
      </c>
      <c r="T3445" s="168">
        <f>S3445*H3445</f>
        <v>0</v>
      </c>
      <c r="U3445" s="28"/>
      <c r="V3445" s="28"/>
      <c r="W3445" s="28"/>
      <c r="X3445" s="28"/>
      <c r="Y3445" s="28"/>
      <c r="Z3445" s="28"/>
      <c r="AA3445" s="28"/>
      <c r="AB3445" s="28"/>
      <c r="AC3445" s="28"/>
      <c r="AD3445" s="28"/>
      <c r="AE3445" s="28"/>
      <c r="AR3445" s="169" t="s">
        <v>125</v>
      </c>
      <c r="AT3445" s="169" t="s">
        <v>121</v>
      </c>
      <c r="AU3445" s="169" t="s">
        <v>73</v>
      </c>
      <c r="AY3445" s="11" t="s">
        <v>126</v>
      </c>
      <c r="BE3445" s="170">
        <f>IF(N3445="základní",J3445,0)</f>
        <v>0</v>
      </c>
      <c r="BF3445" s="170">
        <f>IF(N3445="snížená",J3445,0)</f>
        <v>0</v>
      </c>
      <c r="BG3445" s="170">
        <f>IF(N3445="zákl. přenesená",J3445,0)</f>
        <v>0</v>
      </c>
      <c r="BH3445" s="170">
        <f>IF(N3445="sníž. přenesená",J3445,0)</f>
        <v>0</v>
      </c>
      <c r="BI3445" s="170">
        <f>IF(N3445="nulová",J3445,0)</f>
        <v>0</v>
      </c>
      <c r="BJ3445" s="11" t="s">
        <v>80</v>
      </c>
      <c r="BK3445" s="170">
        <f>ROUND(I3445*H3445,2)</f>
        <v>0</v>
      </c>
      <c r="BL3445" s="11" t="s">
        <v>125</v>
      </c>
      <c r="BM3445" s="169" t="s">
        <v>6783</v>
      </c>
    </row>
    <row r="3446" spans="1:65" s="2" customFormat="1" ht="11.25">
      <c r="A3446" s="28"/>
      <c r="B3446" s="29"/>
      <c r="C3446" s="30"/>
      <c r="D3446" s="171" t="s">
        <v>128</v>
      </c>
      <c r="E3446" s="30"/>
      <c r="F3446" s="172" t="s">
        <v>6782</v>
      </c>
      <c r="G3446" s="30"/>
      <c r="H3446" s="30"/>
      <c r="I3446" s="173"/>
      <c r="J3446" s="30"/>
      <c r="K3446" s="30"/>
      <c r="L3446" s="33"/>
      <c r="M3446" s="174"/>
      <c r="N3446" s="175"/>
      <c r="O3446" s="65"/>
      <c r="P3446" s="65"/>
      <c r="Q3446" s="65"/>
      <c r="R3446" s="65"/>
      <c r="S3446" s="65"/>
      <c r="T3446" s="66"/>
      <c r="U3446" s="28"/>
      <c r="V3446" s="28"/>
      <c r="W3446" s="28"/>
      <c r="X3446" s="28"/>
      <c r="Y3446" s="28"/>
      <c r="Z3446" s="28"/>
      <c r="AA3446" s="28"/>
      <c r="AB3446" s="28"/>
      <c r="AC3446" s="28"/>
      <c r="AD3446" s="28"/>
      <c r="AE3446" s="28"/>
      <c r="AT3446" s="11" t="s">
        <v>128</v>
      </c>
      <c r="AU3446" s="11" t="s">
        <v>73</v>
      </c>
    </row>
    <row r="3447" spans="1:65" s="2" customFormat="1" ht="24.2" customHeight="1">
      <c r="A3447" s="28"/>
      <c r="B3447" s="29"/>
      <c r="C3447" s="158" t="s">
        <v>6784</v>
      </c>
      <c r="D3447" s="158" t="s">
        <v>121</v>
      </c>
      <c r="E3447" s="159" t="s">
        <v>6785</v>
      </c>
      <c r="F3447" s="160" t="s">
        <v>6786</v>
      </c>
      <c r="G3447" s="161" t="s">
        <v>3319</v>
      </c>
      <c r="H3447" s="162">
        <v>12</v>
      </c>
      <c r="I3447" s="163"/>
      <c r="J3447" s="164">
        <f>ROUND(I3447*H3447,2)</f>
        <v>0</v>
      </c>
      <c r="K3447" s="160" t="s">
        <v>1</v>
      </c>
      <c r="L3447" s="33"/>
      <c r="M3447" s="165" t="s">
        <v>1</v>
      </c>
      <c r="N3447" s="166" t="s">
        <v>38</v>
      </c>
      <c r="O3447" s="65"/>
      <c r="P3447" s="167">
        <f>O3447*H3447</f>
        <v>0</v>
      </c>
      <c r="Q3447" s="167">
        <v>0</v>
      </c>
      <c r="R3447" s="167">
        <f>Q3447*H3447</f>
        <v>0</v>
      </c>
      <c r="S3447" s="167">
        <v>0</v>
      </c>
      <c r="T3447" s="168">
        <f>S3447*H3447</f>
        <v>0</v>
      </c>
      <c r="U3447" s="28"/>
      <c r="V3447" s="28"/>
      <c r="W3447" s="28"/>
      <c r="X3447" s="28"/>
      <c r="Y3447" s="28"/>
      <c r="Z3447" s="28"/>
      <c r="AA3447" s="28"/>
      <c r="AB3447" s="28"/>
      <c r="AC3447" s="28"/>
      <c r="AD3447" s="28"/>
      <c r="AE3447" s="28"/>
      <c r="AR3447" s="169" t="s">
        <v>125</v>
      </c>
      <c r="AT3447" s="169" t="s">
        <v>121</v>
      </c>
      <c r="AU3447" s="169" t="s">
        <v>73</v>
      </c>
      <c r="AY3447" s="11" t="s">
        <v>126</v>
      </c>
      <c r="BE3447" s="170">
        <f>IF(N3447="základní",J3447,0)</f>
        <v>0</v>
      </c>
      <c r="BF3447" s="170">
        <f>IF(N3447="snížená",J3447,0)</f>
        <v>0</v>
      </c>
      <c r="BG3447" s="170">
        <f>IF(N3447="zákl. přenesená",J3447,0)</f>
        <v>0</v>
      </c>
      <c r="BH3447" s="170">
        <f>IF(N3447="sníž. přenesená",J3447,0)</f>
        <v>0</v>
      </c>
      <c r="BI3447" s="170">
        <f>IF(N3447="nulová",J3447,0)</f>
        <v>0</v>
      </c>
      <c r="BJ3447" s="11" t="s">
        <v>80</v>
      </c>
      <c r="BK3447" s="170">
        <f>ROUND(I3447*H3447,2)</f>
        <v>0</v>
      </c>
      <c r="BL3447" s="11" t="s">
        <v>125</v>
      </c>
      <c r="BM3447" s="169" t="s">
        <v>6787</v>
      </c>
    </row>
    <row r="3448" spans="1:65" s="2" customFormat="1" ht="11.25">
      <c r="A3448" s="28"/>
      <c r="B3448" s="29"/>
      <c r="C3448" s="30"/>
      <c r="D3448" s="171" t="s">
        <v>128</v>
      </c>
      <c r="E3448" s="30"/>
      <c r="F3448" s="172" t="s">
        <v>6786</v>
      </c>
      <c r="G3448" s="30"/>
      <c r="H3448" s="30"/>
      <c r="I3448" s="173"/>
      <c r="J3448" s="30"/>
      <c r="K3448" s="30"/>
      <c r="L3448" s="33"/>
      <c r="M3448" s="174"/>
      <c r="N3448" s="175"/>
      <c r="O3448" s="65"/>
      <c r="P3448" s="65"/>
      <c r="Q3448" s="65"/>
      <c r="R3448" s="65"/>
      <c r="S3448" s="65"/>
      <c r="T3448" s="66"/>
      <c r="U3448" s="28"/>
      <c r="V3448" s="28"/>
      <c r="W3448" s="28"/>
      <c r="X3448" s="28"/>
      <c r="Y3448" s="28"/>
      <c r="Z3448" s="28"/>
      <c r="AA3448" s="28"/>
      <c r="AB3448" s="28"/>
      <c r="AC3448" s="28"/>
      <c r="AD3448" s="28"/>
      <c r="AE3448" s="28"/>
      <c r="AT3448" s="11" t="s">
        <v>128</v>
      </c>
      <c r="AU3448" s="11" t="s">
        <v>73</v>
      </c>
    </row>
    <row r="3449" spans="1:65" s="2" customFormat="1" ht="21.75" customHeight="1">
      <c r="A3449" s="28"/>
      <c r="B3449" s="29"/>
      <c r="C3449" s="158" t="s">
        <v>6788</v>
      </c>
      <c r="D3449" s="158" t="s">
        <v>121</v>
      </c>
      <c r="E3449" s="159" t="s">
        <v>6789</v>
      </c>
      <c r="F3449" s="160" t="s">
        <v>6790</v>
      </c>
      <c r="G3449" s="161" t="s">
        <v>3319</v>
      </c>
      <c r="H3449" s="162">
        <v>20</v>
      </c>
      <c r="I3449" s="163"/>
      <c r="J3449" s="164">
        <f>ROUND(I3449*H3449,2)</f>
        <v>0</v>
      </c>
      <c r="K3449" s="160" t="s">
        <v>1</v>
      </c>
      <c r="L3449" s="33"/>
      <c r="M3449" s="165" t="s">
        <v>1</v>
      </c>
      <c r="N3449" s="166" t="s">
        <v>38</v>
      </c>
      <c r="O3449" s="65"/>
      <c r="P3449" s="167">
        <f>O3449*H3449</f>
        <v>0</v>
      </c>
      <c r="Q3449" s="167">
        <v>0</v>
      </c>
      <c r="R3449" s="167">
        <f>Q3449*H3449</f>
        <v>0</v>
      </c>
      <c r="S3449" s="167">
        <v>0</v>
      </c>
      <c r="T3449" s="168">
        <f>S3449*H3449</f>
        <v>0</v>
      </c>
      <c r="U3449" s="28"/>
      <c r="V3449" s="28"/>
      <c r="W3449" s="28"/>
      <c r="X3449" s="28"/>
      <c r="Y3449" s="28"/>
      <c r="Z3449" s="28"/>
      <c r="AA3449" s="28"/>
      <c r="AB3449" s="28"/>
      <c r="AC3449" s="28"/>
      <c r="AD3449" s="28"/>
      <c r="AE3449" s="28"/>
      <c r="AR3449" s="169" t="s">
        <v>125</v>
      </c>
      <c r="AT3449" s="169" t="s">
        <v>121</v>
      </c>
      <c r="AU3449" s="169" t="s">
        <v>73</v>
      </c>
      <c r="AY3449" s="11" t="s">
        <v>126</v>
      </c>
      <c r="BE3449" s="170">
        <f>IF(N3449="základní",J3449,0)</f>
        <v>0</v>
      </c>
      <c r="BF3449" s="170">
        <f>IF(N3449="snížená",J3449,0)</f>
        <v>0</v>
      </c>
      <c r="BG3449" s="170">
        <f>IF(N3449="zákl. přenesená",J3449,0)</f>
        <v>0</v>
      </c>
      <c r="BH3449" s="170">
        <f>IF(N3449="sníž. přenesená",J3449,0)</f>
        <v>0</v>
      </c>
      <c r="BI3449" s="170">
        <f>IF(N3449="nulová",J3449,0)</f>
        <v>0</v>
      </c>
      <c r="BJ3449" s="11" t="s">
        <v>80</v>
      </c>
      <c r="BK3449" s="170">
        <f>ROUND(I3449*H3449,2)</f>
        <v>0</v>
      </c>
      <c r="BL3449" s="11" t="s">
        <v>125</v>
      </c>
      <c r="BM3449" s="169" t="s">
        <v>6791</v>
      </c>
    </row>
    <row r="3450" spans="1:65" s="2" customFormat="1" ht="11.25">
      <c r="A3450" s="28"/>
      <c r="B3450" s="29"/>
      <c r="C3450" s="30"/>
      <c r="D3450" s="171" t="s">
        <v>128</v>
      </c>
      <c r="E3450" s="30"/>
      <c r="F3450" s="172" t="s">
        <v>6790</v>
      </c>
      <c r="G3450" s="30"/>
      <c r="H3450" s="30"/>
      <c r="I3450" s="173"/>
      <c r="J3450" s="30"/>
      <c r="K3450" s="30"/>
      <c r="L3450" s="33"/>
      <c r="M3450" s="174"/>
      <c r="N3450" s="175"/>
      <c r="O3450" s="65"/>
      <c r="P3450" s="65"/>
      <c r="Q3450" s="65"/>
      <c r="R3450" s="65"/>
      <c r="S3450" s="65"/>
      <c r="T3450" s="66"/>
      <c r="U3450" s="28"/>
      <c r="V3450" s="28"/>
      <c r="W3450" s="28"/>
      <c r="X3450" s="28"/>
      <c r="Y3450" s="28"/>
      <c r="Z3450" s="28"/>
      <c r="AA3450" s="28"/>
      <c r="AB3450" s="28"/>
      <c r="AC3450" s="28"/>
      <c r="AD3450" s="28"/>
      <c r="AE3450" s="28"/>
      <c r="AT3450" s="11" t="s">
        <v>128</v>
      </c>
      <c r="AU3450" s="11" t="s">
        <v>73</v>
      </c>
    </row>
    <row r="3451" spans="1:65" s="2" customFormat="1" ht="16.5" customHeight="1">
      <c r="A3451" s="28"/>
      <c r="B3451" s="29"/>
      <c r="C3451" s="158" t="s">
        <v>6792</v>
      </c>
      <c r="D3451" s="158" t="s">
        <v>121</v>
      </c>
      <c r="E3451" s="159" t="s">
        <v>6793</v>
      </c>
      <c r="F3451" s="160" t="s">
        <v>6794</v>
      </c>
      <c r="G3451" s="161" t="s">
        <v>3319</v>
      </c>
      <c r="H3451" s="162">
        <v>20</v>
      </c>
      <c r="I3451" s="163"/>
      <c r="J3451" s="164">
        <f>ROUND(I3451*H3451,2)</f>
        <v>0</v>
      </c>
      <c r="K3451" s="160" t="s">
        <v>1</v>
      </c>
      <c r="L3451" s="33"/>
      <c r="M3451" s="165" t="s">
        <v>1</v>
      </c>
      <c r="N3451" s="166" t="s">
        <v>38</v>
      </c>
      <c r="O3451" s="65"/>
      <c r="P3451" s="167">
        <f>O3451*H3451</f>
        <v>0</v>
      </c>
      <c r="Q3451" s="167">
        <v>0</v>
      </c>
      <c r="R3451" s="167">
        <f>Q3451*H3451</f>
        <v>0</v>
      </c>
      <c r="S3451" s="167">
        <v>0</v>
      </c>
      <c r="T3451" s="168">
        <f>S3451*H3451</f>
        <v>0</v>
      </c>
      <c r="U3451" s="28"/>
      <c r="V3451" s="28"/>
      <c r="W3451" s="28"/>
      <c r="X3451" s="28"/>
      <c r="Y3451" s="28"/>
      <c r="Z3451" s="28"/>
      <c r="AA3451" s="28"/>
      <c r="AB3451" s="28"/>
      <c r="AC3451" s="28"/>
      <c r="AD3451" s="28"/>
      <c r="AE3451" s="28"/>
      <c r="AR3451" s="169" t="s">
        <v>125</v>
      </c>
      <c r="AT3451" s="169" t="s">
        <v>121</v>
      </c>
      <c r="AU3451" s="169" t="s">
        <v>73</v>
      </c>
      <c r="AY3451" s="11" t="s">
        <v>126</v>
      </c>
      <c r="BE3451" s="170">
        <f>IF(N3451="základní",J3451,0)</f>
        <v>0</v>
      </c>
      <c r="BF3451" s="170">
        <f>IF(N3451="snížená",J3451,0)</f>
        <v>0</v>
      </c>
      <c r="BG3451" s="170">
        <f>IF(N3451="zákl. přenesená",J3451,0)</f>
        <v>0</v>
      </c>
      <c r="BH3451" s="170">
        <f>IF(N3451="sníž. přenesená",J3451,0)</f>
        <v>0</v>
      </c>
      <c r="BI3451" s="170">
        <f>IF(N3451="nulová",J3451,0)</f>
        <v>0</v>
      </c>
      <c r="BJ3451" s="11" t="s">
        <v>80</v>
      </c>
      <c r="BK3451" s="170">
        <f>ROUND(I3451*H3451,2)</f>
        <v>0</v>
      </c>
      <c r="BL3451" s="11" t="s">
        <v>125</v>
      </c>
      <c r="BM3451" s="169" t="s">
        <v>6795</v>
      </c>
    </row>
    <row r="3452" spans="1:65" s="2" customFormat="1" ht="11.25">
      <c r="A3452" s="28"/>
      <c r="B3452" s="29"/>
      <c r="C3452" s="30"/>
      <c r="D3452" s="171" t="s">
        <v>128</v>
      </c>
      <c r="E3452" s="30"/>
      <c r="F3452" s="172" t="s">
        <v>6794</v>
      </c>
      <c r="G3452" s="30"/>
      <c r="H3452" s="30"/>
      <c r="I3452" s="173"/>
      <c r="J3452" s="30"/>
      <c r="K3452" s="30"/>
      <c r="L3452" s="33"/>
      <c r="M3452" s="174"/>
      <c r="N3452" s="175"/>
      <c r="O3452" s="65"/>
      <c r="P3452" s="65"/>
      <c r="Q3452" s="65"/>
      <c r="R3452" s="65"/>
      <c r="S3452" s="65"/>
      <c r="T3452" s="66"/>
      <c r="U3452" s="28"/>
      <c r="V3452" s="28"/>
      <c r="W3452" s="28"/>
      <c r="X3452" s="28"/>
      <c r="Y3452" s="28"/>
      <c r="Z3452" s="28"/>
      <c r="AA3452" s="28"/>
      <c r="AB3452" s="28"/>
      <c r="AC3452" s="28"/>
      <c r="AD3452" s="28"/>
      <c r="AE3452" s="28"/>
      <c r="AT3452" s="11" t="s">
        <v>128</v>
      </c>
      <c r="AU3452" s="11" t="s">
        <v>73</v>
      </c>
    </row>
    <row r="3453" spans="1:65" s="2" customFormat="1" ht="16.5" customHeight="1">
      <c r="A3453" s="28"/>
      <c r="B3453" s="29"/>
      <c r="C3453" s="158" t="s">
        <v>6796</v>
      </c>
      <c r="D3453" s="158" t="s">
        <v>121</v>
      </c>
      <c r="E3453" s="159" t="s">
        <v>6797</v>
      </c>
      <c r="F3453" s="160" t="s">
        <v>6798</v>
      </c>
      <c r="G3453" s="161" t="s">
        <v>3319</v>
      </c>
      <c r="H3453" s="162">
        <v>20</v>
      </c>
      <c r="I3453" s="163"/>
      <c r="J3453" s="164">
        <f>ROUND(I3453*H3453,2)</f>
        <v>0</v>
      </c>
      <c r="K3453" s="160" t="s">
        <v>1</v>
      </c>
      <c r="L3453" s="33"/>
      <c r="M3453" s="165" t="s">
        <v>1</v>
      </c>
      <c r="N3453" s="166" t="s">
        <v>38</v>
      </c>
      <c r="O3453" s="65"/>
      <c r="P3453" s="167">
        <f>O3453*H3453</f>
        <v>0</v>
      </c>
      <c r="Q3453" s="167">
        <v>0</v>
      </c>
      <c r="R3453" s="167">
        <f>Q3453*H3453</f>
        <v>0</v>
      </c>
      <c r="S3453" s="167">
        <v>0</v>
      </c>
      <c r="T3453" s="168">
        <f>S3453*H3453</f>
        <v>0</v>
      </c>
      <c r="U3453" s="28"/>
      <c r="V3453" s="28"/>
      <c r="W3453" s="28"/>
      <c r="X3453" s="28"/>
      <c r="Y3453" s="28"/>
      <c r="Z3453" s="28"/>
      <c r="AA3453" s="28"/>
      <c r="AB3453" s="28"/>
      <c r="AC3453" s="28"/>
      <c r="AD3453" s="28"/>
      <c r="AE3453" s="28"/>
      <c r="AR3453" s="169" t="s">
        <v>125</v>
      </c>
      <c r="AT3453" s="169" t="s">
        <v>121</v>
      </c>
      <c r="AU3453" s="169" t="s">
        <v>73</v>
      </c>
      <c r="AY3453" s="11" t="s">
        <v>126</v>
      </c>
      <c r="BE3453" s="170">
        <f>IF(N3453="základní",J3453,0)</f>
        <v>0</v>
      </c>
      <c r="BF3453" s="170">
        <f>IF(N3453="snížená",J3453,0)</f>
        <v>0</v>
      </c>
      <c r="BG3453" s="170">
        <f>IF(N3453="zákl. přenesená",J3453,0)</f>
        <v>0</v>
      </c>
      <c r="BH3453" s="170">
        <f>IF(N3453="sníž. přenesená",J3453,0)</f>
        <v>0</v>
      </c>
      <c r="BI3453" s="170">
        <f>IF(N3453="nulová",J3453,0)</f>
        <v>0</v>
      </c>
      <c r="BJ3453" s="11" t="s">
        <v>80</v>
      </c>
      <c r="BK3453" s="170">
        <f>ROUND(I3453*H3453,2)</f>
        <v>0</v>
      </c>
      <c r="BL3453" s="11" t="s">
        <v>125</v>
      </c>
      <c r="BM3453" s="169" t="s">
        <v>6799</v>
      </c>
    </row>
    <row r="3454" spans="1:65" s="2" customFormat="1" ht="11.25">
      <c r="A3454" s="28"/>
      <c r="B3454" s="29"/>
      <c r="C3454" s="30"/>
      <c r="D3454" s="171" t="s">
        <v>128</v>
      </c>
      <c r="E3454" s="30"/>
      <c r="F3454" s="172" t="s">
        <v>6798</v>
      </c>
      <c r="G3454" s="30"/>
      <c r="H3454" s="30"/>
      <c r="I3454" s="173"/>
      <c r="J3454" s="30"/>
      <c r="K3454" s="30"/>
      <c r="L3454" s="33"/>
      <c r="M3454" s="174"/>
      <c r="N3454" s="175"/>
      <c r="O3454" s="65"/>
      <c r="P3454" s="65"/>
      <c r="Q3454" s="65"/>
      <c r="R3454" s="65"/>
      <c r="S3454" s="65"/>
      <c r="T3454" s="66"/>
      <c r="U3454" s="28"/>
      <c r="V3454" s="28"/>
      <c r="W3454" s="28"/>
      <c r="X3454" s="28"/>
      <c r="Y3454" s="28"/>
      <c r="Z3454" s="28"/>
      <c r="AA3454" s="28"/>
      <c r="AB3454" s="28"/>
      <c r="AC3454" s="28"/>
      <c r="AD3454" s="28"/>
      <c r="AE3454" s="28"/>
      <c r="AT3454" s="11" t="s">
        <v>128</v>
      </c>
      <c r="AU3454" s="11" t="s">
        <v>73</v>
      </c>
    </row>
    <row r="3455" spans="1:65" s="2" customFormat="1" ht="24.2" customHeight="1">
      <c r="A3455" s="28"/>
      <c r="B3455" s="29"/>
      <c r="C3455" s="158" t="s">
        <v>6800</v>
      </c>
      <c r="D3455" s="158" t="s">
        <v>121</v>
      </c>
      <c r="E3455" s="159" t="s">
        <v>6801</v>
      </c>
      <c r="F3455" s="160" t="s">
        <v>6802</v>
      </c>
      <c r="G3455" s="161" t="s">
        <v>3319</v>
      </c>
      <c r="H3455" s="162">
        <v>20</v>
      </c>
      <c r="I3455" s="163"/>
      <c r="J3455" s="164">
        <f>ROUND(I3455*H3455,2)</f>
        <v>0</v>
      </c>
      <c r="K3455" s="160" t="s">
        <v>1</v>
      </c>
      <c r="L3455" s="33"/>
      <c r="M3455" s="165" t="s">
        <v>1</v>
      </c>
      <c r="N3455" s="166" t="s">
        <v>38</v>
      </c>
      <c r="O3455" s="65"/>
      <c r="P3455" s="167">
        <f>O3455*H3455</f>
        <v>0</v>
      </c>
      <c r="Q3455" s="167">
        <v>0</v>
      </c>
      <c r="R3455" s="167">
        <f>Q3455*H3455</f>
        <v>0</v>
      </c>
      <c r="S3455" s="167">
        <v>0</v>
      </c>
      <c r="T3455" s="168">
        <f>S3455*H3455</f>
        <v>0</v>
      </c>
      <c r="U3455" s="28"/>
      <c r="V3455" s="28"/>
      <c r="W3455" s="28"/>
      <c r="X3455" s="28"/>
      <c r="Y3455" s="28"/>
      <c r="Z3455" s="28"/>
      <c r="AA3455" s="28"/>
      <c r="AB3455" s="28"/>
      <c r="AC3455" s="28"/>
      <c r="AD3455" s="28"/>
      <c r="AE3455" s="28"/>
      <c r="AR3455" s="169" t="s">
        <v>125</v>
      </c>
      <c r="AT3455" s="169" t="s">
        <v>121</v>
      </c>
      <c r="AU3455" s="169" t="s">
        <v>73</v>
      </c>
      <c r="AY3455" s="11" t="s">
        <v>126</v>
      </c>
      <c r="BE3455" s="170">
        <f>IF(N3455="základní",J3455,0)</f>
        <v>0</v>
      </c>
      <c r="BF3455" s="170">
        <f>IF(N3455="snížená",J3455,0)</f>
        <v>0</v>
      </c>
      <c r="BG3455" s="170">
        <f>IF(N3455="zákl. přenesená",J3455,0)</f>
        <v>0</v>
      </c>
      <c r="BH3455" s="170">
        <f>IF(N3455="sníž. přenesená",J3455,0)</f>
        <v>0</v>
      </c>
      <c r="BI3455" s="170">
        <f>IF(N3455="nulová",J3455,0)</f>
        <v>0</v>
      </c>
      <c r="BJ3455" s="11" t="s">
        <v>80</v>
      </c>
      <c r="BK3455" s="170">
        <f>ROUND(I3455*H3455,2)</f>
        <v>0</v>
      </c>
      <c r="BL3455" s="11" t="s">
        <v>125</v>
      </c>
      <c r="BM3455" s="169" t="s">
        <v>6803</v>
      </c>
    </row>
    <row r="3456" spans="1:65" s="2" customFormat="1" ht="11.25">
      <c r="A3456" s="28"/>
      <c r="B3456" s="29"/>
      <c r="C3456" s="30"/>
      <c r="D3456" s="171" t="s">
        <v>128</v>
      </c>
      <c r="E3456" s="30"/>
      <c r="F3456" s="172" t="s">
        <v>6802</v>
      </c>
      <c r="G3456" s="30"/>
      <c r="H3456" s="30"/>
      <c r="I3456" s="173"/>
      <c r="J3456" s="30"/>
      <c r="K3456" s="30"/>
      <c r="L3456" s="33"/>
      <c r="M3456" s="174"/>
      <c r="N3456" s="175"/>
      <c r="O3456" s="65"/>
      <c r="P3456" s="65"/>
      <c r="Q3456" s="65"/>
      <c r="R3456" s="65"/>
      <c r="S3456" s="65"/>
      <c r="T3456" s="66"/>
      <c r="U3456" s="28"/>
      <c r="V3456" s="28"/>
      <c r="W3456" s="28"/>
      <c r="X3456" s="28"/>
      <c r="Y3456" s="28"/>
      <c r="Z3456" s="28"/>
      <c r="AA3456" s="28"/>
      <c r="AB3456" s="28"/>
      <c r="AC3456" s="28"/>
      <c r="AD3456" s="28"/>
      <c r="AE3456" s="28"/>
      <c r="AT3456" s="11" t="s">
        <v>128</v>
      </c>
      <c r="AU3456" s="11" t="s">
        <v>73</v>
      </c>
    </row>
    <row r="3457" spans="1:65" s="2" customFormat="1" ht="16.5" customHeight="1">
      <c r="A3457" s="28"/>
      <c r="B3457" s="29"/>
      <c r="C3457" s="158" t="s">
        <v>6804</v>
      </c>
      <c r="D3457" s="158" t="s">
        <v>121</v>
      </c>
      <c r="E3457" s="159" t="s">
        <v>6805</v>
      </c>
      <c r="F3457" s="160" t="s">
        <v>6806</v>
      </c>
      <c r="G3457" s="161" t="s">
        <v>3319</v>
      </c>
      <c r="H3457" s="162">
        <v>20</v>
      </c>
      <c r="I3457" s="163"/>
      <c r="J3457" s="164">
        <f>ROUND(I3457*H3457,2)</f>
        <v>0</v>
      </c>
      <c r="K3457" s="160" t="s">
        <v>1</v>
      </c>
      <c r="L3457" s="33"/>
      <c r="M3457" s="165" t="s">
        <v>1</v>
      </c>
      <c r="N3457" s="166" t="s">
        <v>38</v>
      </c>
      <c r="O3457" s="65"/>
      <c r="P3457" s="167">
        <f>O3457*H3457</f>
        <v>0</v>
      </c>
      <c r="Q3457" s="167">
        <v>0</v>
      </c>
      <c r="R3457" s="167">
        <f>Q3457*H3457</f>
        <v>0</v>
      </c>
      <c r="S3457" s="167">
        <v>0</v>
      </c>
      <c r="T3457" s="168">
        <f>S3457*H3457</f>
        <v>0</v>
      </c>
      <c r="U3457" s="28"/>
      <c r="V3457" s="28"/>
      <c r="W3457" s="28"/>
      <c r="X3457" s="28"/>
      <c r="Y3457" s="28"/>
      <c r="Z3457" s="28"/>
      <c r="AA3457" s="28"/>
      <c r="AB3457" s="28"/>
      <c r="AC3457" s="28"/>
      <c r="AD3457" s="28"/>
      <c r="AE3457" s="28"/>
      <c r="AR3457" s="169" t="s">
        <v>125</v>
      </c>
      <c r="AT3457" s="169" t="s">
        <v>121</v>
      </c>
      <c r="AU3457" s="169" t="s">
        <v>73</v>
      </c>
      <c r="AY3457" s="11" t="s">
        <v>126</v>
      </c>
      <c r="BE3457" s="170">
        <f>IF(N3457="základní",J3457,0)</f>
        <v>0</v>
      </c>
      <c r="BF3457" s="170">
        <f>IF(N3457="snížená",J3457,0)</f>
        <v>0</v>
      </c>
      <c r="BG3457" s="170">
        <f>IF(N3457="zákl. přenesená",J3457,0)</f>
        <v>0</v>
      </c>
      <c r="BH3457" s="170">
        <f>IF(N3457="sníž. přenesená",J3457,0)</f>
        <v>0</v>
      </c>
      <c r="BI3457" s="170">
        <f>IF(N3457="nulová",J3457,0)</f>
        <v>0</v>
      </c>
      <c r="BJ3457" s="11" t="s">
        <v>80</v>
      </c>
      <c r="BK3457" s="170">
        <f>ROUND(I3457*H3457,2)</f>
        <v>0</v>
      </c>
      <c r="BL3457" s="11" t="s">
        <v>125</v>
      </c>
      <c r="BM3457" s="169" t="s">
        <v>6807</v>
      </c>
    </row>
    <row r="3458" spans="1:65" s="2" customFormat="1" ht="11.25">
      <c r="A3458" s="28"/>
      <c r="B3458" s="29"/>
      <c r="C3458" s="30"/>
      <c r="D3458" s="171" t="s">
        <v>128</v>
      </c>
      <c r="E3458" s="30"/>
      <c r="F3458" s="172" t="s">
        <v>6806</v>
      </c>
      <c r="G3458" s="30"/>
      <c r="H3458" s="30"/>
      <c r="I3458" s="173"/>
      <c r="J3458" s="30"/>
      <c r="K3458" s="30"/>
      <c r="L3458" s="33"/>
      <c r="M3458" s="174"/>
      <c r="N3458" s="175"/>
      <c r="O3458" s="65"/>
      <c r="P3458" s="65"/>
      <c r="Q3458" s="65"/>
      <c r="R3458" s="65"/>
      <c r="S3458" s="65"/>
      <c r="T3458" s="66"/>
      <c r="U3458" s="28"/>
      <c r="V3458" s="28"/>
      <c r="W3458" s="28"/>
      <c r="X3458" s="28"/>
      <c r="Y3458" s="28"/>
      <c r="Z3458" s="28"/>
      <c r="AA3458" s="28"/>
      <c r="AB3458" s="28"/>
      <c r="AC3458" s="28"/>
      <c r="AD3458" s="28"/>
      <c r="AE3458" s="28"/>
      <c r="AT3458" s="11" t="s">
        <v>128</v>
      </c>
      <c r="AU3458" s="11" t="s">
        <v>73</v>
      </c>
    </row>
    <row r="3459" spans="1:65" s="2" customFormat="1" ht="24.2" customHeight="1">
      <c r="A3459" s="28"/>
      <c r="B3459" s="29"/>
      <c r="C3459" s="158" t="s">
        <v>6808</v>
      </c>
      <c r="D3459" s="158" t="s">
        <v>121</v>
      </c>
      <c r="E3459" s="159" t="s">
        <v>6809</v>
      </c>
      <c r="F3459" s="160" t="s">
        <v>6810</v>
      </c>
      <c r="G3459" s="161" t="s">
        <v>145</v>
      </c>
      <c r="H3459" s="162">
        <v>2</v>
      </c>
      <c r="I3459" s="163"/>
      <c r="J3459" s="164">
        <f>ROUND(I3459*H3459,2)</f>
        <v>0</v>
      </c>
      <c r="K3459" s="160" t="s">
        <v>1</v>
      </c>
      <c r="L3459" s="33"/>
      <c r="M3459" s="165" t="s">
        <v>1</v>
      </c>
      <c r="N3459" s="166" t="s">
        <v>38</v>
      </c>
      <c r="O3459" s="65"/>
      <c r="P3459" s="167">
        <f>O3459*H3459</f>
        <v>0</v>
      </c>
      <c r="Q3459" s="167">
        <v>0</v>
      </c>
      <c r="R3459" s="167">
        <f>Q3459*H3459</f>
        <v>0</v>
      </c>
      <c r="S3459" s="167">
        <v>0</v>
      </c>
      <c r="T3459" s="168">
        <f>S3459*H3459</f>
        <v>0</v>
      </c>
      <c r="U3459" s="28"/>
      <c r="V3459" s="28"/>
      <c r="W3459" s="28"/>
      <c r="X3459" s="28"/>
      <c r="Y3459" s="28"/>
      <c r="Z3459" s="28"/>
      <c r="AA3459" s="28"/>
      <c r="AB3459" s="28"/>
      <c r="AC3459" s="28"/>
      <c r="AD3459" s="28"/>
      <c r="AE3459" s="28"/>
      <c r="AR3459" s="169" t="s">
        <v>125</v>
      </c>
      <c r="AT3459" s="169" t="s">
        <v>121</v>
      </c>
      <c r="AU3459" s="169" t="s">
        <v>73</v>
      </c>
      <c r="AY3459" s="11" t="s">
        <v>126</v>
      </c>
      <c r="BE3459" s="170">
        <f>IF(N3459="základní",J3459,0)</f>
        <v>0</v>
      </c>
      <c r="BF3459" s="170">
        <f>IF(N3459="snížená",J3459,0)</f>
        <v>0</v>
      </c>
      <c r="BG3459" s="170">
        <f>IF(N3459="zákl. přenesená",J3459,0)</f>
        <v>0</v>
      </c>
      <c r="BH3459" s="170">
        <f>IF(N3459="sníž. přenesená",J3459,0)</f>
        <v>0</v>
      </c>
      <c r="BI3459" s="170">
        <f>IF(N3459="nulová",J3459,0)</f>
        <v>0</v>
      </c>
      <c r="BJ3459" s="11" t="s">
        <v>80</v>
      </c>
      <c r="BK3459" s="170">
        <f>ROUND(I3459*H3459,2)</f>
        <v>0</v>
      </c>
      <c r="BL3459" s="11" t="s">
        <v>125</v>
      </c>
      <c r="BM3459" s="169" t="s">
        <v>6811</v>
      </c>
    </row>
    <row r="3460" spans="1:65" s="2" customFormat="1" ht="11.25">
      <c r="A3460" s="28"/>
      <c r="B3460" s="29"/>
      <c r="C3460" s="30"/>
      <c r="D3460" s="171" t="s">
        <v>128</v>
      </c>
      <c r="E3460" s="30"/>
      <c r="F3460" s="172" t="s">
        <v>6810</v>
      </c>
      <c r="G3460" s="30"/>
      <c r="H3460" s="30"/>
      <c r="I3460" s="173"/>
      <c r="J3460" s="30"/>
      <c r="K3460" s="30"/>
      <c r="L3460" s="33"/>
      <c r="M3460" s="174"/>
      <c r="N3460" s="175"/>
      <c r="O3460" s="65"/>
      <c r="P3460" s="65"/>
      <c r="Q3460" s="65"/>
      <c r="R3460" s="65"/>
      <c r="S3460" s="65"/>
      <c r="T3460" s="66"/>
      <c r="U3460" s="28"/>
      <c r="V3460" s="28"/>
      <c r="W3460" s="28"/>
      <c r="X3460" s="28"/>
      <c r="Y3460" s="28"/>
      <c r="Z3460" s="28"/>
      <c r="AA3460" s="28"/>
      <c r="AB3460" s="28"/>
      <c r="AC3460" s="28"/>
      <c r="AD3460" s="28"/>
      <c r="AE3460" s="28"/>
      <c r="AT3460" s="11" t="s">
        <v>128</v>
      </c>
      <c r="AU3460" s="11" t="s">
        <v>73</v>
      </c>
    </row>
    <row r="3461" spans="1:65" s="2" customFormat="1" ht="24.2" customHeight="1">
      <c r="A3461" s="28"/>
      <c r="B3461" s="29"/>
      <c r="C3461" s="158" t="s">
        <v>6812</v>
      </c>
      <c r="D3461" s="158" t="s">
        <v>121</v>
      </c>
      <c r="E3461" s="159" t="s">
        <v>6813</v>
      </c>
      <c r="F3461" s="160" t="s">
        <v>6814</v>
      </c>
      <c r="G3461" s="161" t="s">
        <v>145</v>
      </c>
      <c r="H3461" s="162">
        <v>1</v>
      </c>
      <c r="I3461" s="163"/>
      <c r="J3461" s="164">
        <f>ROUND(I3461*H3461,2)</f>
        <v>0</v>
      </c>
      <c r="K3461" s="160" t="s">
        <v>1</v>
      </c>
      <c r="L3461" s="33"/>
      <c r="M3461" s="165" t="s">
        <v>1</v>
      </c>
      <c r="N3461" s="166" t="s">
        <v>38</v>
      </c>
      <c r="O3461" s="65"/>
      <c r="P3461" s="167">
        <f>O3461*H3461</f>
        <v>0</v>
      </c>
      <c r="Q3461" s="167">
        <v>0</v>
      </c>
      <c r="R3461" s="167">
        <f>Q3461*H3461</f>
        <v>0</v>
      </c>
      <c r="S3461" s="167">
        <v>0</v>
      </c>
      <c r="T3461" s="168">
        <f>S3461*H3461</f>
        <v>0</v>
      </c>
      <c r="U3461" s="28"/>
      <c r="V3461" s="28"/>
      <c r="W3461" s="28"/>
      <c r="X3461" s="28"/>
      <c r="Y3461" s="28"/>
      <c r="Z3461" s="28"/>
      <c r="AA3461" s="28"/>
      <c r="AB3461" s="28"/>
      <c r="AC3461" s="28"/>
      <c r="AD3461" s="28"/>
      <c r="AE3461" s="28"/>
      <c r="AR3461" s="169" t="s">
        <v>125</v>
      </c>
      <c r="AT3461" s="169" t="s">
        <v>121</v>
      </c>
      <c r="AU3461" s="169" t="s">
        <v>73</v>
      </c>
      <c r="AY3461" s="11" t="s">
        <v>126</v>
      </c>
      <c r="BE3461" s="170">
        <f>IF(N3461="základní",J3461,0)</f>
        <v>0</v>
      </c>
      <c r="BF3461" s="170">
        <f>IF(N3461="snížená",J3461,0)</f>
        <v>0</v>
      </c>
      <c r="BG3461" s="170">
        <f>IF(N3461="zákl. přenesená",J3461,0)</f>
        <v>0</v>
      </c>
      <c r="BH3461" s="170">
        <f>IF(N3461="sníž. přenesená",J3461,0)</f>
        <v>0</v>
      </c>
      <c r="BI3461" s="170">
        <f>IF(N3461="nulová",J3461,0)</f>
        <v>0</v>
      </c>
      <c r="BJ3461" s="11" t="s">
        <v>80</v>
      </c>
      <c r="BK3461" s="170">
        <f>ROUND(I3461*H3461,2)</f>
        <v>0</v>
      </c>
      <c r="BL3461" s="11" t="s">
        <v>125</v>
      </c>
      <c r="BM3461" s="169" t="s">
        <v>6815</v>
      </c>
    </row>
    <row r="3462" spans="1:65" s="2" customFormat="1" ht="19.5">
      <c r="A3462" s="28"/>
      <c r="B3462" s="29"/>
      <c r="C3462" s="30"/>
      <c r="D3462" s="171" t="s">
        <v>128</v>
      </c>
      <c r="E3462" s="30"/>
      <c r="F3462" s="172" t="s">
        <v>6814</v>
      </c>
      <c r="G3462" s="30"/>
      <c r="H3462" s="30"/>
      <c r="I3462" s="173"/>
      <c r="J3462" s="30"/>
      <c r="K3462" s="30"/>
      <c r="L3462" s="33"/>
      <c r="M3462" s="174"/>
      <c r="N3462" s="175"/>
      <c r="O3462" s="65"/>
      <c r="P3462" s="65"/>
      <c r="Q3462" s="65"/>
      <c r="R3462" s="65"/>
      <c r="S3462" s="65"/>
      <c r="T3462" s="66"/>
      <c r="U3462" s="28"/>
      <c r="V3462" s="28"/>
      <c r="W3462" s="28"/>
      <c r="X3462" s="28"/>
      <c r="Y3462" s="28"/>
      <c r="Z3462" s="28"/>
      <c r="AA3462" s="28"/>
      <c r="AB3462" s="28"/>
      <c r="AC3462" s="28"/>
      <c r="AD3462" s="28"/>
      <c r="AE3462" s="28"/>
      <c r="AT3462" s="11" t="s">
        <v>128</v>
      </c>
      <c r="AU3462" s="11" t="s">
        <v>73</v>
      </c>
    </row>
    <row r="3463" spans="1:65" s="2" customFormat="1" ht="16.5" customHeight="1">
      <c r="A3463" s="28"/>
      <c r="B3463" s="29"/>
      <c r="C3463" s="176" t="s">
        <v>6816</v>
      </c>
      <c r="D3463" s="176" t="s">
        <v>5147</v>
      </c>
      <c r="E3463" s="177" t="s">
        <v>6817</v>
      </c>
      <c r="F3463" s="178" t="s">
        <v>6818</v>
      </c>
      <c r="G3463" s="179" t="s">
        <v>3319</v>
      </c>
      <c r="H3463" s="180">
        <v>1</v>
      </c>
      <c r="I3463" s="181"/>
      <c r="J3463" s="182">
        <f>ROUND(I3463*H3463,2)</f>
        <v>0</v>
      </c>
      <c r="K3463" s="178" t="s">
        <v>1</v>
      </c>
      <c r="L3463" s="183"/>
      <c r="M3463" s="184" t="s">
        <v>1</v>
      </c>
      <c r="N3463" s="185" t="s">
        <v>38</v>
      </c>
      <c r="O3463" s="65"/>
      <c r="P3463" s="167">
        <f>O3463*H3463</f>
        <v>0</v>
      </c>
      <c r="Q3463" s="167">
        <v>0</v>
      </c>
      <c r="R3463" s="167">
        <f>Q3463*H3463</f>
        <v>0</v>
      </c>
      <c r="S3463" s="167">
        <v>0</v>
      </c>
      <c r="T3463" s="168">
        <f>S3463*H3463</f>
        <v>0</v>
      </c>
      <c r="U3463" s="28"/>
      <c r="V3463" s="28"/>
      <c r="W3463" s="28"/>
      <c r="X3463" s="28"/>
      <c r="Y3463" s="28"/>
      <c r="Z3463" s="28"/>
      <c r="AA3463" s="28"/>
      <c r="AB3463" s="28"/>
      <c r="AC3463" s="28"/>
      <c r="AD3463" s="28"/>
      <c r="AE3463" s="28"/>
      <c r="AR3463" s="169" t="s">
        <v>156</v>
      </c>
      <c r="AT3463" s="169" t="s">
        <v>5147</v>
      </c>
      <c r="AU3463" s="169" t="s">
        <v>73</v>
      </c>
      <c r="AY3463" s="11" t="s">
        <v>126</v>
      </c>
      <c r="BE3463" s="170">
        <f>IF(N3463="základní",J3463,0)</f>
        <v>0</v>
      </c>
      <c r="BF3463" s="170">
        <f>IF(N3463="snížená",J3463,0)</f>
        <v>0</v>
      </c>
      <c r="BG3463" s="170">
        <f>IF(N3463="zákl. přenesená",J3463,0)</f>
        <v>0</v>
      </c>
      <c r="BH3463" s="170">
        <f>IF(N3463="sníž. přenesená",J3463,0)</f>
        <v>0</v>
      </c>
      <c r="BI3463" s="170">
        <f>IF(N3463="nulová",J3463,0)</f>
        <v>0</v>
      </c>
      <c r="BJ3463" s="11" t="s">
        <v>80</v>
      </c>
      <c r="BK3463" s="170">
        <f>ROUND(I3463*H3463,2)</f>
        <v>0</v>
      </c>
      <c r="BL3463" s="11" t="s">
        <v>125</v>
      </c>
      <c r="BM3463" s="169" t="s">
        <v>6819</v>
      </c>
    </row>
    <row r="3464" spans="1:65" s="2" customFormat="1" ht="11.25">
      <c r="A3464" s="28"/>
      <c r="B3464" s="29"/>
      <c r="C3464" s="30"/>
      <c r="D3464" s="171" t="s">
        <v>128</v>
      </c>
      <c r="E3464" s="30"/>
      <c r="F3464" s="172" t="s">
        <v>6818</v>
      </c>
      <c r="G3464" s="30"/>
      <c r="H3464" s="30"/>
      <c r="I3464" s="173"/>
      <c r="J3464" s="30"/>
      <c r="K3464" s="30"/>
      <c r="L3464" s="33"/>
      <c r="M3464" s="186"/>
      <c r="N3464" s="187"/>
      <c r="O3464" s="188"/>
      <c r="P3464" s="188"/>
      <c r="Q3464" s="188"/>
      <c r="R3464" s="188"/>
      <c r="S3464" s="188"/>
      <c r="T3464" s="189"/>
      <c r="U3464" s="28"/>
      <c r="V3464" s="28"/>
      <c r="W3464" s="28"/>
      <c r="X3464" s="28"/>
      <c r="Y3464" s="28"/>
      <c r="Z3464" s="28"/>
      <c r="AA3464" s="28"/>
      <c r="AB3464" s="28"/>
      <c r="AC3464" s="28"/>
      <c r="AD3464" s="28"/>
      <c r="AE3464" s="28"/>
      <c r="AT3464" s="11" t="s">
        <v>128</v>
      </c>
      <c r="AU3464" s="11" t="s">
        <v>73</v>
      </c>
    </row>
    <row r="3465" spans="1:65" s="2" customFormat="1" ht="6.95" customHeight="1">
      <c r="A3465" s="28"/>
      <c r="B3465" s="48"/>
      <c r="C3465" s="49"/>
      <c r="D3465" s="49"/>
      <c r="E3465" s="49"/>
      <c r="F3465" s="49"/>
      <c r="G3465" s="49"/>
      <c r="H3465" s="49"/>
      <c r="I3465" s="49"/>
      <c r="J3465" s="49"/>
      <c r="K3465" s="49"/>
      <c r="L3465" s="33"/>
      <c r="M3465" s="28"/>
      <c r="O3465" s="28"/>
      <c r="P3465" s="28"/>
      <c r="Q3465" s="28"/>
      <c r="R3465" s="28"/>
      <c r="S3465" s="28"/>
      <c r="T3465" s="28"/>
      <c r="U3465" s="28"/>
      <c r="V3465" s="28"/>
      <c r="W3465" s="28"/>
      <c r="X3465" s="28"/>
      <c r="Y3465" s="28"/>
      <c r="Z3465" s="28"/>
      <c r="AA3465" s="28"/>
      <c r="AB3465" s="28"/>
      <c r="AC3465" s="28"/>
      <c r="AD3465" s="28"/>
      <c r="AE3465" s="28"/>
    </row>
  </sheetData>
  <sheetProtection algorithmName="SHA-512" hashValue="V4/FfxBWCQYGkB762I5Bi9/4DCLLwOe2515QG68xBFxGcu0+7Ti8acRTmvSiYsFIu9c3xKd/oID4KfQN9Cvw7w==" saltValue="/bE4oO6LjE3ofozxkLEpzbPq1/EktLIJMjqUeNs2UiN0oINHsFKJHvyK9pUlsvZUHL8oH37wDYRm+vetJqrphA==" spinCount="100000" sheet="1" objects="1" scenarios="1" formatColumns="0" formatRows="0" autoFilter="0"/>
  <autoFilter ref="C119:K3464" xr:uid="{00000000-0009-0000-0000-000001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25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1" t="s">
        <v>90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4"/>
      <c r="AT3" s="11" t="s">
        <v>82</v>
      </c>
    </row>
    <row r="4" spans="1:46" s="1" customFormat="1" ht="24.95" customHeight="1">
      <c r="B4" s="14"/>
      <c r="D4" s="111" t="s">
        <v>98</v>
      </c>
      <c r="L4" s="14"/>
      <c r="M4" s="112" t="s">
        <v>10</v>
      </c>
      <c r="AT4" s="11" t="s">
        <v>4</v>
      </c>
    </row>
    <row r="5" spans="1:46" s="1" customFormat="1" ht="6.95" customHeight="1">
      <c r="B5" s="14"/>
      <c r="L5" s="14"/>
    </row>
    <row r="6" spans="1:46" s="1" customFormat="1" ht="12" customHeight="1">
      <c r="B6" s="14"/>
      <c r="D6" s="113" t="s">
        <v>16</v>
      </c>
      <c r="L6" s="14"/>
    </row>
    <row r="7" spans="1:46" s="1" customFormat="1" ht="16.5" customHeight="1">
      <c r="B7" s="14"/>
      <c r="E7" s="235" t="str">
        <f>'Rekapitulace stavby'!K6</f>
        <v>Údržba, opravy a odstraňování závad u ST PCE 2022-2023</v>
      </c>
      <c r="F7" s="236"/>
      <c r="G7" s="236"/>
      <c r="H7" s="236"/>
      <c r="L7" s="14"/>
    </row>
    <row r="8" spans="1:46" s="1" customFormat="1" ht="12" customHeight="1">
      <c r="B8" s="14"/>
      <c r="D8" s="113" t="s">
        <v>99</v>
      </c>
      <c r="L8" s="14"/>
    </row>
    <row r="9" spans="1:46" s="2" customFormat="1" ht="16.5" customHeight="1">
      <c r="A9" s="28"/>
      <c r="B9" s="33"/>
      <c r="C9" s="28"/>
      <c r="D9" s="28"/>
      <c r="E9" s="235" t="s">
        <v>100</v>
      </c>
      <c r="F9" s="237"/>
      <c r="G9" s="237"/>
      <c r="H9" s="237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33"/>
      <c r="C10" s="28"/>
      <c r="D10" s="113" t="s">
        <v>101</v>
      </c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6.5" customHeight="1">
      <c r="A11" s="28"/>
      <c r="B11" s="33"/>
      <c r="C11" s="28"/>
      <c r="D11" s="28"/>
      <c r="E11" s="238" t="s">
        <v>6820</v>
      </c>
      <c r="F11" s="237"/>
      <c r="G11" s="237"/>
      <c r="H11" s="237"/>
      <c r="I11" s="28"/>
      <c r="J11" s="28"/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1.25">
      <c r="A12" s="28"/>
      <c r="B12" s="33"/>
      <c r="C12" s="28"/>
      <c r="D12" s="28"/>
      <c r="E12" s="28"/>
      <c r="F12" s="28"/>
      <c r="G12" s="28"/>
      <c r="H12" s="28"/>
      <c r="I12" s="28"/>
      <c r="J12" s="28"/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2" customHeight="1">
      <c r="A13" s="28"/>
      <c r="B13" s="33"/>
      <c r="C13" s="28"/>
      <c r="D13" s="113" t="s">
        <v>18</v>
      </c>
      <c r="E13" s="28"/>
      <c r="F13" s="104" t="s">
        <v>1</v>
      </c>
      <c r="G13" s="28"/>
      <c r="H13" s="28"/>
      <c r="I13" s="113" t="s">
        <v>19</v>
      </c>
      <c r="J13" s="104" t="s">
        <v>1</v>
      </c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13" t="s">
        <v>20</v>
      </c>
      <c r="E14" s="28"/>
      <c r="F14" s="104" t="s">
        <v>21</v>
      </c>
      <c r="G14" s="28"/>
      <c r="H14" s="28"/>
      <c r="I14" s="113" t="s">
        <v>22</v>
      </c>
      <c r="J14" s="114" t="str">
        <f>'Rekapitulace stavby'!AN8</f>
        <v>14. 10. 2021</v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0.9" customHeight="1">
      <c r="A15" s="28"/>
      <c r="B15" s="33"/>
      <c r="C15" s="28"/>
      <c r="D15" s="28"/>
      <c r="E15" s="28"/>
      <c r="F15" s="28"/>
      <c r="G15" s="28"/>
      <c r="H15" s="28"/>
      <c r="I15" s="28"/>
      <c r="J15" s="28"/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2" customHeight="1">
      <c r="A16" s="28"/>
      <c r="B16" s="33"/>
      <c r="C16" s="28"/>
      <c r="D16" s="113" t="s">
        <v>24</v>
      </c>
      <c r="E16" s="28"/>
      <c r="F16" s="28"/>
      <c r="G16" s="28"/>
      <c r="H16" s="28"/>
      <c r="I16" s="113" t="s">
        <v>25</v>
      </c>
      <c r="J16" s="104" t="str">
        <f>IF('Rekapitulace stavby'!AN10="","",'Rekapitulace stavby'!AN10)</f>
        <v/>
      </c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8" customHeight="1">
      <c r="A17" s="28"/>
      <c r="B17" s="33"/>
      <c r="C17" s="28"/>
      <c r="D17" s="28"/>
      <c r="E17" s="104" t="str">
        <f>IF('Rekapitulace stavby'!E11="","",'Rekapitulace stavby'!E11)</f>
        <v xml:space="preserve"> </v>
      </c>
      <c r="F17" s="28"/>
      <c r="G17" s="28"/>
      <c r="H17" s="28"/>
      <c r="I17" s="113" t="s">
        <v>26</v>
      </c>
      <c r="J17" s="104" t="str">
        <f>IF('Rekapitulace stavby'!AN11="","",'Rekapitulace stavby'!AN11)</f>
        <v/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6.95" customHeight="1">
      <c r="A18" s="28"/>
      <c r="B18" s="33"/>
      <c r="C18" s="28"/>
      <c r="D18" s="28"/>
      <c r="E18" s="28"/>
      <c r="F18" s="28"/>
      <c r="G18" s="28"/>
      <c r="H18" s="28"/>
      <c r="I18" s="28"/>
      <c r="J18" s="28"/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2" customHeight="1">
      <c r="A19" s="28"/>
      <c r="B19" s="33"/>
      <c r="C19" s="28"/>
      <c r="D19" s="113" t="s">
        <v>27</v>
      </c>
      <c r="E19" s="28"/>
      <c r="F19" s="28"/>
      <c r="G19" s="28"/>
      <c r="H19" s="28"/>
      <c r="I19" s="113" t="s">
        <v>25</v>
      </c>
      <c r="J19" s="24" t="str">
        <f>'Rekapitulace stavby'!AN13</f>
        <v>Vyplň údaj</v>
      </c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8" customHeight="1">
      <c r="A20" s="28"/>
      <c r="B20" s="33"/>
      <c r="C20" s="28"/>
      <c r="D20" s="28"/>
      <c r="E20" s="239" t="str">
        <f>'Rekapitulace stavby'!E14</f>
        <v>Vyplň údaj</v>
      </c>
      <c r="F20" s="240"/>
      <c r="G20" s="240"/>
      <c r="H20" s="240"/>
      <c r="I20" s="113" t="s">
        <v>26</v>
      </c>
      <c r="J20" s="24" t="str">
        <f>'Rekapitulace stavby'!AN14</f>
        <v>Vyplň údaj</v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6.95" customHeight="1">
      <c r="A21" s="28"/>
      <c r="B21" s="33"/>
      <c r="C21" s="28"/>
      <c r="D21" s="28"/>
      <c r="E21" s="28"/>
      <c r="F21" s="28"/>
      <c r="G21" s="28"/>
      <c r="H21" s="28"/>
      <c r="I21" s="28"/>
      <c r="J21" s="28"/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2" customHeight="1">
      <c r="A22" s="28"/>
      <c r="B22" s="33"/>
      <c r="C22" s="28"/>
      <c r="D22" s="113" t="s">
        <v>29</v>
      </c>
      <c r="E22" s="28"/>
      <c r="F22" s="28"/>
      <c r="G22" s="28"/>
      <c r="H22" s="28"/>
      <c r="I22" s="113" t="s">
        <v>25</v>
      </c>
      <c r="J22" s="104" t="str">
        <f>IF('Rekapitulace stavby'!AN16="","",'Rekapitulace stavby'!AN16)</f>
        <v/>
      </c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8" customHeight="1">
      <c r="A23" s="28"/>
      <c r="B23" s="33"/>
      <c r="C23" s="28"/>
      <c r="D23" s="28"/>
      <c r="E23" s="104" t="str">
        <f>IF('Rekapitulace stavby'!E17="","",'Rekapitulace stavby'!E17)</f>
        <v xml:space="preserve"> </v>
      </c>
      <c r="F23" s="28"/>
      <c r="G23" s="28"/>
      <c r="H23" s="28"/>
      <c r="I23" s="113" t="s">
        <v>26</v>
      </c>
      <c r="J23" s="104" t="str">
        <f>IF('Rekapitulace stavby'!AN17="","",'Rekapitulace stavby'!AN17)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6.95" customHeight="1">
      <c r="A24" s="28"/>
      <c r="B24" s="33"/>
      <c r="C24" s="28"/>
      <c r="D24" s="28"/>
      <c r="E24" s="28"/>
      <c r="F24" s="28"/>
      <c r="G24" s="28"/>
      <c r="H24" s="28"/>
      <c r="I24" s="28"/>
      <c r="J24" s="28"/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12" customHeight="1">
      <c r="A25" s="28"/>
      <c r="B25" s="33"/>
      <c r="C25" s="28"/>
      <c r="D25" s="113" t="s">
        <v>31</v>
      </c>
      <c r="E25" s="28"/>
      <c r="F25" s="28"/>
      <c r="G25" s="28"/>
      <c r="H25" s="28"/>
      <c r="I25" s="113" t="s">
        <v>25</v>
      </c>
      <c r="J25" s="104" t="str">
        <f>IF('Rekapitulace stavby'!AN19="","",'Rekapitulace stavby'!AN19)</f>
        <v/>
      </c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8" customHeight="1">
      <c r="A26" s="28"/>
      <c r="B26" s="33"/>
      <c r="C26" s="28"/>
      <c r="D26" s="28"/>
      <c r="E26" s="104" t="str">
        <f>IF('Rekapitulace stavby'!E20="","",'Rekapitulace stavby'!E20)</f>
        <v xml:space="preserve"> </v>
      </c>
      <c r="F26" s="28"/>
      <c r="G26" s="28"/>
      <c r="H26" s="28"/>
      <c r="I26" s="113" t="s">
        <v>26</v>
      </c>
      <c r="J26" s="104" t="str">
        <f>IF('Rekapitulace stavby'!AN20="","",'Rekapitulace stavby'!AN20)</f>
        <v/>
      </c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33"/>
      <c r="C27" s="28"/>
      <c r="D27" s="28"/>
      <c r="E27" s="28"/>
      <c r="F27" s="28"/>
      <c r="G27" s="28"/>
      <c r="H27" s="28"/>
      <c r="I27" s="28"/>
      <c r="J27" s="28"/>
      <c r="K27" s="28"/>
      <c r="L27" s="45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2" customHeight="1">
      <c r="A28" s="28"/>
      <c r="B28" s="33"/>
      <c r="C28" s="28"/>
      <c r="D28" s="113" t="s">
        <v>32</v>
      </c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8" customFormat="1" ht="16.5" customHeight="1">
      <c r="A29" s="115"/>
      <c r="B29" s="116"/>
      <c r="C29" s="115"/>
      <c r="D29" s="115"/>
      <c r="E29" s="241" t="s">
        <v>1</v>
      </c>
      <c r="F29" s="241"/>
      <c r="G29" s="241"/>
      <c r="H29" s="241"/>
      <c r="I29" s="115"/>
      <c r="J29" s="115"/>
      <c r="K29" s="115"/>
      <c r="L29" s="117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s="2" customFormat="1" ht="6.95" customHeight="1">
      <c r="A30" s="28"/>
      <c r="B30" s="33"/>
      <c r="C30" s="28"/>
      <c r="D30" s="28"/>
      <c r="E30" s="28"/>
      <c r="F30" s="28"/>
      <c r="G30" s="28"/>
      <c r="H30" s="28"/>
      <c r="I30" s="28"/>
      <c r="J30" s="28"/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18"/>
      <c r="E31" s="118"/>
      <c r="F31" s="118"/>
      <c r="G31" s="118"/>
      <c r="H31" s="118"/>
      <c r="I31" s="118"/>
      <c r="J31" s="118"/>
      <c r="K31" s="11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33"/>
      <c r="C32" s="28"/>
      <c r="D32" s="119" t="s">
        <v>33</v>
      </c>
      <c r="E32" s="28"/>
      <c r="F32" s="28"/>
      <c r="G32" s="28"/>
      <c r="H32" s="28"/>
      <c r="I32" s="28"/>
      <c r="J32" s="120">
        <f>ROUND(J120, 2)</f>
        <v>0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33"/>
      <c r="C33" s="28"/>
      <c r="D33" s="118"/>
      <c r="E33" s="118"/>
      <c r="F33" s="118"/>
      <c r="G33" s="118"/>
      <c r="H33" s="118"/>
      <c r="I33" s="118"/>
      <c r="J33" s="118"/>
      <c r="K33" s="11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28"/>
      <c r="F34" s="121" t="s">
        <v>35</v>
      </c>
      <c r="G34" s="28"/>
      <c r="H34" s="28"/>
      <c r="I34" s="121" t="s">
        <v>34</v>
      </c>
      <c r="J34" s="121" t="s">
        <v>36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33"/>
      <c r="C35" s="28"/>
      <c r="D35" s="122" t="s">
        <v>37</v>
      </c>
      <c r="E35" s="113" t="s">
        <v>38</v>
      </c>
      <c r="F35" s="123">
        <f>ROUND((SUM(BE120:BE224)),  2)</f>
        <v>0</v>
      </c>
      <c r="G35" s="28"/>
      <c r="H35" s="28"/>
      <c r="I35" s="124">
        <v>0.21</v>
      </c>
      <c r="J35" s="123">
        <f>ROUND(((SUM(BE120:BE224))*I35),  2)</f>
        <v>0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33"/>
      <c r="C36" s="28"/>
      <c r="D36" s="28"/>
      <c r="E36" s="113" t="s">
        <v>39</v>
      </c>
      <c r="F36" s="123">
        <f>ROUND((SUM(BF120:BF224)),  2)</f>
        <v>0</v>
      </c>
      <c r="G36" s="28"/>
      <c r="H36" s="28"/>
      <c r="I36" s="124">
        <v>0.15</v>
      </c>
      <c r="J36" s="123">
        <f>ROUND(((SUM(BF120:BF224))*I36),  2)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13" t="s">
        <v>40</v>
      </c>
      <c r="F37" s="123">
        <f>ROUND((SUM(BG120:BG224)),  2)</f>
        <v>0</v>
      </c>
      <c r="G37" s="28"/>
      <c r="H37" s="28"/>
      <c r="I37" s="124">
        <v>0.21</v>
      </c>
      <c r="J37" s="123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33"/>
      <c r="C38" s="28"/>
      <c r="D38" s="28"/>
      <c r="E38" s="113" t="s">
        <v>41</v>
      </c>
      <c r="F38" s="123">
        <f>ROUND((SUM(BH120:BH224)),  2)</f>
        <v>0</v>
      </c>
      <c r="G38" s="28"/>
      <c r="H38" s="28"/>
      <c r="I38" s="124">
        <v>0.15</v>
      </c>
      <c r="J38" s="123">
        <f>0</f>
        <v>0</v>
      </c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33"/>
      <c r="C39" s="28"/>
      <c r="D39" s="28"/>
      <c r="E39" s="113" t="s">
        <v>42</v>
      </c>
      <c r="F39" s="123">
        <f>ROUND((SUM(BI120:BI224)),  2)</f>
        <v>0</v>
      </c>
      <c r="G39" s="28"/>
      <c r="H39" s="28"/>
      <c r="I39" s="124">
        <v>0</v>
      </c>
      <c r="J39" s="123">
        <f>0</f>
        <v>0</v>
      </c>
      <c r="K39" s="28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33"/>
      <c r="C41" s="125"/>
      <c r="D41" s="126" t="s">
        <v>43</v>
      </c>
      <c r="E41" s="127"/>
      <c r="F41" s="127"/>
      <c r="G41" s="128" t="s">
        <v>44</v>
      </c>
      <c r="H41" s="129" t="s">
        <v>45</v>
      </c>
      <c r="I41" s="127"/>
      <c r="J41" s="130">
        <f>SUM(J32:J39)</f>
        <v>0</v>
      </c>
      <c r="K41" s="131"/>
      <c r="L41" s="4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  <c r="L42" s="4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4"/>
      <c r="L43" s="14"/>
    </row>
    <row r="44" spans="1:31" s="1" customFormat="1" ht="14.45" customHeight="1">
      <c r="B44" s="14"/>
      <c r="L44" s="14"/>
    </row>
    <row r="45" spans="1:31" s="1" customFormat="1" ht="14.45" customHeight="1">
      <c r="B45" s="14"/>
      <c r="L45" s="14"/>
    </row>
    <row r="46" spans="1:31" s="1" customFormat="1" ht="14.45" customHeight="1">
      <c r="B46" s="14"/>
      <c r="L46" s="14"/>
    </row>
    <row r="47" spans="1:31" s="1" customFormat="1" ht="14.45" customHeight="1">
      <c r="B47" s="14"/>
      <c r="L47" s="14"/>
    </row>
    <row r="48" spans="1:31" s="1" customFormat="1" ht="14.45" customHeight="1">
      <c r="B48" s="14"/>
      <c r="L48" s="14"/>
    </row>
    <row r="49" spans="1:31" s="1" customFormat="1" ht="14.45" customHeight="1">
      <c r="B49" s="14"/>
      <c r="L49" s="14"/>
    </row>
    <row r="50" spans="1:31" s="2" customFormat="1" ht="14.45" customHeight="1">
      <c r="B50" s="45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45"/>
    </row>
    <row r="51" spans="1:31" ht="11.25">
      <c r="B51" s="14"/>
      <c r="L51" s="14"/>
    </row>
    <row r="52" spans="1:31" ht="11.25">
      <c r="B52" s="14"/>
      <c r="L52" s="14"/>
    </row>
    <row r="53" spans="1:31" ht="11.25">
      <c r="B53" s="14"/>
      <c r="L53" s="14"/>
    </row>
    <row r="54" spans="1:31" ht="11.25">
      <c r="B54" s="14"/>
      <c r="L54" s="14"/>
    </row>
    <row r="55" spans="1:31" ht="11.25">
      <c r="B55" s="14"/>
      <c r="L55" s="14"/>
    </row>
    <row r="56" spans="1:31" ht="11.25">
      <c r="B56" s="14"/>
      <c r="L56" s="14"/>
    </row>
    <row r="57" spans="1:31" ht="11.25">
      <c r="B57" s="14"/>
      <c r="L57" s="14"/>
    </row>
    <row r="58" spans="1:31" ht="11.25">
      <c r="B58" s="14"/>
      <c r="L58" s="14"/>
    </row>
    <row r="59" spans="1:31" ht="11.25">
      <c r="B59" s="14"/>
      <c r="L59" s="14"/>
    </row>
    <row r="60" spans="1:31" ht="11.25">
      <c r="B60" s="14"/>
      <c r="L60" s="14"/>
    </row>
    <row r="61" spans="1:31" s="2" customFormat="1">
      <c r="A61" s="28"/>
      <c r="B61" s="33"/>
      <c r="C61" s="28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1.25">
      <c r="B62" s="14"/>
      <c r="L62" s="14"/>
    </row>
    <row r="63" spans="1:31" ht="11.25">
      <c r="B63" s="14"/>
      <c r="L63" s="14"/>
    </row>
    <row r="64" spans="1:31" ht="11.25">
      <c r="B64" s="14"/>
      <c r="L64" s="14"/>
    </row>
    <row r="65" spans="1:31" s="2" customFormat="1">
      <c r="A65" s="28"/>
      <c r="B65" s="33"/>
      <c r="C65" s="28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1.25">
      <c r="B66" s="14"/>
      <c r="L66" s="14"/>
    </row>
    <row r="67" spans="1:31" ht="11.25">
      <c r="B67" s="14"/>
      <c r="L67" s="14"/>
    </row>
    <row r="68" spans="1:31" ht="11.25">
      <c r="B68" s="14"/>
      <c r="L68" s="14"/>
    </row>
    <row r="69" spans="1:31" ht="11.25">
      <c r="B69" s="14"/>
      <c r="L69" s="14"/>
    </row>
    <row r="70" spans="1:31" ht="11.25">
      <c r="B70" s="14"/>
      <c r="L70" s="14"/>
    </row>
    <row r="71" spans="1:31" ht="11.25">
      <c r="B71" s="14"/>
      <c r="L71" s="14"/>
    </row>
    <row r="72" spans="1:31" ht="11.25">
      <c r="B72" s="14"/>
      <c r="L72" s="14"/>
    </row>
    <row r="73" spans="1:31" ht="11.25">
      <c r="B73" s="14"/>
      <c r="L73" s="14"/>
    </row>
    <row r="74" spans="1:31" ht="11.25">
      <c r="B74" s="14"/>
      <c r="L74" s="14"/>
    </row>
    <row r="75" spans="1:31" ht="11.25">
      <c r="B75" s="14"/>
      <c r="L75" s="14"/>
    </row>
    <row r="76" spans="1:31" s="2" customFormat="1">
      <c r="A76" s="28"/>
      <c r="B76" s="33"/>
      <c r="C76" s="28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31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s="2" customFormat="1" ht="24.95" customHeight="1">
      <c r="A82" s="28"/>
      <c r="B82" s="29"/>
      <c r="C82" s="17" t="s">
        <v>103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31" s="2" customFormat="1" ht="12" customHeight="1">
      <c r="A84" s="28"/>
      <c r="B84" s="29"/>
      <c r="C84" s="23" t="s">
        <v>16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31" s="2" customFormat="1" ht="16.5" customHeight="1">
      <c r="A85" s="28"/>
      <c r="B85" s="29"/>
      <c r="C85" s="30"/>
      <c r="D85" s="30"/>
      <c r="E85" s="242" t="str">
        <f>E7</f>
        <v>Údržba, opravy a odstraňování závad u ST PCE 2022-2023</v>
      </c>
      <c r="F85" s="243"/>
      <c r="G85" s="243"/>
      <c r="H85" s="243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31" s="1" customFormat="1" ht="12" customHeight="1">
      <c r="B86" s="15"/>
      <c r="C86" s="23" t="s">
        <v>99</v>
      </c>
      <c r="D86" s="16"/>
      <c r="E86" s="16"/>
      <c r="F86" s="16"/>
      <c r="G86" s="16"/>
      <c r="H86" s="16"/>
      <c r="I86" s="16"/>
      <c r="J86" s="16"/>
      <c r="K86" s="16"/>
      <c r="L86" s="14"/>
    </row>
    <row r="87" spans="1:31" s="2" customFormat="1" ht="16.5" customHeight="1">
      <c r="A87" s="28"/>
      <c r="B87" s="29"/>
      <c r="C87" s="30"/>
      <c r="D87" s="30"/>
      <c r="E87" s="242" t="s">
        <v>100</v>
      </c>
      <c r="F87" s="244"/>
      <c r="G87" s="244"/>
      <c r="H87" s="244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31" s="2" customFormat="1" ht="12" customHeight="1">
      <c r="A88" s="28"/>
      <c r="B88" s="29"/>
      <c r="C88" s="23" t="s">
        <v>101</v>
      </c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31" s="2" customFormat="1" ht="16.5" customHeight="1">
      <c r="A89" s="28"/>
      <c r="B89" s="29"/>
      <c r="C89" s="30"/>
      <c r="D89" s="30"/>
      <c r="E89" s="190" t="str">
        <f>E11</f>
        <v>PS 01.2 - Položky soustavy ÚRS</v>
      </c>
      <c r="F89" s="244"/>
      <c r="G89" s="244"/>
      <c r="H89" s="244"/>
      <c r="I89" s="30"/>
      <c r="J89" s="30"/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31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s="2" customFormat="1" ht="12" customHeight="1">
      <c r="A91" s="28"/>
      <c r="B91" s="29"/>
      <c r="C91" s="23" t="s">
        <v>20</v>
      </c>
      <c r="D91" s="30"/>
      <c r="E91" s="30"/>
      <c r="F91" s="21" t="str">
        <f>F14</f>
        <v xml:space="preserve"> </v>
      </c>
      <c r="G91" s="30"/>
      <c r="H91" s="30"/>
      <c r="I91" s="23" t="s">
        <v>22</v>
      </c>
      <c r="J91" s="60" t="str">
        <f>IF(J14="","",J14)</f>
        <v>14. 10. 2021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31" s="2" customFormat="1" ht="6.95" customHeight="1">
      <c r="A92" s="28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31" s="2" customFormat="1" ht="15.2" customHeight="1">
      <c r="A93" s="28"/>
      <c r="B93" s="29"/>
      <c r="C93" s="23" t="s">
        <v>24</v>
      </c>
      <c r="D93" s="30"/>
      <c r="E93" s="30"/>
      <c r="F93" s="21" t="str">
        <f>E17</f>
        <v xml:space="preserve"> </v>
      </c>
      <c r="G93" s="30"/>
      <c r="H93" s="30"/>
      <c r="I93" s="23" t="s">
        <v>29</v>
      </c>
      <c r="J93" s="26" t="str">
        <f>E23</f>
        <v xml:space="preserve"> </v>
      </c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31" s="2" customFormat="1" ht="15.2" customHeight="1">
      <c r="A94" s="28"/>
      <c r="B94" s="29"/>
      <c r="C94" s="23" t="s">
        <v>27</v>
      </c>
      <c r="D94" s="30"/>
      <c r="E94" s="30"/>
      <c r="F94" s="21" t="str">
        <f>IF(E20="","",E20)</f>
        <v>Vyplň údaj</v>
      </c>
      <c r="G94" s="30"/>
      <c r="H94" s="30"/>
      <c r="I94" s="23" t="s">
        <v>31</v>
      </c>
      <c r="J94" s="26" t="str">
        <f>E26</f>
        <v xml:space="preserve"> </v>
      </c>
      <c r="K94" s="30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31" s="2" customFormat="1" ht="29.25" customHeight="1">
      <c r="A96" s="28"/>
      <c r="B96" s="29"/>
      <c r="C96" s="143" t="s">
        <v>104</v>
      </c>
      <c r="D96" s="144"/>
      <c r="E96" s="144"/>
      <c r="F96" s="144"/>
      <c r="G96" s="144"/>
      <c r="H96" s="144"/>
      <c r="I96" s="144"/>
      <c r="J96" s="145" t="s">
        <v>105</v>
      </c>
      <c r="K96" s="144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47" s="2" customFormat="1" ht="10.3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47" s="2" customFormat="1" ht="22.9" customHeight="1">
      <c r="A98" s="28"/>
      <c r="B98" s="29"/>
      <c r="C98" s="146" t="s">
        <v>106</v>
      </c>
      <c r="D98" s="30"/>
      <c r="E98" s="30"/>
      <c r="F98" s="30"/>
      <c r="G98" s="30"/>
      <c r="H98" s="30"/>
      <c r="I98" s="30"/>
      <c r="J98" s="78">
        <f>J120</f>
        <v>0</v>
      </c>
      <c r="K98" s="30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U98" s="11" t="s">
        <v>107</v>
      </c>
    </row>
    <row r="99" spans="1:47" s="2" customFormat="1" ht="21.75" customHeight="1">
      <c r="A99" s="28"/>
      <c r="B99" s="29"/>
      <c r="C99" s="30"/>
      <c r="D99" s="30"/>
      <c r="E99" s="30"/>
      <c r="F99" s="30"/>
      <c r="G99" s="30"/>
      <c r="H99" s="30"/>
      <c r="I99" s="30"/>
      <c r="J99" s="30"/>
      <c r="K99" s="30"/>
      <c r="L99" s="45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47" s="2" customFormat="1" ht="6.95" customHeight="1">
      <c r="A100" s="28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5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4" spans="1:47" s="2" customFormat="1" ht="6.95" customHeight="1">
      <c r="A104" s="28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5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47" s="2" customFormat="1" ht="24.95" customHeight="1">
      <c r="A105" s="28"/>
      <c r="B105" s="29"/>
      <c r="C105" s="17" t="s">
        <v>108</v>
      </c>
      <c r="D105" s="30"/>
      <c r="E105" s="30"/>
      <c r="F105" s="30"/>
      <c r="G105" s="30"/>
      <c r="H105" s="30"/>
      <c r="I105" s="30"/>
      <c r="J105" s="30"/>
      <c r="K105" s="30"/>
      <c r="L105" s="45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47" s="2" customFormat="1" ht="6.95" customHeight="1">
      <c r="A106" s="28"/>
      <c r="B106" s="29"/>
      <c r="C106" s="30"/>
      <c r="D106" s="30"/>
      <c r="E106" s="30"/>
      <c r="F106" s="30"/>
      <c r="G106" s="30"/>
      <c r="H106" s="30"/>
      <c r="I106" s="30"/>
      <c r="J106" s="30"/>
      <c r="K106" s="30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47" s="2" customFormat="1" ht="12" customHeight="1">
      <c r="A107" s="28"/>
      <c r="B107" s="29"/>
      <c r="C107" s="23" t="s">
        <v>16</v>
      </c>
      <c r="D107" s="30"/>
      <c r="E107" s="30"/>
      <c r="F107" s="30"/>
      <c r="G107" s="30"/>
      <c r="H107" s="30"/>
      <c r="I107" s="30"/>
      <c r="J107" s="30"/>
      <c r="K107" s="30"/>
      <c r="L107" s="4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47" s="2" customFormat="1" ht="16.5" customHeight="1">
      <c r="A108" s="28"/>
      <c r="B108" s="29"/>
      <c r="C108" s="30"/>
      <c r="D108" s="30"/>
      <c r="E108" s="242" t="str">
        <f>E7</f>
        <v>Údržba, opravy a odstraňování závad u ST PCE 2022-2023</v>
      </c>
      <c r="F108" s="243"/>
      <c r="G108" s="243"/>
      <c r="H108" s="243"/>
      <c r="I108" s="30"/>
      <c r="J108" s="30"/>
      <c r="K108" s="30"/>
      <c r="L108" s="4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47" s="1" customFormat="1" ht="12" customHeight="1">
      <c r="B109" s="15"/>
      <c r="C109" s="23" t="s">
        <v>99</v>
      </c>
      <c r="D109" s="16"/>
      <c r="E109" s="16"/>
      <c r="F109" s="16"/>
      <c r="G109" s="16"/>
      <c r="H109" s="16"/>
      <c r="I109" s="16"/>
      <c r="J109" s="16"/>
      <c r="K109" s="16"/>
      <c r="L109" s="14"/>
    </row>
    <row r="110" spans="1:47" s="2" customFormat="1" ht="16.5" customHeight="1">
      <c r="A110" s="28"/>
      <c r="B110" s="29"/>
      <c r="C110" s="30"/>
      <c r="D110" s="30"/>
      <c r="E110" s="242" t="s">
        <v>100</v>
      </c>
      <c r="F110" s="244"/>
      <c r="G110" s="244"/>
      <c r="H110" s="244"/>
      <c r="I110" s="30"/>
      <c r="J110" s="30"/>
      <c r="K110" s="30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47" s="2" customFormat="1" ht="12" customHeight="1">
      <c r="A111" s="28"/>
      <c r="B111" s="29"/>
      <c r="C111" s="23" t="s">
        <v>101</v>
      </c>
      <c r="D111" s="30"/>
      <c r="E111" s="30"/>
      <c r="F111" s="30"/>
      <c r="G111" s="30"/>
      <c r="H111" s="30"/>
      <c r="I111" s="30"/>
      <c r="J111" s="30"/>
      <c r="K111" s="30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47" s="2" customFormat="1" ht="16.5" customHeight="1">
      <c r="A112" s="28"/>
      <c r="B112" s="29"/>
      <c r="C112" s="30"/>
      <c r="D112" s="30"/>
      <c r="E112" s="190" t="str">
        <f>E11</f>
        <v>PS 01.2 - Položky soustavy ÚRS</v>
      </c>
      <c r="F112" s="244"/>
      <c r="G112" s="244"/>
      <c r="H112" s="244"/>
      <c r="I112" s="30"/>
      <c r="J112" s="30"/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5" customHeight="1">
      <c r="A113" s="28"/>
      <c r="B113" s="29"/>
      <c r="C113" s="30"/>
      <c r="D113" s="30"/>
      <c r="E113" s="30"/>
      <c r="F113" s="30"/>
      <c r="G113" s="30"/>
      <c r="H113" s="30"/>
      <c r="I113" s="30"/>
      <c r="J113" s="30"/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>
      <c r="A114" s="28"/>
      <c r="B114" s="29"/>
      <c r="C114" s="23" t="s">
        <v>20</v>
      </c>
      <c r="D114" s="30"/>
      <c r="E114" s="30"/>
      <c r="F114" s="21" t="str">
        <f>F14</f>
        <v xml:space="preserve"> </v>
      </c>
      <c r="G114" s="30"/>
      <c r="H114" s="30"/>
      <c r="I114" s="23" t="s">
        <v>22</v>
      </c>
      <c r="J114" s="60" t="str">
        <f>IF(J14="","",J14)</f>
        <v>14. 10. 2021</v>
      </c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6.95" customHeight="1">
      <c r="A115" s="28"/>
      <c r="B115" s="29"/>
      <c r="C115" s="30"/>
      <c r="D115" s="30"/>
      <c r="E115" s="30"/>
      <c r="F115" s="30"/>
      <c r="G115" s="30"/>
      <c r="H115" s="30"/>
      <c r="I115" s="30"/>
      <c r="J115" s="30"/>
      <c r="K115" s="30"/>
      <c r="L115" s="45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5.2" customHeight="1">
      <c r="A116" s="28"/>
      <c r="B116" s="29"/>
      <c r="C116" s="23" t="s">
        <v>24</v>
      </c>
      <c r="D116" s="30"/>
      <c r="E116" s="30"/>
      <c r="F116" s="21" t="str">
        <f>E17</f>
        <v xml:space="preserve"> </v>
      </c>
      <c r="G116" s="30"/>
      <c r="H116" s="30"/>
      <c r="I116" s="23" t="s">
        <v>29</v>
      </c>
      <c r="J116" s="26" t="str">
        <f>E23</f>
        <v xml:space="preserve"> </v>
      </c>
      <c r="K116" s="30"/>
      <c r="L116" s="45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5.2" customHeight="1">
      <c r="A117" s="28"/>
      <c r="B117" s="29"/>
      <c r="C117" s="23" t="s">
        <v>27</v>
      </c>
      <c r="D117" s="30"/>
      <c r="E117" s="30"/>
      <c r="F117" s="21" t="str">
        <f>IF(E20="","",E20)</f>
        <v>Vyplň údaj</v>
      </c>
      <c r="G117" s="30"/>
      <c r="H117" s="30"/>
      <c r="I117" s="23" t="s">
        <v>31</v>
      </c>
      <c r="J117" s="26" t="str">
        <f>E26</f>
        <v xml:space="preserve"> </v>
      </c>
      <c r="K117" s="30"/>
      <c r="L117" s="45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0.35" customHeight="1">
      <c r="A118" s="28"/>
      <c r="B118" s="29"/>
      <c r="C118" s="30"/>
      <c r="D118" s="30"/>
      <c r="E118" s="30"/>
      <c r="F118" s="30"/>
      <c r="G118" s="30"/>
      <c r="H118" s="30"/>
      <c r="I118" s="30"/>
      <c r="J118" s="30"/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9" customFormat="1" ht="29.25" customHeight="1">
      <c r="A119" s="147"/>
      <c r="B119" s="148"/>
      <c r="C119" s="149" t="s">
        <v>109</v>
      </c>
      <c r="D119" s="150" t="s">
        <v>58</v>
      </c>
      <c r="E119" s="150" t="s">
        <v>54</v>
      </c>
      <c r="F119" s="150" t="s">
        <v>55</v>
      </c>
      <c r="G119" s="150" t="s">
        <v>110</v>
      </c>
      <c r="H119" s="150" t="s">
        <v>111</v>
      </c>
      <c r="I119" s="150" t="s">
        <v>112</v>
      </c>
      <c r="J119" s="150" t="s">
        <v>105</v>
      </c>
      <c r="K119" s="151" t="s">
        <v>113</v>
      </c>
      <c r="L119" s="152"/>
      <c r="M119" s="69" t="s">
        <v>1</v>
      </c>
      <c r="N119" s="70" t="s">
        <v>37</v>
      </c>
      <c r="O119" s="70" t="s">
        <v>114</v>
      </c>
      <c r="P119" s="70" t="s">
        <v>115</v>
      </c>
      <c r="Q119" s="70" t="s">
        <v>116</v>
      </c>
      <c r="R119" s="70" t="s">
        <v>117</v>
      </c>
      <c r="S119" s="70" t="s">
        <v>118</v>
      </c>
      <c r="T119" s="71" t="s">
        <v>119</v>
      </c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pans="1:65" s="2" customFormat="1" ht="22.9" customHeight="1">
      <c r="A120" s="28"/>
      <c r="B120" s="29"/>
      <c r="C120" s="76" t="s">
        <v>120</v>
      </c>
      <c r="D120" s="30"/>
      <c r="E120" s="30"/>
      <c r="F120" s="30"/>
      <c r="G120" s="30"/>
      <c r="H120" s="30"/>
      <c r="I120" s="30"/>
      <c r="J120" s="153">
        <f>BK120</f>
        <v>0</v>
      </c>
      <c r="K120" s="30"/>
      <c r="L120" s="33"/>
      <c r="M120" s="72"/>
      <c r="N120" s="154"/>
      <c r="O120" s="73"/>
      <c r="P120" s="155">
        <f>SUM(P121:P224)</f>
        <v>0</v>
      </c>
      <c r="Q120" s="73"/>
      <c r="R120" s="155">
        <f>SUM(R121:R224)</f>
        <v>0</v>
      </c>
      <c r="S120" s="73"/>
      <c r="T120" s="156">
        <f>SUM(T121:T224)</f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T120" s="11" t="s">
        <v>72</v>
      </c>
      <c r="AU120" s="11" t="s">
        <v>107</v>
      </c>
      <c r="BK120" s="157">
        <f>SUM(BK121:BK224)</f>
        <v>0</v>
      </c>
    </row>
    <row r="121" spans="1:65" s="2" customFormat="1" ht="24.2" customHeight="1">
      <c r="A121" s="28"/>
      <c r="B121" s="29"/>
      <c r="C121" s="158" t="s">
        <v>80</v>
      </c>
      <c r="D121" s="158" t="s">
        <v>121</v>
      </c>
      <c r="E121" s="159" t="s">
        <v>6821</v>
      </c>
      <c r="F121" s="160" t="s">
        <v>6822</v>
      </c>
      <c r="G121" s="161" t="s">
        <v>145</v>
      </c>
      <c r="H121" s="162">
        <v>50</v>
      </c>
      <c r="I121" s="163"/>
      <c r="J121" s="164">
        <f>ROUND(I121*H121,2)</f>
        <v>0</v>
      </c>
      <c r="K121" s="160" t="s">
        <v>1</v>
      </c>
      <c r="L121" s="33"/>
      <c r="M121" s="165" t="s">
        <v>1</v>
      </c>
      <c r="N121" s="166" t="s">
        <v>38</v>
      </c>
      <c r="O121" s="65"/>
      <c r="P121" s="167">
        <f>O121*H121</f>
        <v>0</v>
      </c>
      <c r="Q121" s="167">
        <v>0</v>
      </c>
      <c r="R121" s="167">
        <f>Q121*H121</f>
        <v>0</v>
      </c>
      <c r="S121" s="167">
        <v>0</v>
      </c>
      <c r="T121" s="168">
        <f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69" t="s">
        <v>125</v>
      </c>
      <c r="AT121" s="169" t="s">
        <v>121</v>
      </c>
      <c r="AU121" s="169" t="s">
        <v>73</v>
      </c>
      <c r="AY121" s="11" t="s">
        <v>126</v>
      </c>
      <c r="BE121" s="170">
        <f>IF(N121="základní",J121,0)</f>
        <v>0</v>
      </c>
      <c r="BF121" s="170">
        <f>IF(N121="snížená",J121,0)</f>
        <v>0</v>
      </c>
      <c r="BG121" s="170">
        <f>IF(N121="zákl. přenesená",J121,0)</f>
        <v>0</v>
      </c>
      <c r="BH121" s="170">
        <f>IF(N121="sníž. přenesená",J121,0)</f>
        <v>0</v>
      </c>
      <c r="BI121" s="170">
        <f>IF(N121="nulová",J121,0)</f>
        <v>0</v>
      </c>
      <c r="BJ121" s="11" t="s">
        <v>80</v>
      </c>
      <c r="BK121" s="170">
        <f>ROUND(I121*H121,2)</f>
        <v>0</v>
      </c>
      <c r="BL121" s="11" t="s">
        <v>125</v>
      </c>
      <c r="BM121" s="169" t="s">
        <v>6823</v>
      </c>
    </row>
    <row r="122" spans="1:65" s="2" customFormat="1" ht="11.25">
      <c r="A122" s="28"/>
      <c r="B122" s="29"/>
      <c r="C122" s="30"/>
      <c r="D122" s="171" t="s">
        <v>128</v>
      </c>
      <c r="E122" s="30"/>
      <c r="F122" s="172" t="s">
        <v>6822</v>
      </c>
      <c r="G122" s="30"/>
      <c r="H122" s="30"/>
      <c r="I122" s="173"/>
      <c r="J122" s="30"/>
      <c r="K122" s="30"/>
      <c r="L122" s="33"/>
      <c r="M122" s="174"/>
      <c r="N122" s="175"/>
      <c r="O122" s="65"/>
      <c r="P122" s="65"/>
      <c r="Q122" s="65"/>
      <c r="R122" s="65"/>
      <c r="S122" s="65"/>
      <c r="T122" s="66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1" t="s">
        <v>128</v>
      </c>
      <c r="AU122" s="11" t="s">
        <v>73</v>
      </c>
    </row>
    <row r="123" spans="1:65" s="2" customFormat="1" ht="24.2" customHeight="1">
      <c r="A123" s="28"/>
      <c r="B123" s="29"/>
      <c r="C123" s="158" t="s">
        <v>82</v>
      </c>
      <c r="D123" s="158" t="s">
        <v>121</v>
      </c>
      <c r="E123" s="159" t="s">
        <v>6824</v>
      </c>
      <c r="F123" s="160" t="s">
        <v>6825</v>
      </c>
      <c r="G123" s="161" t="s">
        <v>145</v>
      </c>
      <c r="H123" s="162">
        <v>50</v>
      </c>
      <c r="I123" s="163"/>
      <c r="J123" s="164">
        <f>ROUND(I123*H123,2)</f>
        <v>0</v>
      </c>
      <c r="K123" s="160" t="s">
        <v>1</v>
      </c>
      <c r="L123" s="33"/>
      <c r="M123" s="165" t="s">
        <v>1</v>
      </c>
      <c r="N123" s="166" t="s">
        <v>38</v>
      </c>
      <c r="O123" s="65"/>
      <c r="P123" s="167">
        <f>O123*H123</f>
        <v>0</v>
      </c>
      <c r="Q123" s="167">
        <v>0</v>
      </c>
      <c r="R123" s="167">
        <f>Q123*H123</f>
        <v>0</v>
      </c>
      <c r="S123" s="167">
        <v>0</v>
      </c>
      <c r="T123" s="168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69" t="s">
        <v>125</v>
      </c>
      <c r="AT123" s="169" t="s">
        <v>121</v>
      </c>
      <c r="AU123" s="169" t="s">
        <v>73</v>
      </c>
      <c r="AY123" s="11" t="s">
        <v>126</v>
      </c>
      <c r="BE123" s="170">
        <f>IF(N123="základní",J123,0)</f>
        <v>0</v>
      </c>
      <c r="BF123" s="170">
        <f>IF(N123="snížená",J123,0)</f>
        <v>0</v>
      </c>
      <c r="BG123" s="170">
        <f>IF(N123="zákl. přenesená",J123,0)</f>
        <v>0</v>
      </c>
      <c r="BH123" s="170">
        <f>IF(N123="sníž. přenesená",J123,0)</f>
        <v>0</v>
      </c>
      <c r="BI123" s="170">
        <f>IF(N123="nulová",J123,0)</f>
        <v>0</v>
      </c>
      <c r="BJ123" s="11" t="s">
        <v>80</v>
      </c>
      <c r="BK123" s="170">
        <f>ROUND(I123*H123,2)</f>
        <v>0</v>
      </c>
      <c r="BL123" s="11" t="s">
        <v>125</v>
      </c>
      <c r="BM123" s="169" t="s">
        <v>6826</v>
      </c>
    </row>
    <row r="124" spans="1:65" s="2" customFormat="1" ht="11.25">
      <c r="A124" s="28"/>
      <c r="B124" s="29"/>
      <c r="C124" s="30"/>
      <c r="D124" s="171" t="s">
        <v>128</v>
      </c>
      <c r="E124" s="30"/>
      <c r="F124" s="172" t="s">
        <v>6825</v>
      </c>
      <c r="G124" s="30"/>
      <c r="H124" s="30"/>
      <c r="I124" s="173"/>
      <c r="J124" s="30"/>
      <c r="K124" s="30"/>
      <c r="L124" s="33"/>
      <c r="M124" s="174"/>
      <c r="N124" s="175"/>
      <c r="O124" s="65"/>
      <c r="P124" s="65"/>
      <c r="Q124" s="65"/>
      <c r="R124" s="65"/>
      <c r="S124" s="65"/>
      <c r="T124" s="66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1" t="s">
        <v>128</v>
      </c>
      <c r="AU124" s="11" t="s">
        <v>73</v>
      </c>
    </row>
    <row r="125" spans="1:65" s="2" customFormat="1" ht="21.75" customHeight="1">
      <c r="A125" s="28"/>
      <c r="B125" s="29"/>
      <c r="C125" s="158" t="s">
        <v>133</v>
      </c>
      <c r="D125" s="158" t="s">
        <v>121</v>
      </c>
      <c r="E125" s="159" t="s">
        <v>6827</v>
      </c>
      <c r="F125" s="160" t="s">
        <v>6828</v>
      </c>
      <c r="G125" s="161" t="s">
        <v>145</v>
      </c>
      <c r="H125" s="162">
        <v>50</v>
      </c>
      <c r="I125" s="163"/>
      <c r="J125" s="164">
        <f>ROUND(I125*H125,2)</f>
        <v>0</v>
      </c>
      <c r="K125" s="160" t="s">
        <v>1</v>
      </c>
      <c r="L125" s="33"/>
      <c r="M125" s="165" t="s">
        <v>1</v>
      </c>
      <c r="N125" s="166" t="s">
        <v>38</v>
      </c>
      <c r="O125" s="65"/>
      <c r="P125" s="167">
        <f>O125*H125</f>
        <v>0</v>
      </c>
      <c r="Q125" s="167">
        <v>0</v>
      </c>
      <c r="R125" s="167">
        <f>Q125*H125</f>
        <v>0</v>
      </c>
      <c r="S125" s="167">
        <v>0</v>
      </c>
      <c r="T125" s="168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69" t="s">
        <v>125</v>
      </c>
      <c r="AT125" s="169" t="s">
        <v>121</v>
      </c>
      <c r="AU125" s="169" t="s">
        <v>73</v>
      </c>
      <c r="AY125" s="11" t="s">
        <v>126</v>
      </c>
      <c r="BE125" s="170">
        <f>IF(N125="základní",J125,0)</f>
        <v>0</v>
      </c>
      <c r="BF125" s="170">
        <f>IF(N125="snížená",J125,0)</f>
        <v>0</v>
      </c>
      <c r="BG125" s="170">
        <f>IF(N125="zákl. přenesená",J125,0)</f>
        <v>0</v>
      </c>
      <c r="BH125" s="170">
        <f>IF(N125="sníž. přenesená",J125,0)</f>
        <v>0</v>
      </c>
      <c r="BI125" s="170">
        <f>IF(N125="nulová",J125,0)</f>
        <v>0</v>
      </c>
      <c r="BJ125" s="11" t="s">
        <v>80</v>
      </c>
      <c r="BK125" s="170">
        <f>ROUND(I125*H125,2)</f>
        <v>0</v>
      </c>
      <c r="BL125" s="11" t="s">
        <v>125</v>
      </c>
      <c r="BM125" s="169" t="s">
        <v>6829</v>
      </c>
    </row>
    <row r="126" spans="1:65" s="2" customFormat="1" ht="11.25">
      <c r="A126" s="28"/>
      <c r="B126" s="29"/>
      <c r="C126" s="30"/>
      <c r="D126" s="171" t="s">
        <v>128</v>
      </c>
      <c r="E126" s="30"/>
      <c r="F126" s="172" t="s">
        <v>6828</v>
      </c>
      <c r="G126" s="30"/>
      <c r="H126" s="30"/>
      <c r="I126" s="173"/>
      <c r="J126" s="30"/>
      <c r="K126" s="30"/>
      <c r="L126" s="33"/>
      <c r="M126" s="174"/>
      <c r="N126" s="175"/>
      <c r="O126" s="65"/>
      <c r="P126" s="65"/>
      <c r="Q126" s="65"/>
      <c r="R126" s="65"/>
      <c r="S126" s="65"/>
      <c r="T126" s="66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T126" s="11" t="s">
        <v>128</v>
      </c>
      <c r="AU126" s="11" t="s">
        <v>73</v>
      </c>
    </row>
    <row r="127" spans="1:65" s="2" customFormat="1" ht="24.2" customHeight="1">
      <c r="A127" s="28"/>
      <c r="B127" s="29"/>
      <c r="C127" s="158" t="s">
        <v>125</v>
      </c>
      <c r="D127" s="158" t="s">
        <v>121</v>
      </c>
      <c r="E127" s="159" t="s">
        <v>6830</v>
      </c>
      <c r="F127" s="160" t="s">
        <v>6831</v>
      </c>
      <c r="G127" s="161" t="s">
        <v>145</v>
      </c>
      <c r="H127" s="162">
        <v>50</v>
      </c>
      <c r="I127" s="163"/>
      <c r="J127" s="164">
        <f>ROUND(I127*H127,2)</f>
        <v>0</v>
      </c>
      <c r="K127" s="160" t="s">
        <v>1</v>
      </c>
      <c r="L127" s="33"/>
      <c r="M127" s="165" t="s">
        <v>1</v>
      </c>
      <c r="N127" s="166" t="s">
        <v>38</v>
      </c>
      <c r="O127" s="65"/>
      <c r="P127" s="167">
        <f>O127*H127</f>
        <v>0</v>
      </c>
      <c r="Q127" s="167">
        <v>0</v>
      </c>
      <c r="R127" s="167">
        <f>Q127*H127</f>
        <v>0</v>
      </c>
      <c r="S127" s="167">
        <v>0</v>
      </c>
      <c r="T127" s="168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69" t="s">
        <v>125</v>
      </c>
      <c r="AT127" s="169" t="s">
        <v>121</v>
      </c>
      <c r="AU127" s="169" t="s">
        <v>73</v>
      </c>
      <c r="AY127" s="11" t="s">
        <v>126</v>
      </c>
      <c r="BE127" s="170">
        <f>IF(N127="základní",J127,0)</f>
        <v>0</v>
      </c>
      <c r="BF127" s="170">
        <f>IF(N127="snížená",J127,0)</f>
        <v>0</v>
      </c>
      <c r="BG127" s="170">
        <f>IF(N127="zákl. přenesená",J127,0)</f>
        <v>0</v>
      </c>
      <c r="BH127" s="170">
        <f>IF(N127="sníž. přenesená",J127,0)</f>
        <v>0</v>
      </c>
      <c r="BI127" s="170">
        <f>IF(N127="nulová",J127,0)</f>
        <v>0</v>
      </c>
      <c r="BJ127" s="11" t="s">
        <v>80</v>
      </c>
      <c r="BK127" s="170">
        <f>ROUND(I127*H127,2)</f>
        <v>0</v>
      </c>
      <c r="BL127" s="11" t="s">
        <v>125</v>
      </c>
      <c r="BM127" s="169" t="s">
        <v>6832</v>
      </c>
    </row>
    <row r="128" spans="1:65" s="2" customFormat="1" ht="11.25">
      <c r="A128" s="28"/>
      <c r="B128" s="29"/>
      <c r="C128" s="30"/>
      <c r="D128" s="171" t="s">
        <v>128</v>
      </c>
      <c r="E128" s="30"/>
      <c r="F128" s="172" t="s">
        <v>6831</v>
      </c>
      <c r="G128" s="30"/>
      <c r="H128" s="30"/>
      <c r="I128" s="173"/>
      <c r="J128" s="30"/>
      <c r="K128" s="30"/>
      <c r="L128" s="33"/>
      <c r="M128" s="174"/>
      <c r="N128" s="175"/>
      <c r="O128" s="65"/>
      <c r="P128" s="65"/>
      <c r="Q128" s="65"/>
      <c r="R128" s="65"/>
      <c r="S128" s="65"/>
      <c r="T128" s="66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1" t="s">
        <v>128</v>
      </c>
      <c r="AU128" s="11" t="s">
        <v>73</v>
      </c>
    </row>
    <row r="129" spans="1:65" s="2" customFormat="1" ht="24.2" customHeight="1">
      <c r="A129" s="28"/>
      <c r="B129" s="29"/>
      <c r="C129" s="158" t="s">
        <v>142</v>
      </c>
      <c r="D129" s="158" t="s">
        <v>121</v>
      </c>
      <c r="E129" s="159" t="s">
        <v>6833</v>
      </c>
      <c r="F129" s="160" t="s">
        <v>6834</v>
      </c>
      <c r="G129" s="161" t="s">
        <v>145</v>
      </c>
      <c r="H129" s="162">
        <v>50</v>
      </c>
      <c r="I129" s="163"/>
      <c r="J129" s="164">
        <f>ROUND(I129*H129,2)</f>
        <v>0</v>
      </c>
      <c r="K129" s="160" t="s">
        <v>1</v>
      </c>
      <c r="L129" s="33"/>
      <c r="M129" s="165" t="s">
        <v>1</v>
      </c>
      <c r="N129" s="166" t="s">
        <v>38</v>
      </c>
      <c r="O129" s="65"/>
      <c r="P129" s="167">
        <f>O129*H129</f>
        <v>0</v>
      </c>
      <c r="Q129" s="167">
        <v>0</v>
      </c>
      <c r="R129" s="167">
        <f>Q129*H129</f>
        <v>0</v>
      </c>
      <c r="S129" s="167">
        <v>0</v>
      </c>
      <c r="T129" s="168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69" t="s">
        <v>125</v>
      </c>
      <c r="AT129" s="169" t="s">
        <v>121</v>
      </c>
      <c r="AU129" s="169" t="s">
        <v>73</v>
      </c>
      <c r="AY129" s="11" t="s">
        <v>126</v>
      </c>
      <c r="BE129" s="170">
        <f>IF(N129="základní",J129,0)</f>
        <v>0</v>
      </c>
      <c r="BF129" s="170">
        <f>IF(N129="snížená",J129,0)</f>
        <v>0</v>
      </c>
      <c r="BG129" s="170">
        <f>IF(N129="zákl. přenesená",J129,0)</f>
        <v>0</v>
      </c>
      <c r="BH129" s="170">
        <f>IF(N129="sníž. přenesená",J129,0)</f>
        <v>0</v>
      </c>
      <c r="BI129" s="170">
        <f>IF(N129="nulová",J129,0)</f>
        <v>0</v>
      </c>
      <c r="BJ129" s="11" t="s">
        <v>80</v>
      </c>
      <c r="BK129" s="170">
        <f>ROUND(I129*H129,2)</f>
        <v>0</v>
      </c>
      <c r="BL129" s="11" t="s">
        <v>125</v>
      </c>
      <c r="BM129" s="169" t="s">
        <v>6835</v>
      </c>
    </row>
    <row r="130" spans="1:65" s="2" customFormat="1" ht="11.25">
      <c r="A130" s="28"/>
      <c r="B130" s="29"/>
      <c r="C130" s="30"/>
      <c r="D130" s="171" t="s">
        <v>128</v>
      </c>
      <c r="E130" s="30"/>
      <c r="F130" s="172" t="s">
        <v>6834</v>
      </c>
      <c r="G130" s="30"/>
      <c r="H130" s="30"/>
      <c r="I130" s="173"/>
      <c r="J130" s="30"/>
      <c r="K130" s="30"/>
      <c r="L130" s="33"/>
      <c r="M130" s="174"/>
      <c r="N130" s="175"/>
      <c r="O130" s="65"/>
      <c r="P130" s="65"/>
      <c r="Q130" s="65"/>
      <c r="R130" s="65"/>
      <c r="S130" s="65"/>
      <c r="T130" s="66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T130" s="11" t="s">
        <v>128</v>
      </c>
      <c r="AU130" s="11" t="s">
        <v>73</v>
      </c>
    </row>
    <row r="131" spans="1:65" s="2" customFormat="1" ht="24.2" customHeight="1">
      <c r="A131" s="28"/>
      <c r="B131" s="29"/>
      <c r="C131" s="158" t="s">
        <v>147</v>
      </c>
      <c r="D131" s="158" t="s">
        <v>121</v>
      </c>
      <c r="E131" s="159" t="s">
        <v>6836</v>
      </c>
      <c r="F131" s="160" t="s">
        <v>6837</v>
      </c>
      <c r="G131" s="161" t="s">
        <v>131</v>
      </c>
      <c r="H131" s="162">
        <v>50</v>
      </c>
      <c r="I131" s="163"/>
      <c r="J131" s="164">
        <f>ROUND(I131*H131,2)</f>
        <v>0</v>
      </c>
      <c r="K131" s="160" t="s">
        <v>1</v>
      </c>
      <c r="L131" s="33"/>
      <c r="M131" s="165" t="s">
        <v>1</v>
      </c>
      <c r="N131" s="166" t="s">
        <v>38</v>
      </c>
      <c r="O131" s="65"/>
      <c r="P131" s="167">
        <f>O131*H131</f>
        <v>0</v>
      </c>
      <c r="Q131" s="167">
        <v>0</v>
      </c>
      <c r="R131" s="167">
        <f>Q131*H131</f>
        <v>0</v>
      </c>
      <c r="S131" s="167">
        <v>0</v>
      </c>
      <c r="T131" s="168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69" t="s">
        <v>125</v>
      </c>
      <c r="AT131" s="169" t="s">
        <v>121</v>
      </c>
      <c r="AU131" s="169" t="s">
        <v>73</v>
      </c>
      <c r="AY131" s="11" t="s">
        <v>126</v>
      </c>
      <c r="BE131" s="170">
        <f>IF(N131="základní",J131,0)</f>
        <v>0</v>
      </c>
      <c r="BF131" s="170">
        <f>IF(N131="snížená",J131,0)</f>
        <v>0</v>
      </c>
      <c r="BG131" s="170">
        <f>IF(N131="zákl. přenesená",J131,0)</f>
        <v>0</v>
      </c>
      <c r="BH131" s="170">
        <f>IF(N131="sníž. přenesená",J131,0)</f>
        <v>0</v>
      </c>
      <c r="BI131" s="170">
        <f>IF(N131="nulová",J131,0)</f>
        <v>0</v>
      </c>
      <c r="BJ131" s="11" t="s">
        <v>80</v>
      </c>
      <c r="BK131" s="170">
        <f>ROUND(I131*H131,2)</f>
        <v>0</v>
      </c>
      <c r="BL131" s="11" t="s">
        <v>125</v>
      </c>
      <c r="BM131" s="169" t="s">
        <v>6838</v>
      </c>
    </row>
    <row r="132" spans="1:65" s="2" customFormat="1" ht="11.25">
      <c r="A132" s="28"/>
      <c r="B132" s="29"/>
      <c r="C132" s="30"/>
      <c r="D132" s="171" t="s">
        <v>128</v>
      </c>
      <c r="E132" s="30"/>
      <c r="F132" s="172" t="s">
        <v>6837</v>
      </c>
      <c r="G132" s="30"/>
      <c r="H132" s="30"/>
      <c r="I132" s="173"/>
      <c r="J132" s="30"/>
      <c r="K132" s="30"/>
      <c r="L132" s="33"/>
      <c r="M132" s="174"/>
      <c r="N132" s="175"/>
      <c r="O132" s="65"/>
      <c r="P132" s="65"/>
      <c r="Q132" s="65"/>
      <c r="R132" s="65"/>
      <c r="S132" s="65"/>
      <c r="T132" s="66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T132" s="11" t="s">
        <v>128</v>
      </c>
      <c r="AU132" s="11" t="s">
        <v>73</v>
      </c>
    </row>
    <row r="133" spans="1:65" s="2" customFormat="1" ht="24.2" customHeight="1">
      <c r="A133" s="28"/>
      <c r="B133" s="29"/>
      <c r="C133" s="158" t="s">
        <v>151</v>
      </c>
      <c r="D133" s="158" t="s">
        <v>121</v>
      </c>
      <c r="E133" s="159" t="s">
        <v>6839</v>
      </c>
      <c r="F133" s="160" t="s">
        <v>6840</v>
      </c>
      <c r="G133" s="161" t="s">
        <v>131</v>
      </c>
      <c r="H133" s="162">
        <v>50</v>
      </c>
      <c r="I133" s="163"/>
      <c r="J133" s="164">
        <f>ROUND(I133*H133,2)</f>
        <v>0</v>
      </c>
      <c r="K133" s="160" t="s">
        <v>1</v>
      </c>
      <c r="L133" s="33"/>
      <c r="M133" s="165" t="s">
        <v>1</v>
      </c>
      <c r="N133" s="166" t="s">
        <v>38</v>
      </c>
      <c r="O133" s="65"/>
      <c r="P133" s="167">
        <f>O133*H133</f>
        <v>0</v>
      </c>
      <c r="Q133" s="167">
        <v>0</v>
      </c>
      <c r="R133" s="167">
        <f>Q133*H133</f>
        <v>0</v>
      </c>
      <c r="S133" s="167">
        <v>0</v>
      </c>
      <c r="T133" s="168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69" t="s">
        <v>125</v>
      </c>
      <c r="AT133" s="169" t="s">
        <v>121</v>
      </c>
      <c r="AU133" s="169" t="s">
        <v>73</v>
      </c>
      <c r="AY133" s="11" t="s">
        <v>126</v>
      </c>
      <c r="BE133" s="170">
        <f>IF(N133="základní",J133,0)</f>
        <v>0</v>
      </c>
      <c r="BF133" s="170">
        <f>IF(N133="snížená",J133,0)</f>
        <v>0</v>
      </c>
      <c r="BG133" s="170">
        <f>IF(N133="zákl. přenesená",J133,0)</f>
        <v>0</v>
      </c>
      <c r="BH133" s="170">
        <f>IF(N133="sníž. přenesená",J133,0)</f>
        <v>0</v>
      </c>
      <c r="BI133" s="170">
        <f>IF(N133="nulová",J133,0)</f>
        <v>0</v>
      </c>
      <c r="BJ133" s="11" t="s">
        <v>80</v>
      </c>
      <c r="BK133" s="170">
        <f>ROUND(I133*H133,2)</f>
        <v>0</v>
      </c>
      <c r="BL133" s="11" t="s">
        <v>125</v>
      </c>
      <c r="BM133" s="169" t="s">
        <v>6841</v>
      </c>
    </row>
    <row r="134" spans="1:65" s="2" customFormat="1" ht="11.25">
      <c r="A134" s="28"/>
      <c r="B134" s="29"/>
      <c r="C134" s="30"/>
      <c r="D134" s="171" t="s">
        <v>128</v>
      </c>
      <c r="E134" s="30"/>
      <c r="F134" s="172" t="s">
        <v>6840</v>
      </c>
      <c r="G134" s="30"/>
      <c r="H134" s="30"/>
      <c r="I134" s="173"/>
      <c r="J134" s="30"/>
      <c r="K134" s="30"/>
      <c r="L134" s="33"/>
      <c r="M134" s="174"/>
      <c r="N134" s="175"/>
      <c r="O134" s="65"/>
      <c r="P134" s="65"/>
      <c r="Q134" s="65"/>
      <c r="R134" s="65"/>
      <c r="S134" s="65"/>
      <c r="T134" s="66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T134" s="11" t="s">
        <v>128</v>
      </c>
      <c r="AU134" s="11" t="s">
        <v>73</v>
      </c>
    </row>
    <row r="135" spans="1:65" s="2" customFormat="1" ht="24.2" customHeight="1">
      <c r="A135" s="28"/>
      <c r="B135" s="29"/>
      <c r="C135" s="158" t="s">
        <v>156</v>
      </c>
      <c r="D135" s="158" t="s">
        <v>121</v>
      </c>
      <c r="E135" s="159" t="s">
        <v>6842</v>
      </c>
      <c r="F135" s="160" t="s">
        <v>6843</v>
      </c>
      <c r="G135" s="161" t="s">
        <v>131</v>
      </c>
      <c r="H135" s="162">
        <v>50</v>
      </c>
      <c r="I135" s="163"/>
      <c r="J135" s="164">
        <f>ROUND(I135*H135,2)</f>
        <v>0</v>
      </c>
      <c r="K135" s="160" t="s">
        <v>1</v>
      </c>
      <c r="L135" s="33"/>
      <c r="M135" s="165" t="s">
        <v>1</v>
      </c>
      <c r="N135" s="166" t="s">
        <v>38</v>
      </c>
      <c r="O135" s="65"/>
      <c r="P135" s="167">
        <f>O135*H135</f>
        <v>0</v>
      </c>
      <c r="Q135" s="167">
        <v>0</v>
      </c>
      <c r="R135" s="167">
        <f>Q135*H135</f>
        <v>0</v>
      </c>
      <c r="S135" s="167">
        <v>0</v>
      </c>
      <c r="T135" s="168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69" t="s">
        <v>125</v>
      </c>
      <c r="AT135" s="169" t="s">
        <v>121</v>
      </c>
      <c r="AU135" s="169" t="s">
        <v>73</v>
      </c>
      <c r="AY135" s="11" t="s">
        <v>126</v>
      </c>
      <c r="BE135" s="170">
        <f>IF(N135="základní",J135,0)</f>
        <v>0</v>
      </c>
      <c r="BF135" s="170">
        <f>IF(N135="snížená",J135,0)</f>
        <v>0</v>
      </c>
      <c r="BG135" s="170">
        <f>IF(N135="zákl. přenesená",J135,0)</f>
        <v>0</v>
      </c>
      <c r="BH135" s="170">
        <f>IF(N135="sníž. přenesená",J135,0)</f>
        <v>0</v>
      </c>
      <c r="BI135" s="170">
        <f>IF(N135="nulová",J135,0)</f>
        <v>0</v>
      </c>
      <c r="BJ135" s="11" t="s">
        <v>80</v>
      </c>
      <c r="BK135" s="170">
        <f>ROUND(I135*H135,2)</f>
        <v>0</v>
      </c>
      <c r="BL135" s="11" t="s">
        <v>125</v>
      </c>
      <c r="BM135" s="169" t="s">
        <v>6844</v>
      </c>
    </row>
    <row r="136" spans="1:65" s="2" customFormat="1" ht="11.25">
      <c r="A136" s="28"/>
      <c r="B136" s="29"/>
      <c r="C136" s="30"/>
      <c r="D136" s="171" t="s">
        <v>128</v>
      </c>
      <c r="E136" s="30"/>
      <c r="F136" s="172" t="s">
        <v>6843</v>
      </c>
      <c r="G136" s="30"/>
      <c r="H136" s="30"/>
      <c r="I136" s="173"/>
      <c r="J136" s="30"/>
      <c r="K136" s="30"/>
      <c r="L136" s="33"/>
      <c r="M136" s="174"/>
      <c r="N136" s="175"/>
      <c r="O136" s="65"/>
      <c r="P136" s="65"/>
      <c r="Q136" s="65"/>
      <c r="R136" s="65"/>
      <c r="S136" s="65"/>
      <c r="T136" s="66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T136" s="11" t="s">
        <v>128</v>
      </c>
      <c r="AU136" s="11" t="s">
        <v>73</v>
      </c>
    </row>
    <row r="137" spans="1:65" s="2" customFormat="1" ht="24.2" customHeight="1">
      <c r="A137" s="28"/>
      <c r="B137" s="29"/>
      <c r="C137" s="158" t="s">
        <v>160</v>
      </c>
      <c r="D137" s="158" t="s">
        <v>121</v>
      </c>
      <c r="E137" s="159" t="s">
        <v>6845</v>
      </c>
      <c r="F137" s="160" t="s">
        <v>6846</v>
      </c>
      <c r="G137" s="161" t="s">
        <v>131</v>
      </c>
      <c r="H137" s="162">
        <v>50</v>
      </c>
      <c r="I137" s="163"/>
      <c r="J137" s="164">
        <f>ROUND(I137*H137,2)</f>
        <v>0</v>
      </c>
      <c r="K137" s="160" t="s">
        <v>1</v>
      </c>
      <c r="L137" s="33"/>
      <c r="M137" s="165" t="s">
        <v>1</v>
      </c>
      <c r="N137" s="166" t="s">
        <v>38</v>
      </c>
      <c r="O137" s="65"/>
      <c r="P137" s="167">
        <f>O137*H137</f>
        <v>0</v>
      </c>
      <c r="Q137" s="167">
        <v>0</v>
      </c>
      <c r="R137" s="167">
        <f>Q137*H137</f>
        <v>0</v>
      </c>
      <c r="S137" s="167">
        <v>0</v>
      </c>
      <c r="T137" s="168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69" t="s">
        <v>125</v>
      </c>
      <c r="AT137" s="169" t="s">
        <v>121</v>
      </c>
      <c r="AU137" s="169" t="s">
        <v>73</v>
      </c>
      <c r="AY137" s="11" t="s">
        <v>126</v>
      </c>
      <c r="BE137" s="170">
        <f>IF(N137="základní",J137,0)</f>
        <v>0</v>
      </c>
      <c r="BF137" s="170">
        <f>IF(N137="snížená",J137,0)</f>
        <v>0</v>
      </c>
      <c r="BG137" s="170">
        <f>IF(N137="zákl. přenesená",J137,0)</f>
        <v>0</v>
      </c>
      <c r="BH137" s="170">
        <f>IF(N137="sníž. přenesená",J137,0)</f>
        <v>0</v>
      </c>
      <c r="BI137" s="170">
        <f>IF(N137="nulová",J137,0)</f>
        <v>0</v>
      </c>
      <c r="BJ137" s="11" t="s">
        <v>80</v>
      </c>
      <c r="BK137" s="170">
        <f>ROUND(I137*H137,2)</f>
        <v>0</v>
      </c>
      <c r="BL137" s="11" t="s">
        <v>125</v>
      </c>
      <c r="BM137" s="169" t="s">
        <v>6847</v>
      </c>
    </row>
    <row r="138" spans="1:65" s="2" customFormat="1" ht="11.25">
      <c r="A138" s="28"/>
      <c r="B138" s="29"/>
      <c r="C138" s="30"/>
      <c r="D138" s="171" t="s">
        <v>128</v>
      </c>
      <c r="E138" s="30"/>
      <c r="F138" s="172" t="s">
        <v>6846</v>
      </c>
      <c r="G138" s="30"/>
      <c r="H138" s="30"/>
      <c r="I138" s="173"/>
      <c r="J138" s="30"/>
      <c r="K138" s="30"/>
      <c r="L138" s="33"/>
      <c r="M138" s="174"/>
      <c r="N138" s="175"/>
      <c r="O138" s="65"/>
      <c r="P138" s="65"/>
      <c r="Q138" s="65"/>
      <c r="R138" s="65"/>
      <c r="S138" s="65"/>
      <c r="T138" s="66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T138" s="11" t="s">
        <v>128</v>
      </c>
      <c r="AU138" s="11" t="s">
        <v>73</v>
      </c>
    </row>
    <row r="139" spans="1:65" s="2" customFormat="1" ht="24.2" customHeight="1">
      <c r="A139" s="28"/>
      <c r="B139" s="29"/>
      <c r="C139" s="158" t="s">
        <v>164</v>
      </c>
      <c r="D139" s="158" t="s">
        <v>121</v>
      </c>
      <c r="E139" s="159" t="s">
        <v>6848</v>
      </c>
      <c r="F139" s="160" t="s">
        <v>6849</v>
      </c>
      <c r="G139" s="161" t="s">
        <v>131</v>
      </c>
      <c r="H139" s="162">
        <v>50</v>
      </c>
      <c r="I139" s="163"/>
      <c r="J139" s="164">
        <f>ROUND(I139*H139,2)</f>
        <v>0</v>
      </c>
      <c r="K139" s="160" t="s">
        <v>1</v>
      </c>
      <c r="L139" s="33"/>
      <c r="M139" s="165" t="s">
        <v>1</v>
      </c>
      <c r="N139" s="166" t="s">
        <v>38</v>
      </c>
      <c r="O139" s="65"/>
      <c r="P139" s="167">
        <f>O139*H139</f>
        <v>0</v>
      </c>
      <c r="Q139" s="167">
        <v>0</v>
      </c>
      <c r="R139" s="167">
        <f>Q139*H139</f>
        <v>0</v>
      </c>
      <c r="S139" s="167">
        <v>0</v>
      </c>
      <c r="T139" s="168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69" t="s">
        <v>125</v>
      </c>
      <c r="AT139" s="169" t="s">
        <v>121</v>
      </c>
      <c r="AU139" s="169" t="s">
        <v>73</v>
      </c>
      <c r="AY139" s="11" t="s">
        <v>126</v>
      </c>
      <c r="BE139" s="170">
        <f>IF(N139="základní",J139,0)</f>
        <v>0</v>
      </c>
      <c r="BF139" s="170">
        <f>IF(N139="snížená",J139,0)</f>
        <v>0</v>
      </c>
      <c r="BG139" s="170">
        <f>IF(N139="zákl. přenesená",J139,0)</f>
        <v>0</v>
      </c>
      <c r="BH139" s="170">
        <f>IF(N139="sníž. přenesená",J139,0)</f>
        <v>0</v>
      </c>
      <c r="BI139" s="170">
        <f>IF(N139="nulová",J139,0)</f>
        <v>0</v>
      </c>
      <c r="BJ139" s="11" t="s">
        <v>80</v>
      </c>
      <c r="BK139" s="170">
        <f>ROUND(I139*H139,2)</f>
        <v>0</v>
      </c>
      <c r="BL139" s="11" t="s">
        <v>125</v>
      </c>
      <c r="BM139" s="169" t="s">
        <v>6850</v>
      </c>
    </row>
    <row r="140" spans="1:65" s="2" customFormat="1" ht="19.5">
      <c r="A140" s="28"/>
      <c r="B140" s="29"/>
      <c r="C140" s="30"/>
      <c r="D140" s="171" t="s">
        <v>128</v>
      </c>
      <c r="E140" s="30"/>
      <c r="F140" s="172" t="s">
        <v>6849</v>
      </c>
      <c r="G140" s="30"/>
      <c r="H140" s="30"/>
      <c r="I140" s="173"/>
      <c r="J140" s="30"/>
      <c r="K140" s="30"/>
      <c r="L140" s="33"/>
      <c r="M140" s="174"/>
      <c r="N140" s="175"/>
      <c r="O140" s="65"/>
      <c r="P140" s="65"/>
      <c r="Q140" s="65"/>
      <c r="R140" s="65"/>
      <c r="S140" s="65"/>
      <c r="T140" s="66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T140" s="11" t="s">
        <v>128</v>
      </c>
      <c r="AU140" s="11" t="s">
        <v>73</v>
      </c>
    </row>
    <row r="141" spans="1:65" s="2" customFormat="1" ht="24.2" customHeight="1">
      <c r="A141" s="28"/>
      <c r="B141" s="29"/>
      <c r="C141" s="158" t="s">
        <v>168</v>
      </c>
      <c r="D141" s="158" t="s">
        <v>121</v>
      </c>
      <c r="E141" s="159" t="s">
        <v>6851</v>
      </c>
      <c r="F141" s="160" t="s">
        <v>6852</v>
      </c>
      <c r="G141" s="161" t="s">
        <v>131</v>
      </c>
      <c r="H141" s="162">
        <v>50</v>
      </c>
      <c r="I141" s="163"/>
      <c r="J141" s="164">
        <f>ROUND(I141*H141,2)</f>
        <v>0</v>
      </c>
      <c r="K141" s="160" t="s">
        <v>1</v>
      </c>
      <c r="L141" s="33"/>
      <c r="M141" s="165" t="s">
        <v>1</v>
      </c>
      <c r="N141" s="166" t="s">
        <v>38</v>
      </c>
      <c r="O141" s="65"/>
      <c r="P141" s="167">
        <f>O141*H141</f>
        <v>0</v>
      </c>
      <c r="Q141" s="167">
        <v>0</v>
      </c>
      <c r="R141" s="167">
        <f>Q141*H141</f>
        <v>0</v>
      </c>
      <c r="S141" s="167">
        <v>0</v>
      </c>
      <c r="T141" s="168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69" t="s">
        <v>125</v>
      </c>
      <c r="AT141" s="169" t="s">
        <v>121</v>
      </c>
      <c r="AU141" s="169" t="s">
        <v>73</v>
      </c>
      <c r="AY141" s="11" t="s">
        <v>126</v>
      </c>
      <c r="BE141" s="170">
        <f>IF(N141="základní",J141,0)</f>
        <v>0</v>
      </c>
      <c r="BF141" s="170">
        <f>IF(N141="snížená",J141,0)</f>
        <v>0</v>
      </c>
      <c r="BG141" s="170">
        <f>IF(N141="zákl. přenesená",J141,0)</f>
        <v>0</v>
      </c>
      <c r="BH141" s="170">
        <f>IF(N141="sníž. přenesená",J141,0)</f>
        <v>0</v>
      </c>
      <c r="BI141" s="170">
        <f>IF(N141="nulová",J141,0)</f>
        <v>0</v>
      </c>
      <c r="BJ141" s="11" t="s">
        <v>80</v>
      </c>
      <c r="BK141" s="170">
        <f>ROUND(I141*H141,2)</f>
        <v>0</v>
      </c>
      <c r="BL141" s="11" t="s">
        <v>125</v>
      </c>
      <c r="BM141" s="169" t="s">
        <v>6853</v>
      </c>
    </row>
    <row r="142" spans="1:65" s="2" customFormat="1" ht="11.25">
      <c r="A142" s="28"/>
      <c r="B142" s="29"/>
      <c r="C142" s="30"/>
      <c r="D142" s="171" t="s">
        <v>128</v>
      </c>
      <c r="E142" s="30"/>
      <c r="F142" s="172" t="s">
        <v>6852</v>
      </c>
      <c r="G142" s="30"/>
      <c r="H142" s="30"/>
      <c r="I142" s="173"/>
      <c r="J142" s="30"/>
      <c r="K142" s="30"/>
      <c r="L142" s="33"/>
      <c r="M142" s="174"/>
      <c r="N142" s="175"/>
      <c r="O142" s="65"/>
      <c r="P142" s="65"/>
      <c r="Q142" s="65"/>
      <c r="R142" s="65"/>
      <c r="S142" s="65"/>
      <c r="T142" s="66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T142" s="11" t="s">
        <v>128</v>
      </c>
      <c r="AU142" s="11" t="s">
        <v>73</v>
      </c>
    </row>
    <row r="143" spans="1:65" s="2" customFormat="1" ht="24.2" customHeight="1">
      <c r="A143" s="28"/>
      <c r="B143" s="29"/>
      <c r="C143" s="158" t="s">
        <v>172</v>
      </c>
      <c r="D143" s="158" t="s">
        <v>121</v>
      </c>
      <c r="E143" s="159" t="s">
        <v>6854</v>
      </c>
      <c r="F143" s="160" t="s">
        <v>6855</v>
      </c>
      <c r="G143" s="161" t="s">
        <v>145</v>
      </c>
      <c r="H143" s="162">
        <v>50</v>
      </c>
      <c r="I143" s="163"/>
      <c r="J143" s="164">
        <f>ROUND(I143*H143,2)</f>
        <v>0</v>
      </c>
      <c r="K143" s="160" t="s">
        <v>1</v>
      </c>
      <c r="L143" s="33"/>
      <c r="M143" s="165" t="s">
        <v>1</v>
      </c>
      <c r="N143" s="166" t="s">
        <v>38</v>
      </c>
      <c r="O143" s="65"/>
      <c r="P143" s="167">
        <f>O143*H143</f>
        <v>0</v>
      </c>
      <c r="Q143" s="167">
        <v>0</v>
      </c>
      <c r="R143" s="167">
        <f>Q143*H143</f>
        <v>0</v>
      </c>
      <c r="S143" s="167">
        <v>0</v>
      </c>
      <c r="T143" s="168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69" t="s">
        <v>125</v>
      </c>
      <c r="AT143" s="169" t="s">
        <v>121</v>
      </c>
      <c r="AU143" s="169" t="s">
        <v>73</v>
      </c>
      <c r="AY143" s="11" t="s">
        <v>126</v>
      </c>
      <c r="BE143" s="170">
        <f>IF(N143="základní",J143,0)</f>
        <v>0</v>
      </c>
      <c r="BF143" s="170">
        <f>IF(N143="snížená",J143,0)</f>
        <v>0</v>
      </c>
      <c r="BG143" s="170">
        <f>IF(N143="zákl. přenesená",J143,0)</f>
        <v>0</v>
      </c>
      <c r="BH143" s="170">
        <f>IF(N143="sníž. přenesená",J143,0)</f>
        <v>0</v>
      </c>
      <c r="BI143" s="170">
        <f>IF(N143="nulová",J143,0)</f>
        <v>0</v>
      </c>
      <c r="BJ143" s="11" t="s">
        <v>80</v>
      </c>
      <c r="BK143" s="170">
        <f>ROUND(I143*H143,2)</f>
        <v>0</v>
      </c>
      <c r="BL143" s="11" t="s">
        <v>125</v>
      </c>
      <c r="BM143" s="169" t="s">
        <v>6856</v>
      </c>
    </row>
    <row r="144" spans="1:65" s="2" customFormat="1" ht="11.25">
      <c r="A144" s="28"/>
      <c r="B144" s="29"/>
      <c r="C144" s="30"/>
      <c r="D144" s="171" t="s">
        <v>128</v>
      </c>
      <c r="E144" s="30"/>
      <c r="F144" s="172" t="s">
        <v>6855</v>
      </c>
      <c r="G144" s="30"/>
      <c r="H144" s="30"/>
      <c r="I144" s="173"/>
      <c r="J144" s="30"/>
      <c r="K144" s="30"/>
      <c r="L144" s="33"/>
      <c r="M144" s="174"/>
      <c r="N144" s="175"/>
      <c r="O144" s="65"/>
      <c r="P144" s="65"/>
      <c r="Q144" s="65"/>
      <c r="R144" s="65"/>
      <c r="S144" s="65"/>
      <c r="T144" s="66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T144" s="11" t="s">
        <v>128</v>
      </c>
      <c r="AU144" s="11" t="s">
        <v>73</v>
      </c>
    </row>
    <row r="145" spans="1:65" s="2" customFormat="1" ht="24.2" customHeight="1">
      <c r="A145" s="28"/>
      <c r="B145" s="29"/>
      <c r="C145" s="158" t="s">
        <v>176</v>
      </c>
      <c r="D145" s="158" t="s">
        <v>121</v>
      </c>
      <c r="E145" s="159" t="s">
        <v>6857</v>
      </c>
      <c r="F145" s="160" t="s">
        <v>6858</v>
      </c>
      <c r="G145" s="161" t="s">
        <v>145</v>
      </c>
      <c r="H145" s="162">
        <v>50</v>
      </c>
      <c r="I145" s="163"/>
      <c r="J145" s="164">
        <f>ROUND(I145*H145,2)</f>
        <v>0</v>
      </c>
      <c r="K145" s="160" t="s">
        <v>1</v>
      </c>
      <c r="L145" s="33"/>
      <c r="M145" s="165" t="s">
        <v>1</v>
      </c>
      <c r="N145" s="166" t="s">
        <v>38</v>
      </c>
      <c r="O145" s="65"/>
      <c r="P145" s="167">
        <f>O145*H145</f>
        <v>0</v>
      </c>
      <c r="Q145" s="167">
        <v>0</v>
      </c>
      <c r="R145" s="167">
        <f>Q145*H145</f>
        <v>0</v>
      </c>
      <c r="S145" s="167">
        <v>0</v>
      </c>
      <c r="T145" s="168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69" t="s">
        <v>125</v>
      </c>
      <c r="AT145" s="169" t="s">
        <v>121</v>
      </c>
      <c r="AU145" s="169" t="s">
        <v>73</v>
      </c>
      <c r="AY145" s="11" t="s">
        <v>126</v>
      </c>
      <c r="BE145" s="170">
        <f>IF(N145="základní",J145,0)</f>
        <v>0</v>
      </c>
      <c r="BF145" s="170">
        <f>IF(N145="snížená",J145,0)</f>
        <v>0</v>
      </c>
      <c r="BG145" s="170">
        <f>IF(N145="zákl. přenesená",J145,0)</f>
        <v>0</v>
      </c>
      <c r="BH145" s="170">
        <f>IF(N145="sníž. přenesená",J145,0)</f>
        <v>0</v>
      </c>
      <c r="BI145" s="170">
        <f>IF(N145="nulová",J145,0)</f>
        <v>0</v>
      </c>
      <c r="BJ145" s="11" t="s">
        <v>80</v>
      </c>
      <c r="BK145" s="170">
        <f>ROUND(I145*H145,2)</f>
        <v>0</v>
      </c>
      <c r="BL145" s="11" t="s">
        <v>125</v>
      </c>
      <c r="BM145" s="169" t="s">
        <v>6859</v>
      </c>
    </row>
    <row r="146" spans="1:65" s="2" customFormat="1" ht="19.5">
      <c r="A146" s="28"/>
      <c r="B146" s="29"/>
      <c r="C146" s="30"/>
      <c r="D146" s="171" t="s">
        <v>128</v>
      </c>
      <c r="E146" s="30"/>
      <c r="F146" s="172" t="s">
        <v>6858</v>
      </c>
      <c r="G146" s="30"/>
      <c r="H146" s="30"/>
      <c r="I146" s="173"/>
      <c r="J146" s="30"/>
      <c r="K146" s="30"/>
      <c r="L146" s="33"/>
      <c r="M146" s="174"/>
      <c r="N146" s="175"/>
      <c r="O146" s="65"/>
      <c r="P146" s="65"/>
      <c r="Q146" s="65"/>
      <c r="R146" s="65"/>
      <c r="S146" s="65"/>
      <c r="T146" s="66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T146" s="11" t="s">
        <v>128</v>
      </c>
      <c r="AU146" s="11" t="s">
        <v>73</v>
      </c>
    </row>
    <row r="147" spans="1:65" s="2" customFormat="1" ht="24.2" customHeight="1">
      <c r="A147" s="28"/>
      <c r="B147" s="29"/>
      <c r="C147" s="158" t="s">
        <v>180</v>
      </c>
      <c r="D147" s="158" t="s">
        <v>121</v>
      </c>
      <c r="E147" s="159" t="s">
        <v>6860</v>
      </c>
      <c r="F147" s="160" t="s">
        <v>6861</v>
      </c>
      <c r="G147" s="161" t="s">
        <v>145</v>
      </c>
      <c r="H147" s="162">
        <v>50</v>
      </c>
      <c r="I147" s="163"/>
      <c r="J147" s="164">
        <f>ROUND(I147*H147,2)</f>
        <v>0</v>
      </c>
      <c r="K147" s="160" t="s">
        <v>1</v>
      </c>
      <c r="L147" s="33"/>
      <c r="M147" s="165" t="s">
        <v>1</v>
      </c>
      <c r="N147" s="166" t="s">
        <v>38</v>
      </c>
      <c r="O147" s="65"/>
      <c r="P147" s="167">
        <f>O147*H147</f>
        <v>0</v>
      </c>
      <c r="Q147" s="167">
        <v>0</v>
      </c>
      <c r="R147" s="167">
        <f>Q147*H147</f>
        <v>0</v>
      </c>
      <c r="S147" s="167">
        <v>0</v>
      </c>
      <c r="T147" s="168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69" t="s">
        <v>125</v>
      </c>
      <c r="AT147" s="169" t="s">
        <v>121</v>
      </c>
      <c r="AU147" s="169" t="s">
        <v>73</v>
      </c>
      <c r="AY147" s="11" t="s">
        <v>126</v>
      </c>
      <c r="BE147" s="170">
        <f>IF(N147="základní",J147,0)</f>
        <v>0</v>
      </c>
      <c r="BF147" s="170">
        <f>IF(N147="snížená",J147,0)</f>
        <v>0</v>
      </c>
      <c r="BG147" s="170">
        <f>IF(N147="zákl. přenesená",J147,0)</f>
        <v>0</v>
      </c>
      <c r="BH147" s="170">
        <f>IF(N147="sníž. přenesená",J147,0)</f>
        <v>0</v>
      </c>
      <c r="BI147" s="170">
        <f>IF(N147="nulová",J147,0)</f>
        <v>0</v>
      </c>
      <c r="BJ147" s="11" t="s">
        <v>80</v>
      </c>
      <c r="BK147" s="170">
        <f>ROUND(I147*H147,2)</f>
        <v>0</v>
      </c>
      <c r="BL147" s="11" t="s">
        <v>125</v>
      </c>
      <c r="BM147" s="169" t="s">
        <v>6862</v>
      </c>
    </row>
    <row r="148" spans="1:65" s="2" customFormat="1" ht="11.25">
      <c r="A148" s="28"/>
      <c r="B148" s="29"/>
      <c r="C148" s="30"/>
      <c r="D148" s="171" t="s">
        <v>128</v>
      </c>
      <c r="E148" s="30"/>
      <c r="F148" s="172" t="s">
        <v>6861</v>
      </c>
      <c r="G148" s="30"/>
      <c r="H148" s="30"/>
      <c r="I148" s="173"/>
      <c r="J148" s="30"/>
      <c r="K148" s="30"/>
      <c r="L148" s="33"/>
      <c r="M148" s="174"/>
      <c r="N148" s="175"/>
      <c r="O148" s="65"/>
      <c r="P148" s="65"/>
      <c r="Q148" s="65"/>
      <c r="R148" s="65"/>
      <c r="S148" s="65"/>
      <c r="T148" s="66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T148" s="11" t="s">
        <v>128</v>
      </c>
      <c r="AU148" s="11" t="s">
        <v>73</v>
      </c>
    </row>
    <row r="149" spans="1:65" s="2" customFormat="1" ht="24.2" customHeight="1">
      <c r="A149" s="28"/>
      <c r="B149" s="29"/>
      <c r="C149" s="158" t="s">
        <v>8</v>
      </c>
      <c r="D149" s="158" t="s">
        <v>121</v>
      </c>
      <c r="E149" s="159" t="s">
        <v>6863</v>
      </c>
      <c r="F149" s="160" t="s">
        <v>6864</v>
      </c>
      <c r="G149" s="161" t="s">
        <v>145</v>
      </c>
      <c r="H149" s="162">
        <v>50</v>
      </c>
      <c r="I149" s="163"/>
      <c r="J149" s="164">
        <f>ROUND(I149*H149,2)</f>
        <v>0</v>
      </c>
      <c r="K149" s="160" t="s">
        <v>1</v>
      </c>
      <c r="L149" s="33"/>
      <c r="M149" s="165" t="s">
        <v>1</v>
      </c>
      <c r="N149" s="166" t="s">
        <v>38</v>
      </c>
      <c r="O149" s="65"/>
      <c r="P149" s="167">
        <f>O149*H149</f>
        <v>0</v>
      </c>
      <c r="Q149" s="167">
        <v>0</v>
      </c>
      <c r="R149" s="167">
        <f>Q149*H149</f>
        <v>0</v>
      </c>
      <c r="S149" s="167">
        <v>0</v>
      </c>
      <c r="T149" s="168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69" t="s">
        <v>125</v>
      </c>
      <c r="AT149" s="169" t="s">
        <v>121</v>
      </c>
      <c r="AU149" s="169" t="s">
        <v>73</v>
      </c>
      <c r="AY149" s="11" t="s">
        <v>126</v>
      </c>
      <c r="BE149" s="170">
        <f>IF(N149="základní",J149,0)</f>
        <v>0</v>
      </c>
      <c r="BF149" s="170">
        <f>IF(N149="snížená",J149,0)</f>
        <v>0</v>
      </c>
      <c r="BG149" s="170">
        <f>IF(N149="zákl. přenesená",J149,0)</f>
        <v>0</v>
      </c>
      <c r="BH149" s="170">
        <f>IF(N149="sníž. přenesená",J149,0)</f>
        <v>0</v>
      </c>
      <c r="BI149" s="170">
        <f>IF(N149="nulová",J149,0)</f>
        <v>0</v>
      </c>
      <c r="BJ149" s="11" t="s">
        <v>80</v>
      </c>
      <c r="BK149" s="170">
        <f>ROUND(I149*H149,2)</f>
        <v>0</v>
      </c>
      <c r="BL149" s="11" t="s">
        <v>125</v>
      </c>
      <c r="BM149" s="169" t="s">
        <v>6865</v>
      </c>
    </row>
    <row r="150" spans="1:65" s="2" customFormat="1" ht="19.5">
      <c r="A150" s="28"/>
      <c r="B150" s="29"/>
      <c r="C150" s="30"/>
      <c r="D150" s="171" t="s">
        <v>128</v>
      </c>
      <c r="E150" s="30"/>
      <c r="F150" s="172" t="s">
        <v>6864</v>
      </c>
      <c r="G150" s="30"/>
      <c r="H150" s="30"/>
      <c r="I150" s="173"/>
      <c r="J150" s="30"/>
      <c r="K150" s="30"/>
      <c r="L150" s="33"/>
      <c r="M150" s="174"/>
      <c r="N150" s="175"/>
      <c r="O150" s="65"/>
      <c r="P150" s="65"/>
      <c r="Q150" s="65"/>
      <c r="R150" s="65"/>
      <c r="S150" s="65"/>
      <c r="T150" s="66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T150" s="11" t="s">
        <v>128</v>
      </c>
      <c r="AU150" s="11" t="s">
        <v>73</v>
      </c>
    </row>
    <row r="151" spans="1:65" s="2" customFormat="1" ht="24.2" customHeight="1">
      <c r="A151" s="28"/>
      <c r="B151" s="29"/>
      <c r="C151" s="158" t="s">
        <v>187</v>
      </c>
      <c r="D151" s="158" t="s">
        <v>121</v>
      </c>
      <c r="E151" s="159" t="s">
        <v>6866</v>
      </c>
      <c r="F151" s="160" t="s">
        <v>6867</v>
      </c>
      <c r="G151" s="161" t="s">
        <v>145</v>
      </c>
      <c r="H151" s="162">
        <v>50</v>
      </c>
      <c r="I151" s="163"/>
      <c r="J151" s="164">
        <f>ROUND(I151*H151,2)</f>
        <v>0</v>
      </c>
      <c r="K151" s="160" t="s">
        <v>1</v>
      </c>
      <c r="L151" s="33"/>
      <c r="M151" s="165" t="s">
        <v>1</v>
      </c>
      <c r="N151" s="166" t="s">
        <v>38</v>
      </c>
      <c r="O151" s="65"/>
      <c r="P151" s="167">
        <f>O151*H151</f>
        <v>0</v>
      </c>
      <c r="Q151" s="167">
        <v>0</v>
      </c>
      <c r="R151" s="167">
        <f>Q151*H151</f>
        <v>0</v>
      </c>
      <c r="S151" s="167">
        <v>0</v>
      </c>
      <c r="T151" s="168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69" t="s">
        <v>125</v>
      </c>
      <c r="AT151" s="169" t="s">
        <v>121</v>
      </c>
      <c r="AU151" s="169" t="s">
        <v>73</v>
      </c>
      <c r="AY151" s="11" t="s">
        <v>126</v>
      </c>
      <c r="BE151" s="170">
        <f>IF(N151="základní",J151,0)</f>
        <v>0</v>
      </c>
      <c r="BF151" s="170">
        <f>IF(N151="snížená",J151,0)</f>
        <v>0</v>
      </c>
      <c r="BG151" s="170">
        <f>IF(N151="zákl. přenesená",J151,0)</f>
        <v>0</v>
      </c>
      <c r="BH151" s="170">
        <f>IF(N151="sníž. přenesená",J151,0)</f>
        <v>0</v>
      </c>
      <c r="BI151" s="170">
        <f>IF(N151="nulová",J151,0)</f>
        <v>0</v>
      </c>
      <c r="BJ151" s="11" t="s">
        <v>80</v>
      </c>
      <c r="BK151" s="170">
        <f>ROUND(I151*H151,2)</f>
        <v>0</v>
      </c>
      <c r="BL151" s="11" t="s">
        <v>125</v>
      </c>
      <c r="BM151" s="169" t="s">
        <v>6868</v>
      </c>
    </row>
    <row r="152" spans="1:65" s="2" customFormat="1" ht="19.5">
      <c r="A152" s="28"/>
      <c r="B152" s="29"/>
      <c r="C152" s="30"/>
      <c r="D152" s="171" t="s">
        <v>128</v>
      </c>
      <c r="E152" s="30"/>
      <c r="F152" s="172" t="s">
        <v>6867</v>
      </c>
      <c r="G152" s="30"/>
      <c r="H152" s="30"/>
      <c r="I152" s="173"/>
      <c r="J152" s="30"/>
      <c r="K152" s="30"/>
      <c r="L152" s="33"/>
      <c r="M152" s="174"/>
      <c r="N152" s="175"/>
      <c r="O152" s="65"/>
      <c r="P152" s="65"/>
      <c r="Q152" s="65"/>
      <c r="R152" s="65"/>
      <c r="S152" s="65"/>
      <c r="T152" s="66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T152" s="11" t="s">
        <v>128</v>
      </c>
      <c r="AU152" s="11" t="s">
        <v>73</v>
      </c>
    </row>
    <row r="153" spans="1:65" s="2" customFormat="1" ht="24.2" customHeight="1">
      <c r="A153" s="28"/>
      <c r="B153" s="29"/>
      <c r="C153" s="158" t="s">
        <v>191</v>
      </c>
      <c r="D153" s="158" t="s">
        <v>121</v>
      </c>
      <c r="E153" s="159" t="s">
        <v>6869</v>
      </c>
      <c r="F153" s="160" t="s">
        <v>6870</v>
      </c>
      <c r="G153" s="161" t="s">
        <v>365</v>
      </c>
      <c r="H153" s="162">
        <v>1</v>
      </c>
      <c r="I153" s="163"/>
      <c r="J153" s="164">
        <f>ROUND(I153*H153,2)</f>
        <v>0</v>
      </c>
      <c r="K153" s="160" t="s">
        <v>1</v>
      </c>
      <c r="L153" s="33"/>
      <c r="M153" s="165" t="s">
        <v>1</v>
      </c>
      <c r="N153" s="166" t="s">
        <v>38</v>
      </c>
      <c r="O153" s="65"/>
      <c r="P153" s="167">
        <f>O153*H153</f>
        <v>0</v>
      </c>
      <c r="Q153" s="167">
        <v>0</v>
      </c>
      <c r="R153" s="167">
        <f>Q153*H153</f>
        <v>0</v>
      </c>
      <c r="S153" s="167">
        <v>0</v>
      </c>
      <c r="T153" s="168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69" t="s">
        <v>125</v>
      </c>
      <c r="AT153" s="169" t="s">
        <v>121</v>
      </c>
      <c r="AU153" s="169" t="s">
        <v>73</v>
      </c>
      <c r="AY153" s="11" t="s">
        <v>126</v>
      </c>
      <c r="BE153" s="170">
        <f>IF(N153="základní",J153,0)</f>
        <v>0</v>
      </c>
      <c r="BF153" s="170">
        <f>IF(N153="snížená",J153,0)</f>
        <v>0</v>
      </c>
      <c r="BG153" s="170">
        <f>IF(N153="zákl. přenesená",J153,0)</f>
        <v>0</v>
      </c>
      <c r="BH153" s="170">
        <f>IF(N153="sníž. přenesená",J153,0)</f>
        <v>0</v>
      </c>
      <c r="BI153" s="170">
        <f>IF(N153="nulová",J153,0)</f>
        <v>0</v>
      </c>
      <c r="BJ153" s="11" t="s">
        <v>80</v>
      </c>
      <c r="BK153" s="170">
        <f>ROUND(I153*H153,2)</f>
        <v>0</v>
      </c>
      <c r="BL153" s="11" t="s">
        <v>125</v>
      </c>
      <c r="BM153" s="169" t="s">
        <v>6871</v>
      </c>
    </row>
    <row r="154" spans="1:65" s="2" customFormat="1" ht="11.25">
      <c r="A154" s="28"/>
      <c r="B154" s="29"/>
      <c r="C154" s="30"/>
      <c r="D154" s="171" t="s">
        <v>128</v>
      </c>
      <c r="E154" s="30"/>
      <c r="F154" s="172" t="s">
        <v>6870</v>
      </c>
      <c r="G154" s="30"/>
      <c r="H154" s="30"/>
      <c r="I154" s="173"/>
      <c r="J154" s="30"/>
      <c r="K154" s="30"/>
      <c r="L154" s="33"/>
      <c r="M154" s="174"/>
      <c r="N154" s="175"/>
      <c r="O154" s="65"/>
      <c r="P154" s="65"/>
      <c r="Q154" s="65"/>
      <c r="R154" s="65"/>
      <c r="S154" s="65"/>
      <c r="T154" s="66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T154" s="11" t="s">
        <v>128</v>
      </c>
      <c r="AU154" s="11" t="s">
        <v>73</v>
      </c>
    </row>
    <row r="155" spans="1:65" s="2" customFormat="1" ht="24.2" customHeight="1">
      <c r="A155" s="28"/>
      <c r="B155" s="29"/>
      <c r="C155" s="158" t="s">
        <v>195</v>
      </c>
      <c r="D155" s="158" t="s">
        <v>121</v>
      </c>
      <c r="E155" s="159" t="s">
        <v>6872</v>
      </c>
      <c r="F155" s="160" t="s">
        <v>6873</v>
      </c>
      <c r="G155" s="161" t="s">
        <v>365</v>
      </c>
      <c r="H155" s="162">
        <v>1</v>
      </c>
      <c r="I155" s="163"/>
      <c r="J155" s="164">
        <f>ROUND(I155*H155,2)</f>
        <v>0</v>
      </c>
      <c r="K155" s="160" t="s">
        <v>1</v>
      </c>
      <c r="L155" s="33"/>
      <c r="M155" s="165" t="s">
        <v>1</v>
      </c>
      <c r="N155" s="166" t="s">
        <v>38</v>
      </c>
      <c r="O155" s="65"/>
      <c r="P155" s="167">
        <f>O155*H155</f>
        <v>0</v>
      </c>
      <c r="Q155" s="167">
        <v>0</v>
      </c>
      <c r="R155" s="167">
        <f>Q155*H155</f>
        <v>0</v>
      </c>
      <c r="S155" s="167">
        <v>0</v>
      </c>
      <c r="T155" s="168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69" t="s">
        <v>125</v>
      </c>
      <c r="AT155" s="169" t="s">
        <v>121</v>
      </c>
      <c r="AU155" s="169" t="s">
        <v>73</v>
      </c>
      <c r="AY155" s="11" t="s">
        <v>126</v>
      </c>
      <c r="BE155" s="170">
        <f>IF(N155="základní",J155,0)</f>
        <v>0</v>
      </c>
      <c r="BF155" s="170">
        <f>IF(N155="snížená",J155,0)</f>
        <v>0</v>
      </c>
      <c r="BG155" s="170">
        <f>IF(N155="zákl. přenesená",J155,0)</f>
        <v>0</v>
      </c>
      <c r="BH155" s="170">
        <f>IF(N155="sníž. přenesená",J155,0)</f>
        <v>0</v>
      </c>
      <c r="BI155" s="170">
        <f>IF(N155="nulová",J155,0)</f>
        <v>0</v>
      </c>
      <c r="BJ155" s="11" t="s">
        <v>80</v>
      </c>
      <c r="BK155" s="170">
        <f>ROUND(I155*H155,2)</f>
        <v>0</v>
      </c>
      <c r="BL155" s="11" t="s">
        <v>125</v>
      </c>
      <c r="BM155" s="169" t="s">
        <v>6874</v>
      </c>
    </row>
    <row r="156" spans="1:65" s="2" customFormat="1" ht="19.5">
      <c r="A156" s="28"/>
      <c r="B156" s="29"/>
      <c r="C156" s="30"/>
      <c r="D156" s="171" t="s">
        <v>128</v>
      </c>
      <c r="E156" s="30"/>
      <c r="F156" s="172" t="s">
        <v>6873</v>
      </c>
      <c r="G156" s="30"/>
      <c r="H156" s="30"/>
      <c r="I156" s="173"/>
      <c r="J156" s="30"/>
      <c r="K156" s="30"/>
      <c r="L156" s="33"/>
      <c r="M156" s="174"/>
      <c r="N156" s="175"/>
      <c r="O156" s="65"/>
      <c r="P156" s="65"/>
      <c r="Q156" s="65"/>
      <c r="R156" s="65"/>
      <c r="S156" s="65"/>
      <c r="T156" s="66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T156" s="11" t="s">
        <v>128</v>
      </c>
      <c r="AU156" s="11" t="s">
        <v>73</v>
      </c>
    </row>
    <row r="157" spans="1:65" s="2" customFormat="1" ht="24.2" customHeight="1">
      <c r="A157" s="28"/>
      <c r="B157" s="29"/>
      <c r="C157" s="158" t="s">
        <v>199</v>
      </c>
      <c r="D157" s="158" t="s">
        <v>121</v>
      </c>
      <c r="E157" s="159" t="s">
        <v>6875</v>
      </c>
      <c r="F157" s="160" t="s">
        <v>6876</v>
      </c>
      <c r="G157" s="161" t="s">
        <v>365</v>
      </c>
      <c r="H157" s="162">
        <v>1</v>
      </c>
      <c r="I157" s="163"/>
      <c r="J157" s="164">
        <f>ROUND(I157*H157,2)</f>
        <v>0</v>
      </c>
      <c r="K157" s="160" t="s">
        <v>1</v>
      </c>
      <c r="L157" s="33"/>
      <c r="M157" s="165" t="s">
        <v>1</v>
      </c>
      <c r="N157" s="166" t="s">
        <v>38</v>
      </c>
      <c r="O157" s="65"/>
      <c r="P157" s="167">
        <f>O157*H157</f>
        <v>0</v>
      </c>
      <c r="Q157" s="167">
        <v>0</v>
      </c>
      <c r="R157" s="167">
        <f>Q157*H157</f>
        <v>0</v>
      </c>
      <c r="S157" s="167">
        <v>0</v>
      </c>
      <c r="T157" s="168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69" t="s">
        <v>125</v>
      </c>
      <c r="AT157" s="169" t="s">
        <v>121</v>
      </c>
      <c r="AU157" s="169" t="s">
        <v>73</v>
      </c>
      <c r="AY157" s="11" t="s">
        <v>126</v>
      </c>
      <c r="BE157" s="170">
        <f>IF(N157="základní",J157,0)</f>
        <v>0</v>
      </c>
      <c r="BF157" s="170">
        <f>IF(N157="snížená",J157,0)</f>
        <v>0</v>
      </c>
      <c r="BG157" s="170">
        <f>IF(N157="zákl. přenesená",J157,0)</f>
        <v>0</v>
      </c>
      <c r="BH157" s="170">
        <f>IF(N157="sníž. přenesená",J157,0)</f>
        <v>0</v>
      </c>
      <c r="BI157" s="170">
        <f>IF(N157="nulová",J157,0)</f>
        <v>0</v>
      </c>
      <c r="BJ157" s="11" t="s">
        <v>80</v>
      </c>
      <c r="BK157" s="170">
        <f>ROUND(I157*H157,2)</f>
        <v>0</v>
      </c>
      <c r="BL157" s="11" t="s">
        <v>125</v>
      </c>
      <c r="BM157" s="169" t="s">
        <v>6877</v>
      </c>
    </row>
    <row r="158" spans="1:65" s="2" customFormat="1" ht="11.25">
      <c r="A158" s="28"/>
      <c r="B158" s="29"/>
      <c r="C158" s="30"/>
      <c r="D158" s="171" t="s">
        <v>128</v>
      </c>
      <c r="E158" s="30"/>
      <c r="F158" s="172" t="s">
        <v>6876</v>
      </c>
      <c r="G158" s="30"/>
      <c r="H158" s="30"/>
      <c r="I158" s="173"/>
      <c r="J158" s="30"/>
      <c r="K158" s="30"/>
      <c r="L158" s="33"/>
      <c r="M158" s="174"/>
      <c r="N158" s="175"/>
      <c r="O158" s="65"/>
      <c r="P158" s="65"/>
      <c r="Q158" s="65"/>
      <c r="R158" s="65"/>
      <c r="S158" s="65"/>
      <c r="T158" s="66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T158" s="11" t="s">
        <v>128</v>
      </c>
      <c r="AU158" s="11" t="s">
        <v>73</v>
      </c>
    </row>
    <row r="159" spans="1:65" s="2" customFormat="1" ht="24.2" customHeight="1">
      <c r="A159" s="28"/>
      <c r="B159" s="29"/>
      <c r="C159" s="158" t="s">
        <v>203</v>
      </c>
      <c r="D159" s="158" t="s">
        <v>121</v>
      </c>
      <c r="E159" s="159" t="s">
        <v>6878</v>
      </c>
      <c r="F159" s="160" t="s">
        <v>6879</v>
      </c>
      <c r="G159" s="161" t="s">
        <v>365</v>
      </c>
      <c r="H159" s="162">
        <v>1</v>
      </c>
      <c r="I159" s="163"/>
      <c r="J159" s="164">
        <f>ROUND(I159*H159,2)</f>
        <v>0</v>
      </c>
      <c r="K159" s="160" t="s">
        <v>1</v>
      </c>
      <c r="L159" s="33"/>
      <c r="M159" s="165" t="s">
        <v>1</v>
      </c>
      <c r="N159" s="166" t="s">
        <v>38</v>
      </c>
      <c r="O159" s="65"/>
      <c r="P159" s="167">
        <f>O159*H159</f>
        <v>0</v>
      </c>
      <c r="Q159" s="167">
        <v>0</v>
      </c>
      <c r="R159" s="167">
        <f>Q159*H159</f>
        <v>0</v>
      </c>
      <c r="S159" s="167">
        <v>0</v>
      </c>
      <c r="T159" s="168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69" t="s">
        <v>125</v>
      </c>
      <c r="AT159" s="169" t="s">
        <v>121</v>
      </c>
      <c r="AU159" s="169" t="s">
        <v>73</v>
      </c>
      <c r="AY159" s="11" t="s">
        <v>126</v>
      </c>
      <c r="BE159" s="170">
        <f>IF(N159="základní",J159,0)</f>
        <v>0</v>
      </c>
      <c r="BF159" s="170">
        <f>IF(N159="snížená",J159,0)</f>
        <v>0</v>
      </c>
      <c r="BG159" s="170">
        <f>IF(N159="zákl. přenesená",J159,0)</f>
        <v>0</v>
      </c>
      <c r="BH159" s="170">
        <f>IF(N159="sníž. přenesená",J159,0)</f>
        <v>0</v>
      </c>
      <c r="BI159" s="170">
        <f>IF(N159="nulová",J159,0)</f>
        <v>0</v>
      </c>
      <c r="BJ159" s="11" t="s">
        <v>80</v>
      </c>
      <c r="BK159" s="170">
        <f>ROUND(I159*H159,2)</f>
        <v>0</v>
      </c>
      <c r="BL159" s="11" t="s">
        <v>125</v>
      </c>
      <c r="BM159" s="169" t="s">
        <v>6880</v>
      </c>
    </row>
    <row r="160" spans="1:65" s="2" customFormat="1" ht="11.25">
      <c r="A160" s="28"/>
      <c r="B160" s="29"/>
      <c r="C160" s="30"/>
      <c r="D160" s="171" t="s">
        <v>128</v>
      </c>
      <c r="E160" s="30"/>
      <c r="F160" s="172" t="s">
        <v>6879</v>
      </c>
      <c r="G160" s="30"/>
      <c r="H160" s="30"/>
      <c r="I160" s="173"/>
      <c r="J160" s="30"/>
      <c r="K160" s="30"/>
      <c r="L160" s="33"/>
      <c r="M160" s="174"/>
      <c r="N160" s="175"/>
      <c r="O160" s="65"/>
      <c r="P160" s="65"/>
      <c r="Q160" s="65"/>
      <c r="R160" s="65"/>
      <c r="S160" s="65"/>
      <c r="T160" s="66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T160" s="11" t="s">
        <v>128</v>
      </c>
      <c r="AU160" s="11" t="s">
        <v>73</v>
      </c>
    </row>
    <row r="161" spans="1:65" s="2" customFormat="1" ht="24.2" customHeight="1">
      <c r="A161" s="28"/>
      <c r="B161" s="29"/>
      <c r="C161" s="158" t="s">
        <v>7</v>
      </c>
      <c r="D161" s="158" t="s">
        <v>121</v>
      </c>
      <c r="E161" s="159" t="s">
        <v>6881</v>
      </c>
      <c r="F161" s="160" t="s">
        <v>6882</v>
      </c>
      <c r="G161" s="161" t="s">
        <v>365</v>
      </c>
      <c r="H161" s="162">
        <v>1</v>
      </c>
      <c r="I161" s="163"/>
      <c r="J161" s="164">
        <f>ROUND(I161*H161,2)</f>
        <v>0</v>
      </c>
      <c r="K161" s="160" t="s">
        <v>1</v>
      </c>
      <c r="L161" s="33"/>
      <c r="M161" s="165" t="s">
        <v>1</v>
      </c>
      <c r="N161" s="166" t="s">
        <v>38</v>
      </c>
      <c r="O161" s="65"/>
      <c r="P161" s="167">
        <f>O161*H161</f>
        <v>0</v>
      </c>
      <c r="Q161" s="167">
        <v>0</v>
      </c>
      <c r="R161" s="167">
        <f>Q161*H161</f>
        <v>0</v>
      </c>
      <c r="S161" s="167">
        <v>0</v>
      </c>
      <c r="T161" s="168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69" t="s">
        <v>125</v>
      </c>
      <c r="AT161" s="169" t="s">
        <v>121</v>
      </c>
      <c r="AU161" s="169" t="s">
        <v>73</v>
      </c>
      <c r="AY161" s="11" t="s">
        <v>126</v>
      </c>
      <c r="BE161" s="170">
        <f>IF(N161="základní",J161,0)</f>
        <v>0</v>
      </c>
      <c r="BF161" s="170">
        <f>IF(N161="snížená",J161,0)</f>
        <v>0</v>
      </c>
      <c r="BG161" s="170">
        <f>IF(N161="zákl. přenesená",J161,0)</f>
        <v>0</v>
      </c>
      <c r="BH161" s="170">
        <f>IF(N161="sníž. přenesená",J161,0)</f>
        <v>0</v>
      </c>
      <c r="BI161" s="170">
        <f>IF(N161="nulová",J161,0)</f>
        <v>0</v>
      </c>
      <c r="BJ161" s="11" t="s">
        <v>80</v>
      </c>
      <c r="BK161" s="170">
        <f>ROUND(I161*H161,2)</f>
        <v>0</v>
      </c>
      <c r="BL161" s="11" t="s">
        <v>125</v>
      </c>
      <c r="BM161" s="169" t="s">
        <v>6883</v>
      </c>
    </row>
    <row r="162" spans="1:65" s="2" customFormat="1" ht="19.5">
      <c r="A162" s="28"/>
      <c r="B162" s="29"/>
      <c r="C162" s="30"/>
      <c r="D162" s="171" t="s">
        <v>128</v>
      </c>
      <c r="E162" s="30"/>
      <c r="F162" s="172" t="s">
        <v>6882</v>
      </c>
      <c r="G162" s="30"/>
      <c r="H162" s="30"/>
      <c r="I162" s="173"/>
      <c r="J162" s="30"/>
      <c r="K162" s="30"/>
      <c r="L162" s="33"/>
      <c r="M162" s="174"/>
      <c r="N162" s="175"/>
      <c r="O162" s="65"/>
      <c r="P162" s="65"/>
      <c r="Q162" s="65"/>
      <c r="R162" s="65"/>
      <c r="S162" s="65"/>
      <c r="T162" s="66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T162" s="11" t="s">
        <v>128</v>
      </c>
      <c r="AU162" s="11" t="s">
        <v>73</v>
      </c>
    </row>
    <row r="163" spans="1:65" s="2" customFormat="1" ht="16.5" customHeight="1">
      <c r="A163" s="28"/>
      <c r="B163" s="29"/>
      <c r="C163" s="158" t="s">
        <v>210</v>
      </c>
      <c r="D163" s="158" t="s">
        <v>121</v>
      </c>
      <c r="E163" s="159" t="s">
        <v>6884</v>
      </c>
      <c r="F163" s="160" t="s">
        <v>6885</v>
      </c>
      <c r="G163" s="161" t="s">
        <v>365</v>
      </c>
      <c r="H163" s="162">
        <v>1</v>
      </c>
      <c r="I163" s="163"/>
      <c r="J163" s="164">
        <f>ROUND(I163*H163,2)</f>
        <v>0</v>
      </c>
      <c r="K163" s="160" t="s">
        <v>1</v>
      </c>
      <c r="L163" s="33"/>
      <c r="M163" s="165" t="s">
        <v>1</v>
      </c>
      <c r="N163" s="166" t="s">
        <v>38</v>
      </c>
      <c r="O163" s="65"/>
      <c r="P163" s="167">
        <f>O163*H163</f>
        <v>0</v>
      </c>
      <c r="Q163" s="167">
        <v>0</v>
      </c>
      <c r="R163" s="167">
        <f>Q163*H163</f>
        <v>0</v>
      </c>
      <c r="S163" s="167">
        <v>0</v>
      </c>
      <c r="T163" s="168">
        <f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69" t="s">
        <v>125</v>
      </c>
      <c r="AT163" s="169" t="s">
        <v>121</v>
      </c>
      <c r="AU163" s="169" t="s">
        <v>73</v>
      </c>
      <c r="AY163" s="11" t="s">
        <v>126</v>
      </c>
      <c r="BE163" s="170">
        <f>IF(N163="základní",J163,0)</f>
        <v>0</v>
      </c>
      <c r="BF163" s="170">
        <f>IF(N163="snížená",J163,0)</f>
        <v>0</v>
      </c>
      <c r="BG163" s="170">
        <f>IF(N163="zákl. přenesená",J163,0)</f>
        <v>0</v>
      </c>
      <c r="BH163" s="170">
        <f>IF(N163="sníž. přenesená",J163,0)</f>
        <v>0</v>
      </c>
      <c r="BI163" s="170">
        <f>IF(N163="nulová",J163,0)</f>
        <v>0</v>
      </c>
      <c r="BJ163" s="11" t="s">
        <v>80</v>
      </c>
      <c r="BK163" s="170">
        <f>ROUND(I163*H163,2)</f>
        <v>0</v>
      </c>
      <c r="BL163" s="11" t="s">
        <v>125</v>
      </c>
      <c r="BM163" s="169" t="s">
        <v>6886</v>
      </c>
    </row>
    <row r="164" spans="1:65" s="2" customFormat="1" ht="11.25">
      <c r="A164" s="28"/>
      <c r="B164" s="29"/>
      <c r="C164" s="30"/>
      <c r="D164" s="171" t="s">
        <v>128</v>
      </c>
      <c r="E164" s="30"/>
      <c r="F164" s="172" t="s">
        <v>6885</v>
      </c>
      <c r="G164" s="30"/>
      <c r="H164" s="30"/>
      <c r="I164" s="173"/>
      <c r="J164" s="30"/>
      <c r="K164" s="30"/>
      <c r="L164" s="33"/>
      <c r="M164" s="174"/>
      <c r="N164" s="175"/>
      <c r="O164" s="65"/>
      <c r="P164" s="65"/>
      <c r="Q164" s="65"/>
      <c r="R164" s="65"/>
      <c r="S164" s="65"/>
      <c r="T164" s="66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T164" s="11" t="s">
        <v>128</v>
      </c>
      <c r="AU164" s="11" t="s">
        <v>73</v>
      </c>
    </row>
    <row r="165" spans="1:65" s="2" customFormat="1" ht="24.2" customHeight="1">
      <c r="A165" s="28"/>
      <c r="B165" s="29"/>
      <c r="C165" s="158" t="s">
        <v>214</v>
      </c>
      <c r="D165" s="158" t="s">
        <v>121</v>
      </c>
      <c r="E165" s="159" t="s">
        <v>6887</v>
      </c>
      <c r="F165" s="160" t="s">
        <v>6888</v>
      </c>
      <c r="G165" s="161" t="s">
        <v>365</v>
      </c>
      <c r="H165" s="162">
        <v>1</v>
      </c>
      <c r="I165" s="163"/>
      <c r="J165" s="164">
        <f>ROUND(I165*H165,2)</f>
        <v>0</v>
      </c>
      <c r="K165" s="160" t="s">
        <v>1</v>
      </c>
      <c r="L165" s="33"/>
      <c r="M165" s="165" t="s">
        <v>1</v>
      </c>
      <c r="N165" s="166" t="s">
        <v>38</v>
      </c>
      <c r="O165" s="65"/>
      <c r="P165" s="167">
        <f>O165*H165</f>
        <v>0</v>
      </c>
      <c r="Q165" s="167">
        <v>0</v>
      </c>
      <c r="R165" s="167">
        <f>Q165*H165</f>
        <v>0</v>
      </c>
      <c r="S165" s="167">
        <v>0</v>
      </c>
      <c r="T165" s="168">
        <f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69" t="s">
        <v>125</v>
      </c>
      <c r="AT165" s="169" t="s">
        <v>121</v>
      </c>
      <c r="AU165" s="169" t="s">
        <v>73</v>
      </c>
      <c r="AY165" s="11" t="s">
        <v>126</v>
      </c>
      <c r="BE165" s="170">
        <f>IF(N165="základní",J165,0)</f>
        <v>0</v>
      </c>
      <c r="BF165" s="170">
        <f>IF(N165="snížená",J165,0)</f>
        <v>0</v>
      </c>
      <c r="BG165" s="170">
        <f>IF(N165="zákl. přenesená",J165,0)</f>
        <v>0</v>
      </c>
      <c r="BH165" s="170">
        <f>IF(N165="sníž. přenesená",J165,0)</f>
        <v>0</v>
      </c>
      <c r="BI165" s="170">
        <f>IF(N165="nulová",J165,0)</f>
        <v>0</v>
      </c>
      <c r="BJ165" s="11" t="s">
        <v>80</v>
      </c>
      <c r="BK165" s="170">
        <f>ROUND(I165*H165,2)</f>
        <v>0</v>
      </c>
      <c r="BL165" s="11" t="s">
        <v>125</v>
      </c>
      <c r="BM165" s="169" t="s">
        <v>6889</v>
      </c>
    </row>
    <row r="166" spans="1:65" s="2" customFormat="1" ht="19.5">
      <c r="A166" s="28"/>
      <c r="B166" s="29"/>
      <c r="C166" s="30"/>
      <c r="D166" s="171" t="s">
        <v>128</v>
      </c>
      <c r="E166" s="30"/>
      <c r="F166" s="172" t="s">
        <v>6888</v>
      </c>
      <c r="G166" s="30"/>
      <c r="H166" s="30"/>
      <c r="I166" s="173"/>
      <c r="J166" s="30"/>
      <c r="K166" s="30"/>
      <c r="L166" s="33"/>
      <c r="M166" s="174"/>
      <c r="N166" s="175"/>
      <c r="O166" s="65"/>
      <c r="P166" s="65"/>
      <c r="Q166" s="65"/>
      <c r="R166" s="65"/>
      <c r="S166" s="65"/>
      <c r="T166" s="66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T166" s="11" t="s">
        <v>128</v>
      </c>
      <c r="AU166" s="11" t="s">
        <v>73</v>
      </c>
    </row>
    <row r="167" spans="1:65" s="2" customFormat="1" ht="24.2" customHeight="1">
      <c r="A167" s="28"/>
      <c r="B167" s="29"/>
      <c r="C167" s="158" t="s">
        <v>218</v>
      </c>
      <c r="D167" s="158" t="s">
        <v>121</v>
      </c>
      <c r="E167" s="159" t="s">
        <v>6890</v>
      </c>
      <c r="F167" s="160" t="s">
        <v>6891</v>
      </c>
      <c r="G167" s="161" t="s">
        <v>145</v>
      </c>
      <c r="H167" s="162">
        <v>50</v>
      </c>
      <c r="I167" s="163"/>
      <c r="J167" s="164">
        <f>ROUND(I167*H167,2)</f>
        <v>0</v>
      </c>
      <c r="K167" s="160" t="s">
        <v>1</v>
      </c>
      <c r="L167" s="33"/>
      <c r="M167" s="165" t="s">
        <v>1</v>
      </c>
      <c r="N167" s="166" t="s">
        <v>38</v>
      </c>
      <c r="O167" s="65"/>
      <c r="P167" s="167">
        <f>O167*H167</f>
        <v>0</v>
      </c>
      <c r="Q167" s="167">
        <v>0</v>
      </c>
      <c r="R167" s="167">
        <f>Q167*H167</f>
        <v>0</v>
      </c>
      <c r="S167" s="167">
        <v>0</v>
      </c>
      <c r="T167" s="168">
        <f>S167*H167</f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69" t="s">
        <v>125</v>
      </c>
      <c r="AT167" s="169" t="s">
        <v>121</v>
      </c>
      <c r="AU167" s="169" t="s">
        <v>73</v>
      </c>
      <c r="AY167" s="11" t="s">
        <v>126</v>
      </c>
      <c r="BE167" s="170">
        <f>IF(N167="základní",J167,0)</f>
        <v>0</v>
      </c>
      <c r="BF167" s="170">
        <f>IF(N167="snížená",J167,0)</f>
        <v>0</v>
      </c>
      <c r="BG167" s="170">
        <f>IF(N167="zákl. přenesená",J167,0)</f>
        <v>0</v>
      </c>
      <c r="BH167" s="170">
        <f>IF(N167="sníž. přenesená",J167,0)</f>
        <v>0</v>
      </c>
      <c r="BI167" s="170">
        <f>IF(N167="nulová",J167,0)</f>
        <v>0</v>
      </c>
      <c r="BJ167" s="11" t="s">
        <v>80</v>
      </c>
      <c r="BK167" s="170">
        <f>ROUND(I167*H167,2)</f>
        <v>0</v>
      </c>
      <c r="BL167" s="11" t="s">
        <v>125</v>
      </c>
      <c r="BM167" s="169" t="s">
        <v>6892</v>
      </c>
    </row>
    <row r="168" spans="1:65" s="2" customFormat="1" ht="19.5">
      <c r="A168" s="28"/>
      <c r="B168" s="29"/>
      <c r="C168" s="30"/>
      <c r="D168" s="171" t="s">
        <v>128</v>
      </c>
      <c r="E168" s="30"/>
      <c r="F168" s="172" t="s">
        <v>6891</v>
      </c>
      <c r="G168" s="30"/>
      <c r="H168" s="30"/>
      <c r="I168" s="173"/>
      <c r="J168" s="30"/>
      <c r="K168" s="30"/>
      <c r="L168" s="33"/>
      <c r="M168" s="174"/>
      <c r="N168" s="175"/>
      <c r="O168" s="65"/>
      <c r="P168" s="65"/>
      <c r="Q168" s="65"/>
      <c r="R168" s="65"/>
      <c r="S168" s="65"/>
      <c r="T168" s="66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T168" s="11" t="s">
        <v>128</v>
      </c>
      <c r="AU168" s="11" t="s">
        <v>73</v>
      </c>
    </row>
    <row r="169" spans="1:65" s="2" customFormat="1" ht="24.2" customHeight="1">
      <c r="A169" s="28"/>
      <c r="B169" s="29"/>
      <c r="C169" s="158" t="s">
        <v>222</v>
      </c>
      <c r="D169" s="158" t="s">
        <v>121</v>
      </c>
      <c r="E169" s="159" t="s">
        <v>6893</v>
      </c>
      <c r="F169" s="160" t="s">
        <v>6894</v>
      </c>
      <c r="G169" s="161" t="s">
        <v>145</v>
      </c>
      <c r="H169" s="162">
        <v>50</v>
      </c>
      <c r="I169" s="163"/>
      <c r="J169" s="164">
        <f>ROUND(I169*H169,2)</f>
        <v>0</v>
      </c>
      <c r="K169" s="160" t="s">
        <v>1</v>
      </c>
      <c r="L169" s="33"/>
      <c r="M169" s="165" t="s">
        <v>1</v>
      </c>
      <c r="N169" s="166" t="s">
        <v>38</v>
      </c>
      <c r="O169" s="65"/>
      <c r="P169" s="167">
        <f>O169*H169</f>
        <v>0</v>
      </c>
      <c r="Q169" s="167">
        <v>0</v>
      </c>
      <c r="R169" s="167">
        <f>Q169*H169</f>
        <v>0</v>
      </c>
      <c r="S169" s="167">
        <v>0</v>
      </c>
      <c r="T169" s="168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69" t="s">
        <v>125</v>
      </c>
      <c r="AT169" s="169" t="s">
        <v>121</v>
      </c>
      <c r="AU169" s="169" t="s">
        <v>73</v>
      </c>
      <c r="AY169" s="11" t="s">
        <v>126</v>
      </c>
      <c r="BE169" s="170">
        <f>IF(N169="základní",J169,0)</f>
        <v>0</v>
      </c>
      <c r="BF169" s="170">
        <f>IF(N169="snížená",J169,0)</f>
        <v>0</v>
      </c>
      <c r="BG169" s="170">
        <f>IF(N169="zákl. přenesená",J169,0)</f>
        <v>0</v>
      </c>
      <c r="BH169" s="170">
        <f>IF(N169="sníž. přenesená",J169,0)</f>
        <v>0</v>
      </c>
      <c r="BI169" s="170">
        <f>IF(N169="nulová",J169,0)</f>
        <v>0</v>
      </c>
      <c r="BJ169" s="11" t="s">
        <v>80</v>
      </c>
      <c r="BK169" s="170">
        <f>ROUND(I169*H169,2)</f>
        <v>0</v>
      </c>
      <c r="BL169" s="11" t="s">
        <v>125</v>
      </c>
      <c r="BM169" s="169" t="s">
        <v>6895</v>
      </c>
    </row>
    <row r="170" spans="1:65" s="2" customFormat="1" ht="11.25">
      <c r="A170" s="28"/>
      <c r="B170" s="29"/>
      <c r="C170" s="30"/>
      <c r="D170" s="171" t="s">
        <v>128</v>
      </c>
      <c r="E170" s="30"/>
      <c r="F170" s="172" t="s">
        <v>6894</v>
      </c>
      <c r="G170" s="30"/>
      <c r="H170" s="30"/>
      <c r="I170" s="173"/>
      <c r="J170" s="30"/>
      <c r="K170" s="30"/>
      <c r="L170" s="33"/>
      <c r="M170" s="174"/>
      <c r="N170" s="175"/>
      <c r="O170" s="65"/>
      <c r="P170" s="65"/>
      <c r="Q170" s="65"/>
      <c r="R170" s="65"/>
      <c r="S170" s="65"/>
      <c r="T170" s="66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T170" s="11" t="s">
        <v>128</v>
      </c>
      <c r="AU170" s="11" t="s">
        <v>73</v>
      </c>
    </row>
    <row r="171" spans="1:65" s="2" customFormat="1" ht="24.2" customHeight="1">
      <c r="A171" s="28"/>
      <c r="B171" s="29"/>
      <c r="C171" s="158" t="s">
        <v>226</v>
      </c>
      <c r="D171" s="158" t="s">
        <v>121</v>
      </c>
      <c r="E171" s="159" t="s">
        <v>6896</v>
      </c>
      <c r="F171" s="160" t="s">
        <v>6897</v>
      </c>
      <c r="G171" s="161" t="s">
        <v>365</v>
      </c>
      <c r="H171" s="162">
        <v>1</v>
      </c>
      <c r="I171" s="163"/>
      <c r="J171" s="164">
        <f>ROUND(I171*H171,2)</f>
        <v>0</v>
      </c>
      <c r="K171" s="160" t="s">
        <v>1</v>
      </c>
      <c r="L171" s="33"/>
      <c r="M171" s="165" t="s">
        <v>1</v>
      </c>
      <c r="N171" s="166" t="s">
        <v>38</v>
      </c>
      <c r="O171" s="65"/>
      <c r="P171" s="167">
        <f>O171*H171</f>
        <v>0</v>
      </c>
      <c r="Q171" s="167">
        <v>0</v>
      </c>
      <c r="R171" s="167">
        <f>Q171*H171</f>
        <v>0</v>
      </c>
      <c r="S171" s="167">
        <v>0</v>
      </c>
      <c r="T171" s="168">
        <f>S171*H171</f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69" t="s">
        <v>125</v>
      </c>
      <c r="AT171" s="169" t="s">
        <v>121</v>
      </c>
      <c r="AU171" s="169" t="s">
        <v>73</v>
      </c>
      <c r="AY171" s="11" t="s">
        <v>126</v>
      </c>
      <c r="BE171" s="170">
        <f>IF(N171="základní",J171,0)</f>
        <v>0</v>
      </c>
      <c r="BF171" s="170">
        <f>IF(N171="snížená",J171,0)</f>
        <v>0</v>
      </c>
      <c r="BG171" s="170">
        <f>IF(N171="zákl. přenesená",J171,0)</f>
        <v>0</v>
      </c>
      <c r="BH171" s="170">
        <f>IF(N171="sníž. přenesená",J171,0)</f>
        <v>0</v>
      </c>
      <c r="BI171" s="170">
        <f>IF(N171="nulová",J171,0)</f>
        <v>0</v>
      </c>
      <c r="BJ171" s="11" t="s">
        <v>80</v>
      </c>
      <c r="BK171" s="170">
        <f>ROUND(I171*H171,2)</f>
        <v>0</v>
      </c>
      <c r="BL171" s="11" t="s">
        <v>125</v>
      </c>
      <c r="BM171" s="169" t="s">
        <v>6898</v>
      </c>
    </row>
    <row r="172" spans="1:65" s="2" customFormat="1" ht="19.5">
      <c r="A172" s="28"/>
      <c r="B172" s="29"/>
      <c r="C172" s="30"/>
      <c r="D172" s="171" t="s">
        <v>128</v>
      </c>
      <c r="E172" s="30"/>
      <c r="F172" s="172" t="s">
        <v>6897</v>
      </c>
      <c r="G172" s="30"/>
      <c r="H172" s="30"/>
      <c r="I172" s="173"/>
      <c r="J172" s="30"/>
      <c r="K172" s="30"/>
      <c r="L172" s="33"/>
      <c r="M172" s="174"/>
      <c r="N172" s="175"/>
      <c r="O172" s="65"/>
      <c r="P172" s="65"/>
      <c r="Q172" s="65"/>
      <c r="R172" s="65"/>
      <c r="S172" s="65"/>
      <c r="T172" s="66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T172" s="11" t="s">
        <v>128</v>
      </c>
      <c r="AU172" s="11" t="s">
        <v>73</v>
      </c>
    </row>
    <row r="173" spans="1:65" s="2" customFormat="1" ht="16.5" customHeight="1">
      <c r="A173" s="28"/>
      <c r="B173" s="29"/>
      <c r="C173" s="158" t="s">
        <v>230</v>
      </c>
      <c r="D173" s="158" t="s">
        <v>121</v>
      </c>
      <c r="E173" s="159" t="s">
        <v>6899</v>
      </c>
      <c r="F173" s="160" t="s">
        <v>6900</v>
      </c>
      <c r="G173" s="161" t="s">
        <v>365</v>
      </c>
      <c r="H173" s="162">
        <v>1</v>
      </c>
      <c r="I173" s="163"/>
      <c r="J173" s="164">
        <f>ROUND(I173*H173,2)</f>
        <v>0</v>
      </c>
      <c r="K173" s="160" t="s">
        <v>1</v>
      </c>
      <c r="L173" s="33"/>
      <c r="M173" s="165" t="s">
        <v>1</v>
      </c>
      <c r="N173" s="166" t="s">
        <v>38</v>
      </c>
      <c r="O173" s="65"/>
      <c r="P173" s="167">
        <f>O173*H173</f>
        <v>0</v>
      </c>
      <c r="Q173" s="167">
        <v>0</v>
      </c>
      <c r="R173" s="167">
        <f>Q173*H173</f>
        <v>0</v>
      </c>
      <c r="S173" s="167">
        <v>0</v>
      </c>
      <c r="T173" s="168">
        <f>S173*H173</f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69" t="s">
        <v>125</v>
      </c>
      <c r="AT173" s="169" t="s">
        <v>121</v>
      </c>
      <c r="AU173" s="169" t="s">
        <v>73</v>
      </c>
      <c r="AY173" s="11" t="s">
        <v>126</v>
      </c>
      <c r="BE173" s="170">
        <f>IF(N173="základní",J173,0)</f>
        <v>0</v>
      </c>
      <c r="BF173" s="170">
        <f>IF(N173="snížená",J173,0)</f>
        <v>0</v>
      </c>
      <c r="BG173" s="170">
        <f>IF(N173="zákl. přenesená",J173,0)</f>
        <v>0</v>
      </c>
      <c r="BH173" s="170">
        <f>IF(N173="sníž. přenesená",J173,0)</f>
        <v>0</v>
      </c>
      <c r="BI173" s="170">
        <f>IF(N173="nulová",J173,0)</f>
        <v>0</v>
      </c>
      <c r="BJ173" s="11" t="s">
        <v>80</v>
      </c>
      <c r="BK173" s="170">
        <f>ROUND(I173*H173,2)</f>
        <v>0</v>
      </c>
      <c r="BL173" s="11" t="s">
        <v>125</v>
      </c>
      <c r="BM173" s="169" t="s">
        <v>6901</v>
      </c>
    </row>
    <row r="174" spans="1:65" s="2" customFormat="1" ht="11.25">
      <c r="A174" s="28"/>
      <c r="B174" s="29"/>
      <c r="C174" s="30"/>
      <c r="D174" s="171" t="s">
        <v>128</v>
      </c>
      <c r="E174" s="30"/>
      <c r="F174" s="172" t="s">
        <v>6900</v>
      </c>
      <c r="G174" s="30"/>
      <c r="H174" s="30"/>
      <c r="I174" s="173"/>
      <c r="J174" s="30"/>
      <c r="K174" s="30"/>
      <c r="L174" s="33"/>
      <c r="M174" s="174"/>
      <c r="N174" s="175"/>
      <c r="O174" s="65"/>
      <c r="P174" s="65"/>
      <c r="Q174" s="65"/>
      <c r="R174" s="65"/>
      <c r="S174" s="65"/>
      <c r="T174" s="66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T174" s="11" t="s">
        <v>128</v>
      </c>
      <c r="AU174" s="11" t="s">
        <v>73</v>
      </c>
    </row>
    <row r="175" spans="1:65" s="2" customFormat="1" ht="16.5" customHeight="1">
      <c r="A175" s="28"/>
      <c r="B175" s="29"/>
      <c r="C175" s="158" t="s">
        <v>234</v>
      </c>
      <c r="D175" s="158" t="s">
        <v>121</v>
      </c>
      <c r="E175" s="159" t="s">
        <v>6902</v>
      </c>
      <c r="F175" s="160" t="s">
        <v>6903</v>
      </c>
      <c r="G175" s="161" t="s">
        <v>365</v>
      </c>
      <c r="H175" s="162">
        <v>1</v>
      </c>
      <c r="I175" s="163"/>
      <c r="J175" s="164">
        <f>ROUND(I175*H175,2)</f>
        <v>0</v>
      </c>
      <c r="K175" s="160" t="s">
        <v>1</v>
      </c>
      <c r="L175" s="33"/>
      <c r="M175" s="165" t="s">
        <v>1</v>
      </c>
      <c r="N175" s="166" t="s">
        <v>38</v>
      </c>
      <c r="O175" s="65"/>
      <c r="P175" s="167">
        <f>O175*H175</f>
        <v>0</v>
      </c>
      <c r="Q175" s="167">
        <v>0</v>
      </c>
      <c r="R175" s="167">
        <f>Q175*H175</f>
        <v>0</v>
      </c>
      <c r="S175" s="167">
        <v>0</v>
      </c>
      <c r="T175" s="168">
        <f>S175*H175</f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69" t="s">
        <v>125</v>
      </c>
      <c r="AT175" s="169" t="s">
        <v>121</v>
      </c>
      <c r="AU175" s="169" t="s">
        <v>73</v>
      </c>
      <c r="AY175" s="11" t="s">
        <v>126</v>
      </c>
      <c r="BE175" s="170">
        <f>IF(N175="základní",J175,0)</f>
        <v>0</v>
      </c>
      <c r="BF175" s="170">
        <f>IF(N175="snížená",J175,0)</f>
        <v>0</v>
      </c>
      <c r="BG175" s="170">
        <f>IF(N175="zákl. přenesená",J175,0)</f>
        <v>0</v>
      </c>
      <c r="BH175" s="170">
        <f>IF(N175="sníž. přenesená",J175,0)</f>
        <v>0</v>
      </c>
      <c r="BI175" s="170">
        <f>IF(N175="nulová",J175,0)</f>
        <v>0</v>
      </c>
      <c r="BJ175" s="11" t="s">
        <v>80</v>
      </c>
      <c r="BK175" s="170">
        <f>ROUND(I175*H175,2)</f>
        <v>0</v>
      </c>
      <c r="BL175" s="11" t="s">
        <v>125</v>
      </c>
      <c r="BM175" s="169" t="s">
        <v>6904</v>
      </c>
    </row>
    <row r="176" spans="1:65" s="2" customFormat="1" ht="11.25">
      <c r="A176" s="28"/>
      <c r="B176" s="29"/>
      <c r="C176" s="30"/>
      <c r="D176" s="171" t="s">
        <v>128</v>
      </c>
      <c r="E176" s="30"/>
      <c r="F176" s="172" t="s">
        <v>6903</v>
      </c>
      <c r="G176" s="30"/>
      <c r="H176" s="30"/>
      <c r="I176" s="173"/>
      <c r="J176" s="30"/>
      <c r="K176" s="30"/>
      <c r="L176" s="33"/>
      <c r="M176" s="174"/>
      <c r="N176" s="175"/>
      <c r="O176" s="65"/>
      <c r="P176" s="65"/>
      <c r="Q176" s="65"/>
      <c r="R176" s="65"/>
      <c r="S176" s="65"/>
      <c r="T176" s="66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T176" s="11" t="s">
        <v>128</v>
      </c>
      <c r="AU176" s="11" t="s">
        <v>73</v>
      </c>
    </row>
    <row r="177" spans="1:65" s="2" customFormat="1" ht="16.5" customHeight="1">
      <c r="A177" s="28"/>
      <c r="B177" s="29"/>
      <c r="C177" s="158" t="s">
        <v>238</v>
      </c>
      <c r="D177" s="158" t="s">
        <v>121</v>
      </c>
      <c r="E177" s="159" t="s">
        <v>6905</v>
      </c>
      <c r="F177" s="160" t="s">
        <v>6906</v>
      </c>
      <c r="G177" s="161" t="s">
        <v>365</v>
      </c>
      <c r="H177" s="162">
        <v>1</v>
      </c>
      <c r="I177" s="163"/>
      <c r="J177" s="164">
        <f>ROUND(I177*H177,2)</f>
        <v>0</v>
      </c>
      <c r="K177" s="160" t="s">
        <v>1</v>
      </c>
      <c r="L177" s="33"/>
      <c r="M177" s="165" t="s">
        <v>1</v>
      </c>
      <c r="N177" s="166" t="s">
        <v>38</v>
      </c>
      <c r="O177" s="65"/>
      <c r="P177" s="167">
        <f>O177*H177</f>
        <v>0</v>
      </c>
      <c r="Q177" s="167">
        <v>0</v>
      </c>
      <c r="R177" s="167">
        <f>Q177*H177</f>
        <v>0</v>
      </c>
      <c r="S177" s="167">
        <v>0</v>
      </c>
      <c r="T177" s="168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69" t="s">
        <v>125</v>
      </c>
      <c r="AT177" s="169" t="s">
        <v>121</v>
      </c>
      <c r="AU177" s="169" t="s">
        <v>73</v>
      </c>
      <c r="AY177" s="11" t="s">
        <v>126</v>
      </c>
      <c r="BE177" s="170">
        <f>IF(N177="základní",J177,0)</f>
        <v>0</v>
      </c>
      <c r="BF177" s="170">
        <f>IF(N177="snížená",J177,0)</f>
        <v>0</v>
      </c>
      <c r="BG177" s="170">
        <f>IF(N177="zákl. přenesená",J177,0)</f>
        <v>0</v>
      </c>
      <c r="BH177" s="170">
        <f>IF(N177="sníž. přenesená",J177,0)</f>
        <v>0</v>
      </c>
      <c r="BI177" s="170">
        <f>IF(N177="nulová",J177,0)</f>
        <v>0</v>
      </c>
      <c r="BJ177" s="11" t="s">
        <v>80</v>
      </c>
      <c r="BK177" s="170">
        <f>ROUND(I177*H177,2)</f>
        <v>0</v>
      </c>
      <c r="BL177" s="11" t="s">
        <v>125</v>
      </c>
      <c r="BM177" s="169" t="s">
        <v>6907</v>
      </c>
    </row>
    <row r="178" spans="1:65" s="2" customFormat="1" ht="11.25">
      <c r="A178" s="28"/>
      <c r="B178" s="29"/>
      <c r="C178" s="30"/>
      <c r="D178" s="171" t="s">
        <v>128</v>
      </c>
      <c r="E178" s="30"/>
      <c r="F178" s="172" t="s">
        <v>6906</v>
      </c>
      <c r="G178" s="30"/>
      <c r="H178" s="30"/>
      <c r="I178" s="173"/>
      <c r="J178" s="30"/>
      <c r="K178" s="30"/>
      <c r="L178" s="33"/>
      <c r="M178" s="174"/>
      <c r="N178" s="175"/>
      <c r="O178" s="65"/>
      <c r="P178" s="65"/>
      <c r="Q178" s="65"/>
      <c r="R178" s="65"/>
      <c r="S178" s="65"/>
      <c r="T178" s="66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T178" s="11" t="s">
        <v>128</v>
      </c>
      <c r="AU178" s="11" t="s">
        <v>73</v>
      </c>
    </row>
    <row r="179" spans="1:65" s="2" customFormat="1" ht="24.2" customHeight="1">
      <c r="A179" s="28"/>
      <c r="B179" s="29"/>
      <c r="C179" s="158" t="s">
        <v>242</v>
      </c>
      <c r="D179" s="158" t="s">
        <v>121</v>
      </c>
      <c r="E179" s="159" t="s">
        <v>6908</v>
      </c>
      <c r="F179" s="160" t="s">
        <v>6909</v>
      </c>
      <c r="G179" s="161" t="s">
        <v>365</v>
      </c>
      <c r="H179" s="162">
        <v>1</v>
      </c>
      <c r="I179" s="163"/>
      <c r="J179" s="164">
        <f>ROUND(I179*H179,2)</f>
        <v>0</v>
      </c>
      <c r="K179" s="160" t="s">
        <v>1</v>
      </c>
      <c r="L179" s="33"/>
      <c r="M179" s="165" t="s">
        <v>1</v>
      </c>
      <c r="N179" s="166" t="s">
        <v>38</v>
      </c>
      <c r="O179" s="65"/>
      <c r="P179" s="167">
        <f>O179*H179</f>
        <v>0</v>
      </c>
      <c r="Q179" s="167">
        <v>0</v>
      </c>
      <c r="R179" s="167">
        <f>Q179*H179</f>
        <v>0</v>
      </c>
      <c r="S179" s="167">
        <v>0</v>
      </c>
      <c r="T179" s="168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69" t="s">
        <v>125</v>
      </c>
      <c r="AT179" s="169" t="s">
        <v>121</v>
      </c>
      <c r="AU179" s="169" t="s">
        <v>73</v>
      </c>
      <c r="AY179" s="11" t="s">
        <v>126</v>
      </c>
      <c r="BE179" s="170">
        <f>IF(N179="základní",J179,0)</f>
        <v>0</v>
      </c>
      <c r="BF179" s="170">
        <f>IF(N179="snížená",J179,0)</f>
        <v>0</v>
      </c>
      <c r="BG179" s="170">
        <f>IF(N179="zákl. přenesená",J179,0)</f>
        <v>0</v>
      </c>
      <c r="BH179" s="170">
        <f>IF(N179="sníž. přenesená",J179,0)</f>
        <v>0</v>
      </c>
      <c r="BI179" s="170">
        <f>IF(N179="nulová",J179,0)</f>
        <v>0</v>
      </c>
      <c r="BJ179" s="11" t="s">
        <v>80</v>
      </c>
      <c r="BK179" s="170">
        <f>ROUND(I179*H179,2)</f>
        <v>0</v>
      </c>
      <c r="BL179" s="11" t="s">
        <v>125</v>
      </c>
      <c r="BM179" s="169" t="s">
        <v>6910</v>
      </c>
    </row>
    <row r="180" spans="1:65" s="2" customFormat="1" ht="19.5">
      <c r="A180" s="28"/>
      <c r="B180" s="29"/>
      <c r="C180" s="30"/>
      <c r="D180" s="171" t="s">
        <v>128</v>
      </c>
      <c r="E180" s="30"/>
      <c r="F180" s="172" t="s">
        <v>6909</v>
      </c>
      <c r="G180" s="30"/>
      <c r="H180" s="30"/>
      <c r="I180" s="173"/>
      <c r="J180" s="30"/>
      <c r="K180" s="30"/>
      <c r="L180" s="33"/>
      <c r="M180" s="174"/>
      <c r="N180" s="175"/>
      <c r="O180" s="65"/>
      <c r="P180" s="65"/>
      <c r="Q180" s="65"/>
      <c r="R180" s="65"/>
      <c r="S180" s="65"/>
      <c r="T180" s="66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T180" s="11" t="s">
        <v>128</v>
      </c>
      <c r="AU180" s="11" t="s">
        <v>73</v>
      </c>
    </row>
    <row r="181" spans="1:65" s="2" customFormat="1" ht="24.2" customHeight="1">
      <c r="A181" s="28"/>
      <c r="B181" s="29"/>
      <c r="C181" s="158" t="s">
        <v>246</v>
      </c>
      <c r="D181" s="158" t="s">
        <v>121</v>
      </c>
      <c r="E181" s="159" t="s">
        <v>6911</v>
      </c>
      <c r="F181" s="160" t="s">
        <v>6912</v>
      </c>
      <c r="G181" s="161" t="s">
        <v>131</v>
      </c>
      <c r="H181" s="162">
        <v>10</v>
      </c>
      <c r="I181" s="163"/>
      <c r="J181" s="164">
        <f>ROUND(I181*H181,2)</f>
        <v>0</v>
      </c>
      <c r="K181" s="160" t="s">
        <v>1</v>
      </c>
      <c r="L181" s="33"/>
      <c r="M181" s="165" t="s">
        <v>1</v>
      </c>
      <c r="N181" s="166" t="s">
        <v>38</v>
      </c>
      <c r="O181" s="65"/>
      <c r="P181" s="167">
        <f>O181*H181</f>
        <v>0</v>
      </c>
      <c r="Q181" s="167">
        <v>0</v>
      </c>
      <c r="R181" s="167">
        <f>Q181*H181</f>
        <v>0</v>
      </c>
      <c r="S181" s="167">
        <v>0</v>
      </c>
      <c r="T181" s="168">
        <f>S181*H181</f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69" t="s">
        <v>125</v>
      </c>
      <c r="AT181" s="169" t="s">
        <v>121</v>
      </c>
      <c r="AU181" s="169" t="s">
        <v>73</v>
      </c>
      <c r="AY181" s="11" t="s">
        <v>126</v>
      </c>
      <c r="BE181" s="170">
        <f>IF(N181="základní",J181,0)</f>
        <v>0</v>
      </c>
      <c r="BF181" s="170">
        <f>IF(N181="snížená",J181,0)</f>
        <v>0</v>
      </c>
      <c r="BG181" s="170">
        <f>IF(N181="zákl. přenesená",J181,0)</f>
        <v>0</v>
      </c>
      <c r="BH181" s="170">
        <f>IF(N181="sníž. přenesená",J181,0)</f>
        <v>0</v>
      </c>
      <c r="BI181" s="170">
        <f>IF(N181="nulová",J181,0)</f>
        <v>0</v>
      </c>
      <c r="BJ181" s="11" t="s">
        <v>80</v>
      </c>
      <c r="BK181" s="170">
        <f>ROUND(I181*H181,2)</f>
        <v>0</v>
      </c>
      <c r="BL181" s="11" t="s">
        <v>125</v>
      </c>
      <c r="BM181" s="169" t="s">
        <v>6913</v>
      </c>
    </row>
    <row r="182" spans="1:65" s="2" customFormat="1" ht="19.5">
      <c r="A182" s="28"/>
      <c r="B182" s="29"/>
      <c r="C182" s="30"/>
      <c r="D182" s="171" t="s">
        <v>128</v>
      </c>
      <c r="E182" s="30"/>
      <c r="F182" s="172" t="s">
        <v>6912</v>
      </c>
      <c r="G182" s="30"/>
      <c r="H182" s="30"/>
      <c r="I182" s="173"/>
      <c r="J182" s="30"/>
      <c r="K182" s="30"/>
      <c r="L182" s="33"/>
      <c r="M182" s="174"/>
      <c r="N182" s="175"/>
      <c r="O182" s="65"/>
      <c r="P182" s="65"/>
      <c r="Q182" s="65"/>
      <c r="R182" s="65"/>
      <c r="S182" s="65"/>
      <c r="T182" s="66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T182" s="11" t="s">
        <v>128</v>
      </c>
      <c r="AU182" s="11" t="s">
        <v>73</v>
      </c>
    </row>
    <row r="183" spans="1:65" s="2" customFormat="1" ht="24.2" customHeight="1">
      <c r="A183" s="28"/>
      <c r="B183" s="29"/>
      <c r="C183" s="158" t="s">
        <v>250</v>
      </c>
      <c r="D183" s="158" t="s">
        <v>121</v>
      </c>
      <c r="E183" s="159" t="s">
        <v>6914</v>
      </c>
      <c r="F183" s="160" t="s">
        <v>6915</v>
      </c>
      <c r="G183" s="161" t="s">
        <v>131</v>
      </c>
      <c r="H183" s="162">
        <v>10</v>
      </c>
      <c r="I183" s="163"/>
      <c r="J183" s="164">
        <f>ROUND(I183*H183,2)</f>
        <v>0</v>
      </c>
      <c r="K183" s="160" t="s">
        <v>1</v>
      </c>
      <c r="L183" s="33"/>
      <c r="M183" s="165" t="s">
        <v>1</v>
      </c>
      <c r="N183" s="166" t="s">
        <v>38</v>
      </c>
      <c r="O183" s="65"/>
      <c r="P183" s="167">
        <f>O183*H183</f>
        <v>0</v>
      </c>
      <c r="Q183" s="167">
        <v>0</v>
      </c>
      <c r="R183" s="167">
        <f>Q183*H183</f>
        <v>0</v>
      </c>
      <c r="S183" s="167">
        <v>0</v>
      </c>
      <c r="T183" s="168">
        <f>S183*H183</f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69" t="s">
        <v>125</v>
      </c>
      <c r="AT183" s="169" t="s">
        <v>121</v>
      </c>
      <c r="AU183" s="169" t="s">
        <v>73</v>
      </c>
      <c r="AY183" s="11" t="s">
        <v>126</v>
      </c>
      <c r="BE183" s="170">
        <f>IF(N183="základní",J183,0)</f>
        <v>0</v>
      </c>
      <c r="BF183" s="170">
        <f>IF(N183="snížená",J183,0)</f>
        <v>0</v>
      </c>
      <c r="BG183" s="170">
        <f>IF(N183="zákl. přenesená",J183,0)</f>
        <v>0</v>
      </c>
      <c r="BH183" s="170">
        <f>IF(N183="sníž. přenesená",J183,0)</f>
        <v>0</v>
      </c>
      <c r="BI183" s="170">
        <f>IF(N183="nulová",J183,0)</f>
        <v>0</v>
      </c>
      <c r="BJ183" s="11" t="s">
        <v>80</v>
      </c>
      <c r="BK183" s="170">
        <f>ROUND(I183*H183,2)</f>
        <v>0</v>
      </c>
      <c r="BL183" s="11" t="s">
        <v>125</v>
      </c>
      <c r="BM183" s="169" t="s">
        <v>6916</v>
      </c>
    </row>
    <row r="184" spans="1:65" s="2" customFormat="1" ht="19.5">
      <c r="A184" s="28"/>
      <c r="B184" s="29"/>
      <c r="C184" s="30"/>
      <c r="D184" s="171" t="s">
        <v>128</v>
      </c>
      <c r="E184" s="30"/>
      <c r="F184" s="172" t="s">
        <v>6915</v>
      </c>
      <c r="G184" s="30"/>
      <c r="H184" s="30"/>
      <c r="I184" s="173"/>
      <c r="J184" s="30"/>
      <c r="K184" s="30"/>
      <c r="L184" s="33"/>
      <c r="M184" s="174"/>
      <c r="N184" s="175"/>
      <c r="O184" s="65"/>
      <c r="P184" s="65"/>
      <c r="Q184" s="65"/>
      <c r="R184" s="65"/>
      <c r="S184" s="65"/>
      <c r="T184" s="66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T184" s="11" t="s">
        <v>128</v>
      </c>
      <c r="AU184" s="11" t="s">
        <v>73</v>
      </c>
    </row>
    <row r="185" spans="1:65" s="2" customFormat="1" ht="24.2" customHeight="1">
      <c r="A185" s="28"/>
      <c r="B185" s="29"/>
      <c r="C185" s="158" t="s">
        <v>254</v>
      </c>
      <c r="D185" s="158" t="s">
        <v>121</v>
      </c>
      <c r="E185" s="159" t="s">
        <v>6917</v>
      </c>
      <c r="F185" s="160" t="s">
        <v>6918</v>
      </c>
      <c r="G185" s="161" t="s">
        <v>131</v>
      </c>
      <c r="H185" s="162">
        <v>10</v>
      </c>
      <c r="I185" s="163"/>
      <c r="J185" s="164">
        <f>ROUND(I185*H185,2)</f>
        <v>0</v>
      </c>
      <c r="K185" s="160" t="s">
        <v>1</v>
      </c>
      <c r="L185" s="33"/>
      <c r="M185" s="165" t="s">
        <v>1</v>
      </c>
      <c r="N185" s="166" t="s">
        <v>38</v>
      </c>
      <c r="O185" s="65"/>
      <c r="P185" s="167">
        <f>O185*H185</f>
        <v>0</v>
      </c>
      <c r="Q185" s="167">
        <v>0</v>
      </c>
      <c r="R185" s="167">
        <f>Q185*H185</f>
        <v>0</v>
      </c>
      <c r="S185" s="167">
        <v>0</v>
      </c>
      <c r="T185" s="168">
        <f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69" t="s">
        <v>125</v>
      </c>
      <c r="AT185" s="169" t="s">
        <v>121</v>
      </c>
      <c r="AU185" s="169" t="s">
        <v>73</v>
      </c>
      <c r="AY185" s="11" t="s">
        <v>126</v>
      </c>
      <c r="BE185" s="170">
        <f>IF(N185="základní",J185,0)</f>
        <v>0</v>
      </c>
      <c r="BF185" s="170">
        <f>IF(N185="snížená",J185,0)</f>
        <v>0</v>
      </c>
      <c r="BG185" s="170">
        <f>IF(N185="zákl. přenesená",J185,0)</f>
        <v>0</v>
      </c>
      <c r="BH185" s="170">
        <f>IF(N185="sníž. přenesená",J185,0)</f>
        <v>0</v>
      </c>
      <c r="BI185" s="170">
        <f>IF(N185="nulová",J185,0)</f>
        <v>0</v>
      </c>
      <c r="BJ185" s="11" t="s">
        <v>80</v>
      </c>
      <c r="BK185" s="170">
        <f>ROUND(I185*H185,2)</f>
        <v>0</v>
      </c>
      <c r="BL185" s="11" t="s">
        <v>125</v>
      </c>
      <c r="BM185" s="169" t="s">
        <v>6919</v>
      </c>
    </row>
    <row r="186" spans="1:65" s="2" customFormat="1" ht="19.5">
      <c r="A186" s="28"/>
      <c r="B186" s="29"/>
      <c r="C186" s="30"/>
      <c r="D186" s="171" t="s">
        <v>128</v>
      </c>
      <c r="E186" s="30"/>
      <c r="F186" s="172" t="s">
        <v>6918</v>
      </c>
      <c r="G186" s="30"/>
      <c r="H186" s="30"/>
      <c r="I186" s="173"/>
      <c r="J186" s="30"/>
      <c r="K186" s="30"/>
      <c r="L186" s="33"/>
      <c r="M186" s="174"/>
      <c r="N186" s="175"/>
      <c r="O186" s="65"/>
      <c r="P186" s="65"/>
      <c r="Q186" s="65"/>
      <c r="R186" s="65"/>
      <c r="S186" s="65"/>
      <c r="T186" s="66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T186" s="11" t="s">
        <v>128</v>
      </c>
      <c r="AU186" s="11" t="s">
        <v>73</v>
      </c>
    </row>
    <row r="187" spans="1:65" s="2" customFormat="1" ht="24.2" customHeight="1">
      <c r="A187" s="28"/>
      <c r="B187" s="29"/>
      <c r="C187" s="158" t="s">
        <v>258</v>
      </c>
      <c r="D187" s="158" t="s">
        <v>121</v>
      </c>
      <c r="E187" s="159" t="s">
        <v>6920</v>
      </c>
      <c r="F187" s="160" t="s">
        <v>6921</v>
      </c>
      <c r="G187" s="161" t="s">
        <v>131</v>
      </c>
      <c r="H187" s="162">
        <v>10</v>
      </c>
      <c r="I187" s="163"/>
      <c r="J187" s="164">
        <f>ROUND(I187*H187,2)</f>
        <v>0</v>
      </c>
      <c r="K187" s="160" t="s">
        <v>1</v>
      </c>
      <c r="L187" s="33"/>
      <c r="M187" s="165" t="s">
        <v>1</v>
      </c>
      <c r="N187" s="166" t="s">
        <v>38</v>
      </c>
      <c r="O187" s="65"/>
      <c r="P187" s="167">
        <f>O187*H187</f>
        <v>0</v>
      </c>
      <c r="Q187" s="167">
        <v>0</v>
      </c>
      <c r="R187" s="167">
        <f>Q187*H187</f>
        <v>0</v>
      </c>
      <c r="S187" s="167">
        <v>0</v>
      </c>
      <c r="T187" s="168">
        <f>S187*H187</f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69" t="s">
        <v>125</v>
      </c>
      <c r="AT187" s="169" t="s">
        <v>121</v>
      </c>
      <c r="AU187" s="169" t="s">
        <v>73</v>
      </c>
      <c r="AY187" s="11" t="s">
        <v>126</v>
      </c>
      <c r="BE187" s="170">
        <f>IF(N187="základní",J187,0)</f>
        <v>0</v>
      </c>
      <c r="BF187" s="170">
        <f>IF(N187="snížená",J187,0)</f>
        <v>0</v>
      </c>
      <c r="BG187" s="170">
        <f>IF(N187="zákl. přenesená",J187,0)</f>
        <v>0</v>
      </c>
      <c r="BH187" s="170">
        <f>IF(N187="sníž. přenesená",J187,0)</f>
        <v>0</v>
      </c>
      <c r="BI187" s="170">
        <f>IF(N187="nulová",J187,0)</f>
        <v>0</v>
      </c>
      <c r="BJ187" s="11" t="s">
        <v>80</v>
      </c>
      <c r="BK187" s="170">
        <f>ROUND(I187*H187,2)</f>
        <v>0</v>
      </c>
      <c r="BL187" s="11" t="s">
        <v>125</v>
      </c>
      <c r="BM187" s="169" t="s">
        <v>6922</v>
      </c>
    </row>
    <row r="188" spans="1:65" s="2" customFormat="1" ht="19.5">
      <c r="A188" s="28"/>
      <c r="B188" s="29"/>
      <c r="C188" s="30"/>
      <c r="D188" s="171" t="s">
        <v>128</v>
      </c>
      <c r="E188" s="30"/>
      <c r="F188" s="172" t="s">
        <v>6921</v>
      </c>
      <c r="G188" s="30"/>
      <c r="H188" s="30"/>
      <c r="I188" s="173"/>
      <c r="J188" s="30"/>
      <c r="K188" s="30"/>
      <c r="L188" s="33"/>
      <c r="M188" s="174"/>
      <c r="N188" s="175"/>
      <c r="O188" s="65"/>
      <c r="P188" s="65"/>
      <c r="Q188" s="65"/>
      <c r="R188" s="65"/>
      <c r="S188" s="65"/>
      <c r="T188" s="66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T188" s="11" t="s">
        <v>128</v>
      </c>
      <c r="AU188" s="11" t="s">
        <v>73</v>
      </c>
    </row>
    <row r="189" spans="1:65" s="2" customFormat="1" ht="33" customHeight="1">
      <c r="A189" s="28"/>
      <c r="B189" s="29"/>
      <c r="C189" s="158" t="s">
        <v>262</v>
      </c>
      <c r="D189" s="158" t="s">
        <v>121</v>
      </c>
      <c r="E189" s="159" t="s">
        <v>6923</v>
      </c>
      <c r="F189" s="160" t="s">
        <v>6924</v>
      </c>
      <c r="G189" s="161" t="s">
        <v>131</v>
      </c>
      <c r="H189" s="162">
        <v>10</v>
      </c>
      <c r="I189" s="163"/>
      <c r="J189" s="164">
        <f>ROUND(I189*H189,2)</f>
        <v>0</v>
      </c>
      <c r="K189" s="160" t="s">
        <v>1</v>
      </c>
      <c r="L189" s="33"/>
      <c r="M189" s="165" t="s">
        <v>1</v>
      </c>
      <c r="N189" s="166" t="s">
        <v>38</v>
      </c>
      <c r="O189" s="65"/>
      <c r="P189" s="167">
        <f>O189*H189</f>
        <v>0</v>
      </c>
      <c r="Q189" s="167">
        <v>0</v>
      </c>
      <c r="R189" s="167">
        <f>Q189*H189</f>
        <v>0</v>
      </c>
      <c r="S189" s="167">
        <v>0</v>
      </c>
      <c r="T189" s="168">
        <f>S189*H189</f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69" t="s">
        <v>125</v>
      </c>
      <c r="AT189" s="169" t="s">
        <v>121</v>
      </c>
      <c r="AU189" s="169" t="s">
        <v>73</v>
      </c>
      <c r="AY189" s="11" t="s">
        <v>126</v>
      </c>
      <c r="BE189" s="170">
        <f>IF(N189="základní",J189,0)</f>
        <v>0</v>
      </c>
      <c r="BF189" s="170">
        <f>IF(N189="snížená",J189,0)</f>
        <v>0</v>
      </c>
      <c r="BG189" s="170">
        <f>IF(N189="zákl. přenesená",J189,0)</f>
        <v>0</v>
      </c>
      <c r="BH189" s="170">
        <f>IF(N189="sníž. přenesená",J189,0)</f>
        <v>0</v>
      </c>
      <c r="BI189" s="170">
        <f>IF(N189="nulová",J189,0)</f>
        <v>0</v>
      </c>
      <c r="BJ189" s="11" t="s">
        <v>80</v>
      </c>
      <c r="BK189" s="170">
        <f>ROUND(I189*H189,2)</f>
        <v>0</v>
      </c>
      <c r="BL189" s="11" t="s">
        <v>125</v>
      </c>
      <c r="BM189" s="169" t="s">
        <v>6925</v>
      </c>
    </row>
    <row r="190" spans="1:65" s="2" customFormat="1" ht="19.5">
      <c r="A190" s="28"/>
      <c r="B190" s="29"/>
      <c r="C190" s="30"/>
      <c r="D190" s="171" t="s">
        <v>128</v>
      </c>
      <c r="E190" s="30"/>
      <c r="F190" s="172" t="s">
        <v>6924</v>
      </c>
      <c r="G190" s="30"/>
      <c r="H190" s="30"/>
      <c r="I190" s="173"/>
      <c r="J190" s="30"/>
      <c r="K190" s="30"/>
      <c r="L190" s="33"/>
      <c r="M190" s="174"/>
      <c r="N190" s="175"/>
      <c r="O190" s="65"/>
      <c r="P190" s="65"/>
      <c r="Q190" s="65"/>
      <c r="R190" s="65"/>
      <c r="S190" s="65"/>
      <c r="T190" s="66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T190" s="11" t="s">
        <v>128</v>
      </c>
      <c r="AU190" s="11" t="s">
        <v>73</v>
      </c>
    </row>
    <row r="191" spans="1:65" s="2" customFormat="1" ht="33" customHeight="1">
      <c r="A191" s="28"/>
      <c r="B191" s="29"/>
      <c r="C191" s="158" t="s">
        <v>266</v>
      </c>
      <c r="D191" s="158" t="s">
        <v>121</v>
      </c>
      <c r="E191" s="159" t="s">
        <v>6926</v>
      </c>
      <c r="F191" s="160" t="s">
        <v>6927</v>
      </c>
      <c r="G191" s="161" t="s">
        <v>131</v>
      </c>
      <c r="H191" s="162">
        <v>10</v>
      </c>
      <c r="I191" s="163"/>
      <c r="J191" s="164">
        <f>ROUND(I191*H191,2)</f>
        <v>0</v>
      </c>
      <c r="K191" s="160" t="s">
        <v>1</v>
      </c>
      <c r="L191" s="33"/>
      <c r="M191" s="165" t="s">
        <v>1</v>
      </c>
      <c r="N191" s="166" t="s">
        <v>38</v>
      </c>
      <c r="O191" s="65"/>
      <c r="P191" s="167">
        <f>O191*H191</f>
        <v>0</v>
      </c>
      <c r="Q191" s="167">
        <v>0</v>
      </c>
      <c r="R191" s="167">
        <f>Q191*H191</f>
        <v>0</v>
      </c>
      <c r="S191" s="167">
        <v>0</v>
      </c>
      <c r="T191" s="168">
        <f>S191*H191</f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69" t="s">
        <v>125</v>
      </c>
      <c r="AT191" s="169" t="s">
        <v>121</v>
      </c>
      <c r="AU191" s="169" t="s">
        <v>73</v>
      </c>
      <c r="AY191" s="11" t="s">
        <v>126</v>
      </c>
      <c r="BE191" s="170">
        <f>IF(N191="základní",J191,0)</f>
        <v>0</v>
      </c>
      <c r="BF191" s="170">
        <f>IF(N191="snížená",J191,0)</f>
        <v>0</v>
      </c>
      <c r="BG191" s="170">
        <f>IF(N191="zákl. přenesená",J191,0)</f>
        <v>0</v>
      </c>
      <c r="BH191" s="170">
        <f>IF(N191="sníž. přenesená",J191,0)</f>
        <v>0</v>
      </c>
      <c r="BI191" s="170">
        <f>IF(N191="nulová",J191,0)</f>
        <v>0</v>
      </c>
      <c r="BJ191" s="11" t="s">
        <v>80</v>
      </c>
      <c r="BK191" s="170">
        <f>ROUND(I191*H191,2)</f>
        <v>0</v>
      </c>
      <c r="BL191" s="11" t="s">
        <v>125</v>
      </c>
      <c r="BM191" s="169" t="s">
        <v>6928</v>
      </c>
    </row>
    <row r="192" spans="1:65" s="2" customFormat="1" ht="19.5">
      <c r="A192" s="28"/>
      <c r="B192" s="29"/>
      <c r="C192" s="30"/>
      <c r="D192" s="171" t="s">
        <v>128</v>
      </c>
      <c r="E192" s="30"/>
      <c r="F192" s="172" t="s">
        <v>6927</v>
      </c>
      <c r="G192" s="30"/>
      <c r="H192" s="30"/>
      <c r="I192" s="173"/>
      <c r="J192" s="30"/>
      <c r="K192" s="30"/>
      <c r="L192" s="33"/>
      <c r="M192" s="174"/>
      <c r="N192" s="175"/>
      <c r="O192" s="65"/>
      <c r="P192" s="65"/>
      <c r="Q192" s="65"/>
      <c r="R192" s="65"/>
      <c r="S192" s="65"/>
      <c r="T192" s="66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T192" s="11" t="s">
        <v>128</v>
      </c>
      <c r="AU192" s="11" t="s">
        <v>73</v>
      </c>
    </row>
    <row r="193" spans="1:65" s="2" customFormat="1" ht="24.2" customHeight="1">
      <c r="A193" s="28"/>
      <c r="B193" s="29"/>
      <c r="C193" s="158" t="s">
        <v>270</v>
      </c>
      <c r="D193" s="158" t="s">
        <v>121</v>
      </c>
      <c r="E193" s="159" t="s">
        <v>6929</v>
      </c>
      <c r="F193" s="160" t="s">
        <v>6930</v>
      </c>
      <c r="G193" s="161" t="s">
        <v>131</v>
      </c>
      <c r="H193" s="162">
        <v>10</v>
      </c>
      <c r="I193" s="163"/>
      <c r="J193" s="164">
        <f>ROUND(I193*H193,2)</f>
        <v>0</v>
      </c>
      <c r="K193" s="160" t="s">
        <v>1</v>
      </c>
      <c r="L193" s="33"/>
      <c r="M193" s="165" t="s">
        <v>1</v>
      </c>
      <c r="N193" s="166" t="s">
        <v>38</v>
      </c>
      <c r="O193" s="65"/>
      <c r="P193" s="167">
        <f>O193*H193</f>
        <v>0</v>
      </c>
      <c r="Q193" s="167">
        <v>0</v>
      </c>
      <c r="R193" s="167">
        <f>Q193*H193</f>
        <v>0</v>
      </c>
      <c r="S193" s="167">
        <v>0</v>
      </c>
      <c r="T193" s="168">
        <f>S193*H193</f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69" t="s">
        <v>125</v>
      </c>
      <c r="AT193" s="169" t="s">
        <v>121</v>
      </c>
      <c r="AU193" s="169" t="s">
        <v>73</v>
      </c>
      <c r="AY193" s="11" t="s">
        <v>126</v>
      </c>
      <c r="BE193" s="170">
        <f>IF(N193="základní",J193,0)</f>
        <v>0</v>
      </c>
      <c r="BF193" s="170">
        <f>IF(N193="snížená",J193,0)</f>
        <v>0</v>
      </c>
      <c r="BG193" s="170">
        <f>IF(N193="zákl. přenesená",J193,0)</f>
        <v>0</v>
      </c>
      <c r="BH193" s="170">
        <f>IF(N193="sníž. přenesená",J193,0)</f>
        <v>0</v>
      </c>
      <c r="BI193" s="170">
        <f>IF(N193="nulová",J193,0)</f>
        <v>0</v>
      </c>
      <c r="BJ193" s="11" t="s">
        <v>80</v>
      </c>
      <c r="BK193" s="170">
        <f>ROUND(I193*H193,2)</f>
        <v>0</v>
      </c>
      <c r="BL193" s="11" t="s">
        <v>125</v>
      </c>
      <c r="BM193" s="169" t="s">
        <v>6931</v>
      </c>
    </row>
    <row r="194" spans="1:65" s="2" customFormat="1" ht="19.5">
      <c r="A194" s="28"/>
      <c r="B194" s="29"/>
      <c r="C194" s="30"/>
      <c r="D194" s="171" t="s">
        <v>128</v>
      </c>
      <c r="E194" s="30"/>
      <c r="F194" s="172" t="s">
        <v>6930</v>
      </c>
      <c r="G194" s="30"/>
      <c r="H194" s="30"/>
      <c r="I194" s="173"/>
      <c r="J194" s="30"/>
      <c r="K194" s="30"/>
      <c r="L194" s="33"/>
      <c r="M194" s="174"/>
      <c r="N194" s="175"/>
      <c r="O194" s="65"/>
      <c r="P194" s="65"/>
      <c r="Q194" s="65"/>
      <c r="R194" s="65"/>
      <c r="S194" s="65"/>
      <c r="T194" s="66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T194" s="11" t="s">
        <v>128</v>
      </c>
      <c r="AU194" s="11" t="s">
        <v>73</v>
      </c>
    </row>
    <row r="195" spans="1:65" s="2" customFormat="1" ht="24.2" customHeight="1">
      <c r="A195" s="28"/>
      <c r="B195" s="29"/>
      <c r="C195" s="158" t="s">
        <v>274</v>
      </c>
      <c r="D195" s="158" t="s">
        <v>121</v>
      </c>
      <c r="E195" s="159" t="s">
        <v>6932</v>
      </c>
      <c r="F195" s="160" t="s">
        <v>6933</v>
      </c>
      <c r="G195" s="161" t="s">
        <v>131</v>
      </c>
      <c r="H195" s="162">
        <v>10</v>
      </c>
      <c r="I195" s="163"/>
      <c r="J195" s="164">
        <f>ROUND(I195*H195,2)</f>
        <v>0</v>
      </c>
      <c r="K195" s="160" t="s">
        <v>1</v>
      </c>
      <c r="L195" s="33"/>
      <c r="M195" s="165" t="s">
        <v>1</v>
      </c>
      <c r="N195" s="166" t="s">
        <v>38</v>
      </c>
      <c r="O195" s="65"/>
      <c r="P195" s="167">
        <f>O195*H195</f>
        <v>0</v>
      </c>
      <c r="Q195" s="167">
        <v>0</v>
      </c>
      <c r="R195" s="167">
        <f>Q195*H195</f>
        <v>0</v>
      </c>
      <c r="S195" s="167">
        <v>0</v>
      </c>
      <c r="T195" s="168">
        <f>S195*H195</f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69" t="s">
        <v>125</v>
      </c>
      <c r="AT195" s="169" t="s">
        <v>121</v>
      </c>
      <c r="AU195" s="169" t="s">
        <v>73</v>
      </c>
      <c r="AY195" s="11" t="s">
        <v>126</v>
      </c>
      <c r="BE195" s="170">
        <f>IF(N195="základní",J195,0)</f>
        <v>0</v>
      </c>
      <c r="BF195" s="170">
        <f>IF(N195="snížená",J195,0)</f>
        <v>0</v>
      </c>
      <c r="BG195" s="170">
        <f>IF(N195="zákl. přenesená",J195,0)</f>
        <v>0</v>
      </c>
      <c r="BH195" s="170">
        <f>IF(N195="sníž. přenesená",J195,0)</f>
        <v>0</v>
      </c>
      <c r="BI195" s="170">
        <f>IF(N195="nulová",J195,0)</f>
        <v>0</v>
      </c>
      <c r="BJ195" s="11" t="s">
        <v>80</v>
      </c>
      <c r="BK195" s="170">
        <f>ROUND(I195*H195,2)</f>
        <v>0</v>
      </c>
      <c r="BL195" s="11" t="s">
        <v>125</v>
      </c>
      <c r="BM195" s="169" t="s">
        <v>6934</v>
      </c>
    </row>
    <row r="196" spans="1:65" s="2" customFormat="1" ht="19.5">
      <c r="A196" s="28"/>
      <c r="B196" s="29"/>
      <c r="C196" s="30"/>
      <c r="D196" s="171" t="s">
        <v>128</v>
      </c>
      <c r="E196" s="30"/>
      <c r="F196" s="172" t="s">
        <v>6933</v>
      </c>
      <c r="G196" s="30"/>
      <c r="H196" s="30"/>
      <c r="I196" s="173"/>
      <c r="J196" s="30"/>
      <c r="K196" s="30"/>
      <c r="L196" s="33"/>
      <c r="M196" s="174"/>
      <c r="N196" s="175"/>
      <c r="O196" s="65"/>
      <c r="P196" s="65"/>
      <c r="Q196" s="65"/>
      <c r="R196" s="65"/>
      <c r="S196" s="65"/>
      <c r="T196" s="66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T196" s="11" t="s">
        <v>128</v>
      </c>
      <c r="AU196" s="11" t="s">
        <v>73</v>
      </c>
    </row>
    <row r="197" spans="1:65" s="2" customFormat="1" ht="24.2" customHeight="1">
      <c r="A197" s="28"/>
      <c r="B197" s="29"/>
      <c r="C197" s="158" t="s">
        <v>278</v>
      </c>
      <c r="D197" s="158" t="s">
        <v>121</v>
      </c>
      <c r="E197" s="159" t="s">
        <v>6935</v>
      </c>
      <c r="F197" s="160" t="s">
        <v>6936</v>
      </c>
      <c r="G197" s="161" t="s">
        <v>131</v>
      </c>
      <c r="H197" s="162">
        <v>10</v>
      </c>
      <c r="I197" s="163"/>
      <c r="J197" s="164">
        <f>ROUND(I197*H197,2)</f>
        <v>0</v>
      </c>
      <c r="K197" s="160" t="s">
        <v>1</v>
      </c>
      <c r="L197" s="33"/>
      <c r="M197" s="165" t="s">
        <v>1</v>
      </c>
      <c r="N197" s="166" t="s">
        <v>38</v>
      </c>
      <c r="O197" s="65"/>
      <c r="P197" s="167">
        <f>O197*H197</f>
        <v>0</v>
      </c>
      <c r="Q197" s="167">
        <v>0</v>
      </c>
      <c r="R197" s="167">
        <f>Q197*H197</f>
        <v>0</v>
      </c>
      <c r="S197" s="167">
        <v>0</v>
      </c>
      <c r="T197" s="168">
        <f>S197*H197</f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169" t="s">
        <v>125</v>
      </c>
      <c r="AT197" s="169" t="s">
        <v>121</v>
      </c>
      <c r="AU197" s="169" t="s">
        <v>73</v>
      </c>
      <c r="AY197" s="11" t="s">
        <v>126</v>
      </c>
      <c r="BE197" s="170">
        <f>IF(N197="základní",J197,0)</f>
        <v>0</v>
      </c>
      <c r="BF197" s="170">
        <f>IF(N197="snížená",J197,0)</f>
        <v>0</v>
      </c>
      <c r="BG197" s="170">
        <f>IF(N197="zákl. přenesená",J197,0)</f>
        <v>0</v>
      </c>
      <c r="BH197" s="170">
        <f>IF(N197="sníž. přenesená",J197,0)</f>
        <v>0</v>
      </c>
      <c r="BI197" s="170">
        <f>IF(N197="nulová",J197,0)</f>
        <v>0</v>
      </c>
      <c r="BJ197" s="11" t="s">
        <v>80</v>
      </c>
      <c r="BK197" s="170">
        <f>ROUND(I197*H197,2)</f>
        <v>0</v>
      </c>
      <c r="BL197" s="11" t="s">
        <v>125</v>
      </c>
      <c r="BM197" s="169" t="s">
        <v>6937</v>
      </c>
    </row>
    <row r="198" spans="1:65" s="2" customFormat="1" ht="19.5">
      <c r="A198" s="28"/>
      <c r="B198" s="29"/>
      <c r="C198" s="30"/>
      <c r="D198" s="171" t="s">
        <v>128</v>
      </c>
      <c r="E198" s="30"/>
      <c r="F198" s="172" t="s">
        <v>6936</v>
      </c>
      <c r="G198" s="30"/>
      <c r="H198" s="30"/>
      <c r="I198" s="173"/>
      <c r="J198" s="30"/>
      <c r="K198" s="30"/>
      <c r="L198" s="33"/>
      <c r="M198" s="174"/>
      <c r="N198" s="175"/>
      <c r="O198" s="65"/>
      <c r="P198" s="65"/>
      <c r="Q198" s="65"/>
      <c r="R198" s="65"/>
      <c r="S198" s="65"/>
      <c r="T198" s="66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T198" s="11" t="s">
        <v>128</v>
      </c>
      <c r="AU198" s="11" t="s">
        <v>73</v>
      </c>
    </row>
    <row r="199" spans="1:65" s="2" customFormat="1" ht="24.2" customHeight="1">
      <c r="A199" s="28"/>
      <c r="B199" s="29"/>
      <c r="C199" s="158" t="s">
        <v>282</v>
      </c>
      <c r="D199" s="158" t="s">
        <v>121</v>
      </c>
      <c r="E199" s="159" t="s">
        <v>6938</v>
      </c>
      <c r="F199" s="160" t="s">
        <v>6939</v>
      </c>
      <c r="G199" s="161" t="s">
        <v>131</v>
      </c>
      <c r="H199" s="162">
        <v>10</v>
      </c>
      <c r="I199" s="163"/>
      <c r="J199" s="164">
        <f>ROUND(I199*H199,2)</f>
        <v>0</v>
      </c>
      <c r="K199" s="160" t="s">
        <v>1</v>
      </c>
      <c r="L199" s="33"/>
      <c r="M199" s="165" t="s">
        <v>1</v>
      </c>
      <c r="N199" s="166" t="s">
        <v>38</v>
      </c>
      <c r="O199" s="65"/>
      <c r="P199" s="167">
        <f>O199*H199</f>
        <v>0</v>
      </c>
      <c r="Q199" s="167">
        <v>0</v>
      </c>
      <c r="R199" s="167">
        <f>Q199*H199</f>
        <v>0</v>
      </c>
      <c r="S199" s="167">
        <v>0</v>
      </c>
      <c r="T199" s="168">
        <f>S199*H199</f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69" t="s">
        <v>125</v>
      </c>
      <c r="AT199" s="169" t="s">
        <v>121</v>
      </c>
      <c r="AU199" s="169" t="s">
        <v>73</v>
      </c>
      <c r="AY199" s="11" t="s">
        <v>126</v>
      </c>
      <c r="BE199" s="170">
        <f>IF(N199="základní",J199,0)</f>
        <v>0</v>
      </c>
      <c r="BF199" s="170">
        <f>IF(N199="snížená",J199,0)</f>
        <v>0</v>
      </c>
      <c r="BG199" s="170">
        <f>IF(N199="zákl. přenesená",J199,0)</f>
        <v>0</v>
      </c>
      <c r="BH199" s="170">
        <f>IF(N199="sníž. přenesená",J199,0)</f>
        <v>0</v>
      </c>
      <c r="BI199" s="170">
        <f>IF(N199="nulová",J199,0)</f>
        <v>0</v>
      </c>
      <c r="BJ199" s="11" t="s">
        <v>80</v>
      </c>
      <c r="BK199" s="170">
        <f>ROUND(I199*H199,2)</f>
        <v>0</v>
      </c>
      <c r="BL199" s="11" t="s">
        <v>125</v>
      </c>
      <c r="BM199" s="169" t="s">
        <v>6940</v>
      </c>
    </row>
    <row r="200" spans="1:65" s="2" customFormat="1" ht="19.5">
      <c r="A200" s="28"/>
      <c r="B200" s="29"/>
      <c r="C200" s="30"/>
      <c r="D200" s="171" t="s">
        <v>128</v>
      </c>
      <c r="E200" s="30"/>
      <c r="F200" s="172" t="s">
        <v>6939</v>
      </c>
      <c r="G200" s="30"/>
      <c r="H200" s="30"/>
      <c r="I200" s="173"/>
      <c r="J200" s="30"/>
      <c r="K200" s="30"/>
      <c r="L200" s="33"/>
      <c r="M200" s="174"/>
      <c r="N200" s="175"/>
      <c r="O200" s="65"/>
      <c r="P200" s="65"/>
      <c r="Q200" s="65"/>
      <c r="R200" s="65"/>
      <c r="S200" s="65"/>
      <c r="T200" s="66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T200" s="11" t="s">
        <v>128</v>
      </c>
      <c r="AU200" s="11" t="s">
        <v>73</v>
      </c>
    </row>
    <row r="201" spans="1:65" s="2" customFormat="1" ht="33" customHeight="1">
      <c r="A201" s="28"/>
      <c r="B201" s="29"/>
      <c r="C201" s="158" t="s">
        <v>286</v>
      </c>
      <c r="D201" s="158" t="s">
        <v>121</v>
      </c>
      <c r="E201" s="159" t="s">
        <v>6941</v>
      </c>
      <c r="F201" s="160" t="s">
        <v>6942</v>
      </c>
      <c r="G201" s="161" t="s">
        <v>131</v>
      </c>
      <c r="H201" s="162">
        <v>10</v>
      </c>
      <c r="I201" s="163"/>
      <c r="J201" s="164">
        <f>ROUND(I201*H201,2)</f>
        <v>0</v>
      </c>
      <c r="K201" s="160" t="s">
        <v>1</v>
      </c>
      <c r="L201" s="33"/>
      <c r="M201" s="165" t="s">
        <v>1</v>
      </c>
      <c r="N201" s="166" t="s">
        <v>38</v>
      </c>
      <c r="O201" s="65"/>
      <c r="P201" s="167">
        <f>O201*H201</f>
        <v>0</v>
      </c>
      <c r="Q201" s="167">
        <v>0</v>
      </c>
      <c r="R201" s="167">
        <f>Q201*H201</f>
        <v>0</v>
      </c>
      <c r="S201" s="167">
        <v>0</v>
      </c>
      <c r="T201" s="168">
        <f>S201*H201</f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69" t="s">
        <v>125</v>
      </c>
      <c r="AT201" s="169" t="s">
        <v>121</v>
      </c>
      <c r="AU201" s="169" t="s">
        <v>73</v>
      </c>
      <c r="AY201" s="11" t="s">
        <v>126</v>
      </c>
      <c r="BE201" s="170">
        <f>IF(N201="základní",J201,0)</f>
        <v>0</v>
      </c>
      <c r="BF201" s="170">
        <f>IF(N201="snížená",J201,0)</f>
        <v>0</v>
      </c>
      <c r="BG201" s="170">
        <f>IF(N201="zákl. přenesená",J201,0)</f>
        <v>0</v>
      </c>
      <c r="BH201" s="170">
        <f>IF(N201="sníž. přenesená",J201,0)</f>
        <v>0</v>
      </c>
      <c r="BI201" s="170">
        <f>IF(N201="nulová",J201,0)</f>
        <v>0</v>
      </c>
      <c r="BJ201" s="11" t="s">
        <v>80</v>
      </c>
      <c r="BK201" s="170">
        <f>ROUND(I201*H201,2)</f>
        <v>0</v>
      </c>
      <c r="BL201" s="11" t="s">
        <v>125</v>
      </c>
      <c r="BM201" s="169" t="s">
        <v>6943</v>
      </c>
    </row>
    <row r="202" spans="1:65" s="2" customFormat="1" ht="19.5">
      <c r="A202" s="28"/>
      <c r="B202" s="29"/>
      <c r="C202" s="30"/>
      <c r="D202" s="171" t="s">
        <v>128</v>
      </c>
      <c r="E202" s="30"/>
      <c r="F202" s="172" t="s">
        <v>6942</v>
      </c>
      <c r="G202" s="30"/>
      <c r="H202" s="30"/>
      <c r="I202" s="173"/>
      <c r="J202" s="30"/>
      <c r="K202" s="30"/>
      <c r="L202" s="33"/>
      <c r="M202" s="174"/>
      <c r="N202" s="175"/>
      <c r="O202" s="65"/>
      <c r="P202" s="65"/>
      <c r="Q202" s="65"/>
      <c r="R202" s="65"/>
      <c r="S202" s="65"/>
      <c r="T202" s="66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T202" s="11" t="s">
        <v>128</v>
      </c>
      <c r="AU202" s="11" t="s">
        <v>73</v>
      </c>
    </row>
    <row r="203" spans="1:65" s="2" customFormat="1" ht="33" customHeight="1">
      <c r="A203" s="28"/>
      <c r="B203" s="29"/>
      <c r="C203" s="158" t="s">
        <v>290</v>
      </c>
      <c r="D203" s="158" t="s">
        <v>121</v>
      </c>
      <c r="E203" s="159" t="s">
        <v>6944</v>
      </c>
      <c r="F203" s="160" t="s">
        <v>6945</v>
      </c>
      <c r="G203" s="161" t="s">
        <v>131</v>
      </c>
      <c r="H203" s="162">
        <v>10</v>
      </c>
      <c r="I203" s="163"/>
      <c r="J203" s="164">
        <f>ROUND(I203*H203,2)</f>
        <v>0</v>
      </c>
      <c r="K203" s="160" t="s">
        <v>1</v>
      </c>
      <c r="L203" s="33"/>
      <c r="M203" s="165" t="s">
        <v>1</v>
      </c>
      <c r="N203" s="166" t="s">
        <v>38</v>
      </c>
      <c r="O203" s="65"/>
      <c r="P203" s="167">
        <f>O203*H203</f>
        <v>0</v>
      </c>
      <c r="Q203" s="167">
        <v>0</v>
      </c>
      <c r="R203" s="167">
        <f>Q203*H203</f>
        <v>0</v>
      </c>
      <c r="S203" s="167">
        <v>0</v>
      </c>
      <c r="T203" s="168">
        <f>S203*H203</f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69" t="s">
        <v>125</v>
      </c>
      <c r="AT203" s="169" t="s">
        <v>121</v>
      </c>
      <c r="AU203" s="169" t="s">
        <v>73</v>
      </c>
      <c r="AY203" s="11" t="s">
        <v>126</v>
      </c>
      <c r="BE203" s="170">
        <f>IF(N203="základní",J203,0)</f>
        <v>0</v>
      </c>
      <c r="BF203" s="170">
        <f>IF(N203="snížená",J203,0)</f>
        <v>0</v>
      </c>
      <c r="BG203" s="170">
        <f>IF(N203="zákl. přenesená",J203,0)</f>
        <v>0</v>
      </c>
      <c r="BH203" s="170">
        <f>IF(N203="sníž. přenesená",J203,0)</f>
        <v>0</v>
      </c>
      <c r="BI203" s="170">
        <f>IF(N203="nulová",J203,0)</f>
        <v>0</v>
      </c>
      <c r="BJ203" s="11" t="s">
        <v>80</v>
      </c>
      <c r="BK203" s="170">
        <f>ROUND(I203*H203,2)</f>
        <v>0</v>
      </c>
      <c r="BL203" s="11" t="s">
        <v>125</v>
      </c>
      <c r="BM203" s="169" t="s">
        <v>6946</v>
      </c>
    </row>
    <row r="204" spans="1:65" s="2" customFormat="1" ht="19.5">
      <c r="A204" s="28"/>
      <c r="B204" s="29"/>
      <c r="C204" s="30"/>
      <c r="D204" s="171" t="s">
        <v>128</v>
      </c>
      <c r="E204" s="30"/>
      <c r="F204" s="172" t="s">
        <v>6945</v>
      </c>
      <c r="G204" s="30"/>
      <c r="H204" s="30"/>
      <c r="I204" s="173"/>
      <c r="J204" s="30"/>
      <c r="K204" s="30"/>
      <c r="L204" s="33"/>
      <c r="M204" s="174"/>
      <c r="N204" s="175"/>
      <c r="O204" s="65"/>
      <c r="P204" s="65"/>
      <c r="Q204" s="65"/>
      <c r="R204" s="65"/>
      <c r="S204" s="65"/>
      <c r="T204" s="66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T204" s="11" t="s">
        <v>128</v>
      </c>
      <c r="AU204" s="11" t="s">
        <v>73</v>
      </c>
    </row>
    <row r="205" spans="1:65" s="2" customFormat="1" ht="44.25" customHeight="1">
      <c r="A205" s="28"/>
      <c r="B205" s="29"/>
      <c r="C205" s="158" t="s">
        <v>294</v>
      </c>
      <c r="D205" s="158" t="s">
        <v>121</v>
      </c>
      <c r="E205" s="159" t="s">
        <v>6947</v>
      </c>
      <c r="F205" s="160" t="s">
        <v>6948</v>
      </c>
      <c r="G205" s="161" t="s">
        <v>145</v>
      </c>
      <c r="H205" s="162">
        <v>10</v>
      </c>
      <c r="I205" s="163"/>
      <c r="J205" s="164">
        <f>ROUND(I205*H205,2)</f>
        <v>0</v>
      </c>
      <c r="K205" s="160" t="s">
        <v>1</v>
      </c>
      <c r="L205" s="33"/>
      <c r="M205" s="165" t="s">
        <v>1</v>
      </c>
      <c r="N205" s="166" t="s">
        <v>38</v>
      </c>
      <c r="O205" s="65"/>
      <c r="P205" s="167">
        <f>O205*H205</f>
        <v>0</v>
      </c>
      <c r="Q205" s="167">
        <v>0</v>
      </c>
      <c r="R205" s="167">
        <f>Q205*H205</f>
        <v>0</v>
      </c>
      <c r="S205" s="167">
        <v>0</v>
      </c>
      <c r="T205" s="168">
        <f>S205*H205</f>
        <v>0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69" t="s">
        <v>125</v>
      </c>
      <c r="AT205" s="169" t="s">
        <v>121</v>
      </c>
      <c r="AU205" s="169" t="s">
        <v>73</v>
      </c>
      <c r="AY205" s="11" t="s">
        <v>126</v>
      </c>
      <c r="BE205" s="170">
        <f>IF(N205="základní",J205,0)</f>
        <v>0</v>
      </c>
      <c r="BF205" s="170">
        <f>IF(N205="snížená",J205,0)</f>
        <v>0</v>
      </c>
      <c r="BG205" s="170">
        <f>IF(N205="zákl. přenesená",J205,0)</f>
        <v>0</v>
      </c>
      <c r="BH205" s="170">
        <f>IF(N205="sníž. přenesená",J205,0)</f>
        <v>0</v>
      </c>
      <c r="BI205" s="170">
        <f>IF(N205="nulová",J205,0)</f>
        <v>0</v>
      </c>
      <c r="BJ205" s="11" t="s">
        <v>80</v>
      </c>
      <c r="BK205" s="170">
        <f>ROUND(I205*H205,2)</f>
        <v>0</v>
      </c>
      <c r="BL205" s="11" t="s">
        <v>125</v>
      </c>
      <c r="BM205" s="169" t="s">
        <v>6949</v>
      </c>
    </row>
    <row r="206" spans="1:65" s="2" customFormat="1" ht="29.25">
      <c r="A206" s="28"/>
      <c r="B206" s="29"/>
      <c r="C206" s="30"/>
      <c r="D206" s="171" t="s">
        <v>128</v>
      </c>
      <c r="E206" s="30"/>
      <c r="F206" s="172" t="s">
        <v>6948</v>
      </c>
      <c r="G206" s="30"/>
      <c r="H206" s="30"/>
      <c r="I206" s="173"/>
      <c r="J206" s="30"/>
      <c r="K206" s="30"/>
      <c r="L206" s="33"/>
      <c r="M206" s="174"/>
      <c r="N206" s="175"/>
      <c r="O206" s="65"/>
      <c r="P206" s="65"/>
      <c r="Q206" s="65"/>
      <c r="R206" s="65"/>
      <c r="S206" s="65"/>
      <c r="T206" s="66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T206" s="11" t="s">
        <v>128</v>
      </c>
      <c r="AU206" s="11" t="s">
        <v>73</v>
      </c>
    </row>
    <row r="207" spans="1:65" s="2" customFormat="1" ht="24.2" customHeight="1">
      <c r="A207" s="28"/>
      <c r="B207" s="29"/>
      <c r="C207" s="158" t="s">
        <v>298</v>
      </c>
      <c r="D207" s="158" t="s">
        <v>121</v>
      </c>
      <c r="E207" s="159" t="s">
        <v>6950</v>
      </c>
      <c r="F207" s="160" t="s">
        <v>6951</v>
      </c>
      <c r="G207" s="161" t="s">
        <v>3319</v>
      </c>
      <c r="H207" s="162">
        <v>1</v>
      </c>
      <c r="I207" s="163"/>
      <c r="J207" s="164">
        <f>ROUND(I207*H207,2)</f>
        <v>0</v>
      </c>
      <c r="K207" s="160" t="s">
        <v>1</v>
      </c>
      <c r="L207" s="33"/>
      <c r="M207" s="165" t="s">
        <v>1</v>
      </c>
      <c r="N207" s="166" t="s">
        <v>38</v>
      </c>
      <c r="O207" s="65"/>
      <c r="P207" s="167">
        <f>O207*H207</f>
        <v>0</v>
      </c>
      <c r="Q207" s="167">
        <v>0</v>
      </c>
      <c r="R207" s="167">
        <f>Q207*H207</f>
        <v>0</v>
      </c>
      <c r="S207" s="167">
        <v>0</v>
      </c>
      <c r="T207" s="168">
        <f>S207*H207</f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169" t="s">
        <v>125</v>
      </c>
      <c r="AT207" s="169" t="s">
        <v>121</v>
      </c>
      <c r="AU207" s="169" t="s">
        <v>73</v>
      </c>
      <c r="AY207" s="11" t="s">
        <v>126</v>
      </c>
      <c r="BE207" s="170">
        <f>IF(N207="základní",J207,0)</f>
        <v>0</v>
      </c>
      <c r="BF207" s="170">
        <f>IF(N207="snížená",J207,0)</f>
        <v>0</v>
      </c>
      <c r="BG207" s="170">
        <f>IF(N207="zákl. přenesená",J207,0)</f>
        <v>0</v>
      </c>
      <c r="BH207" s="170">
        <f>IF(N207="sníž. přenesená",J207,0)</f>
        <v>0</v>
      </c>
      <c r="BI207" s="170">
        <f>IF(N207="nulová",J207,0)</f>
        <v>0</v>
      </c>
      <c r="BJ207" s="11" t="s">
        <v>80</v>
      </c>
      <c r="BK207" s="170">
        <f>ROUND(I207*H207,2)</f>
        <v>0</v>
      </c>
      <c r="BL207" s="11" t="s">
        <v>125</v>
      </c>
      <c r="BM207" s="169" t="s">
        <v>6952</v>
      </c>
    </row>
    <row r="208" spans="1:65" s="2" customFormat="1" ht="19.5">
      <c r="A208" s="28"/>
      <c r="B208" s="29"/>
      <c r="C208" s="30"/>
      <c r="D208" s="171" t="s">
        <v>128</v>
      </c>
      <c r="E208" s="30"/>
      <c r="F208" s="172" t="s">
        <v>6951</v>
      </c>
      <c r="G208" s="30"/>
      <c r="H208" s="30"/>
      <c r="I208" s="173"/>
      <c r="J208" s="30"/>
      <c r="K208" s="30"/>
      <c r="L208" s="33"/>
      <c r="M208" s="174"/>
      <c r="N208" s="175"/>
      <c r="O208" s="65"/>
      <c r="P208" s="65"/>
      <c r="Q208" s="65"/>
      <c r="R208" s="65"/>
      <c r="S208" s="65"/>
      <c r="T208" s="66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T208" s="11" t="s">
        <v>128</v>
      </c>
      <c r="AU208" s="11" t="s">
        <v>73</v>
      </c>
    </row>
    <row r="209" spans="1:65" s="2" customFormat="1" ht="24.2" customHeight="1">
      <c r="A209" s="28"/>
      <c r="B209" s="29"/>
      <c r="C209" s="176" t="s">
        <v>302</v>
      </c>
      <c r="D209" s="176" t="s">
        <v>5147</v>
      </c>
      <c r="E209" s="177" t="s">
        <v>6809</v>
      </c>
      <c r="F209" s="178" t="s">
        <v>6953</v>
      </c>
      <c r="G209" s="179" t="s">
        <v>3319</v>
      </c>
      <c r="H209" s="180">
        <v>1</v>
      </c>
      <c r="I209" s="181"/>
      <c r="J209" s="182">
        <f>ROUND(I209*H209,2)</f>
        <v>0</v>
      </c>
      <c r="K209" s="178" t="s">
        <v>1</v>
      </c>
      <c r="L209" s="183"/>
      <c r="M209" s="184" t="s">
        <v>1</v>
      </c>
      <c r="N209" s="185" t="s">
        <v>38</v>
      </c>
      <c r="O209" s="65"/>
      <c r="P209" s="167">
        <f>O209*H209</f>
        <v>0</v>
      </c>
      <c r="Q209" s="167">
        <v>0</v>
      </c>
      <c r="R209" s="167">
        <f>Q209*H209</f>
        <v>0</v>
      </c>
      <c r="S209" s="167">
        <v>0</v>
      </c>
      <c r="T209" s="168">
        <f>S209*H209</f>
        <v>0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69" t="s">
        <v>156</v>
      </c>
      <c r="AT209" s="169" t="s">
        <v>5147</v>
      </c>
      <c r="AU209" s="169" t="s">
        <v>73</v>
      </c>
      <c r="AY209" s="11" t="s">
        <v>126</v>
      </c>
      <c r="BE209" s="170">
        <f>IF(N209="základní",J209,0)</f>
        <v>0</v>
      </c>
      <c r="BF209" s="170">
        <f>IF(N209="snížená",J209,0)</f>
        <v>0</v>
      </c>
      <c r="BG209" s="170">
        <f>IF(N209="zákl. přenesená",J209,0)</f>
        <v>0</v>
      </c>
      <c r="BH209" s="170">
        <f>IF(N209="sníž. přenesená",J209,0)</f>
        <v>0</v>
      </c>
      <c r="BI209" s="170">
        <f>IF(N209="nulová",J209,0)</f>
        <v>0</v>
      </c>
      <c r="BJ209" s="11" t="s">
        <v>80</v>
      </c>
      <c r="BK209" s="170">
        <f>ROUND(I209*H209,2)</f>
        <v>0</v>
      </c>
      <c r="BL209" s="11" t="s">
        <v>125</v>
      </c>
      <c r="BM209" s="169" t="s">
        <v>6954</v>
      </c>
    </row>
    <row r="210" spans="1:65" s="2" customFormat="1" ht="19.5">
      <c r="A210" s="28"/>
      <c r="B210" s="29"/>
      <c r="C210" s="30"/>
      <c r="D210" s="171" t="s">
        <v>128</v>
      </c>
      <c r="E210" s="30"/>
      <c r="F210" s="172" t="s">
        <v>6953</v>
      </c>
      <c r="G210" s="30"/>
      <c r="H210" s="30"/>
      <c r="I210" s="173"/>
      <c r="J210" s="30"/>
      <c r="K210" s="30"/>
      <c r="L210" s="33"/>
      <c r="M210" s="174"/>
      <c r="N210" s="175"/>
      <c r="O210" s="65"/>
      <c r="P210" s="65"/>
      <c r="Q210" s="65"/>
      <c r="R210" s="65"/>
      <c r="S210" s="65"/>
      <c r="T210" s="66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T210" s="11" t="s">
        <v>128</v>
      </c>
      <c r="AU210" s="11" t="s">
        <v>73</v>
      </c>
    </row>
    <row r="211" spans="1:65" s="2" customFormat="1" ht="24.2" customHeight="1">
      <c r="A211" s="28"/>
      <c r="B211" s="29"/>
      <c r="C211" s="176" t="s">
        <v>306</v>
      </c>
      <c r="D211" s="176" t="s">
        <v>5147</v>
      </c>
      <c r="E211" s="177" t="s">
        <v>6817</v>
      </c>
      <c r="F211" s="178" t="s">
        <v>6953</v>
      </c>
      <c r="G211" s="179" t="s">
        <v>3319</v>
      </c>
      <c r="H211" s="180">
        <v>1</v>
      </c>
      <c r="I211" s="181"/>
      <c r="J211" s="182">
        <f>ROUND(I211*H211,2)</f>
        <v>0</v>
      </c>
      <c r="K211" s="178" t="s">
        <v>1</v>
      </c>
      <c r="L211" s="183"/>
      <c r="M211" s="184" t="s">
        <v>1</v>
      </c>
      <c r="N211" s="185" t="s">
        <v>38</v>
      </c>
      <c r="O211" s="65"/>
      <c r="P211" s="167">
        <f>O211*H211</f>
        <v>0</v>
      </c>
      <c r="Q211" s="167">
        <v>0</v>
      </c>
      <c r="R211" s="167">
        <f>Q211*H211</f>
        <v>0</v>
      </c>
      <c r="S211" s="167">
        <v>0</v>
      </c>
      <c r="T211" s="168">
        <f>S211*H211</f>
        <v>0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R211" s="169" t="s">
        <v>156</v>
      </c>
      <c r="AT211" s="169" t="s">
        <v>5147</v>
      </c>
      <c r="AU211" s="169" t="s">
        <v>73</v>
      </c>
      <c r="AY211" s="11" t="s">
        <v>126</v>
      </c>
      <c r="BE211" s="170">
        <f>IF(N211="základní",J211,0)</f>
        <v>0</v>
      </c>
      <c r="BF211" s="170">
        <f>IF(N211="snížená",J211,0)</f>
        <v>0</v>
      </c>
      <c r="BG211" s="170">
        <f>IF(N211="zákl. přenesená",J211,0)</f>
        <v>0</v>
      </c>
      <c r="BH211" s="170">
        <f>IF(N211="sníž. přenesená",J211,0)</f>
        <v>0</v>
      </c>
      <c r="BI211" s="170">
        <f>IF(N211="nulová",J211,0)</f>
        <v>0</v>
      </c>
      <c r="BJ211" s="11" t="s">
        <v>80</v>
      </c>
      <c r="BK211" s="170">
        <f>ROUND(I211*H211,2)</f>
        <v>0</v>
      </c>
      <c r="BL211" s="11" t="s">
        <v>125</v>
      </c>
      <c r="BM211" s="169" t="s">
        <v>6955</v>
      </c>
    </row>
    <row r="212" spans="1:65" s="2" customFormat="1" ht="19.5">
      <c r="A212" s="28"/>
      <c r="B212" s="29"/>
      <c r="C212" s="30"/>
      <c r="D212" s="171" t="s">
        <v>128</v>
      </c>
      <c r="E212" s="30"/>
      <c r="F212" s="172" t="s">
        <v>6953</v>
      </c>
      <c r="G212" s="30"/>
      <c r="H212" s="30"/>
      <c r="I212" s="173"/>
      <c r="J212" s="30"/>
      <c r="K212" s="30"/>
      <c r="L212" s="33"/>
      <c r="M212" s="174"/>
      <c r="N212" s="175"/>
      <c r="O212" s="65"/>
      <c r="P212" s="65"/>
      <c r="Q212" s="65"/>
      <c r="R212" s="65"/>
      <c r="S212" s="65"/>
      <c r="T212" s="66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T212" s="11" t="s">
        <v>128</v>
      </c>
      <c r="AU212" s="11" t="s">
        <v>73</v>
      </c>
    </row>
    <row r="213" spans="1:65" s="2" customFormat="1" ht="16.5" customHeight="1">
      <c r="A213" s="28"/>
      <c r="B213" s="29"/>
      <c r="C213" s="176" t="s">
        <v>310</v>
      </c>
      <c r="D213" s="176" t="s">
        <v>5147</v>
      </c>
      <c r="E213" s="177" t="s">
        <v>6956</v>
      </c>
      <c r="F213" s="178" t="s">
        <v>6957</v>
      </c>
      <c r="G213" s="179" t="s">
        <v>3319</v>
      </c>
      <c r="H213" s="180">
        <v>10</v>
      </c>
      <c r="I213" s="181"/>
      <c r="J213" s="182">
        <f>ROUND(I213*H213,2)</f>
        <v>0</v>
      </c>
      <c r="K213" s="178" t="s">
        <v>1</v>
      </c>
      <c r="L213" s="183"/>
      <c r="M213" s="184" t="s">
        <v>1</v>
      </c>
      <c r="N213" s="185" t="s">
        <v>38</v>
      </c>
      <c r="O213" s="65"/>
      <c r="P213" s="167">
        <f>O213*H213</f>
        <v>0</v>
      </c>
      <c r="Q213" s="167">
        <v>0</v>
      </c>
      <c r="R213" s="167">
        <f>Q213*H213</f>
        <v>0</v>
      </c>
      <c r="S213" s="167">
        <v>0</v>
      </c>
      <c r="T213" s="168">
        <f>S213*H213</f>
        <v>0</v>
      </c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R213" s="169" t="s">
        <v>156</v>
      </c>
      <c r="AT213" s="169" t="s">
        <v>5147</v>
      </c>
      <c r="AU213" s="169" t="s">
        <v>73</v>
      </c>
      <c r="AY213" s="11" t="s">
        <v>126</v>
      </c>
      <c r="BE213" s="170">
        <f>IF(N213="základní",J213,0)</f>
        <v>0</v>
      </c>
      <c r="BF213" s="170">
        <f>IF(N213="snížená",J213,0)</f>
        <v>0</v>
      </c>
      <c r="BG213" s="170">
        <f>IF(N213="zákl. přenesená",J213,0)</f>
        <v>0</v>
      </c>
      <c r="BH213" s="170">
        <f>IF(N213="sníž. přenesená",J213,0)</f>
        <v>0</v>
      </c>
      <c r="BI213" s="170">
        <f>IF(N213="nulová",J213,0)</f>
        <v>0</v>
      </c>
      <c r="BJ213" s="11" t="s">
        <v>80</v>
      </c>
      <c r="BK213" s="170">
        <f>ROUND(I213*H213,2)</f>
        <v>0</v>
      </c>
      <c r="BL213" s="11" t="s">
        <v>125</v>
      </c>
      <c r="BM213" s="169" t="s">
        <v>6958</v>
      </c>
    </row>
    <row r="214" spans="1:65" s="2" customFormat="1" ht="11.25">
      <c r="A214" s="28"/>
      <c r="B214" s="29"/>
      <c r="C214" s="30"/>
      <c r="D214" s="171" t="s">
        <v>128</v>
      </c>
      <c r="E214" s="30"/>
      <c r="F214" s="172" t="s">
        <v>6957</v>
      </c>
      <c r="G214" s="30"/>
      <c r="H214" s="30"/>
      <c r="I214" s="173"/>
      <c r="J214" s="30"/>
      <c r="K214" s="30"/>
      <c r="L214" s="33"/>
      <c r="M214" s="174"/>
      <c r="N214" s="175"/>
      <c r="O214" s="65"/>
      <c r="P214" s="65"/>
      <c r="Q214" s="65"/>
      <c r="R214" s="65"/>
      <c r="S214" s="65"/>
      <c r="T214" s="66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T214" s="11" t="s">
        <v>128</v>
      </c>
      <c r="AU214" s="11" t="s">
        <v>73</v>
      </c>
    </row>
    <row r="215" spans="1:65" s="2" customFormat="1" ht="16.5" customHeight="1">
      <c r="A215" s="28"/>
      <c r="B215" s="29"/>
      <c r="C215" s="176" t="s">
        <v>314</v>
      </c>
      <c r="D215" s="176" t="s">
        <v>5147</v>
      </c>
      <c r="E215" s="177" t="s">
        <v>6959</v>
      </c>
      <c r="F215" s="178" t="s">
        <v>6960</v>
      </c>
      <c r="G215" s="179" t="s">
        <v>145</v>
      </c>
      <c r="H215" s="180">
        <v>10</v>
      </c>
      <c r="I215" s="181"/>
      <c r="J215" s="182">
        <f>ROUND(I215*H215,2)</f>
        <v>0</v>
      </c>
      <c r="K215" s="178" t="s">
        <v>1</v>
      </c>
      <c r="L215" s="183"/>
      <c r="M215" s="184" t="s">
        <v>1</v>
      </c>
      <c r="N215" s="185" t="s">
        <v>38</v>
      </c>
      <c r="O215" s="65"/>
      <c r="P215" s="167">
        <f>O215*H215</f>
        <v>0</v>
      </c>
      <c r="Q215" s="167">
        <v>0</v>
      </c>
      <c r="R215" s="167">
        <f>Q215*H215</f>
        <v>0</v>
      </c>
      <c r="S215" s="167">
        <v>0</v>
      </c>
      <c r="T215" s="168">
        <f>S215*H215</f>
        <v>0</v>
      </c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R215" s="169" t="s">
        <v>156</v>
      </c>
      <c r="AT215" s="169" t="s">
        <v>5147</v>
      </c>
      <c r="AU215" s="169" t="s">
        <v>73</v>
      </c>
      <c r="AY215" s="11" t="s">
        <v>126</v>
      </c>
      <c r="BE215" s="170">
        <f>IF(N215="základní",J215,0)</f>
        <v>0</v>
      </c>
      <c r="BF215" s="170">
        <f>IF(N215="snížená",J215,0)</f>
        <v>0</v>
      </c>
      <c r="BG215" s="170">
        <f>IF(N215="zákl. přenesená",J215,0)</f>
        <v>0</v>
      </c>
      <c r="BH215" s="170">
        <f>IF(N215="sníž. přenesená",J215,0)</f>
        <v>0</v>
      </c>
      <c r="BI215" s="170">
        <f>IF(N215="nulová",J215,0)</f>
        <v>0</v>
      </c>
      <c r="BJ215" s="11" t="s">
        <v>80</v>
      </c>
      <c r="BK215" s="170">
        <f>ROUND(I215*H215,2)</f>
        <v>0</v>
      </c>
      <c r="BL215" s="11" t="s">
        <v>125</v>
      </c>
      <c r="BM215" s="169" t="s">
        <v>6961</v>
      </c>
    </row>
    <row r="216" spans="1:65" s="2" customFormat="1" ht="11.25">
      <c r="A216" s="28"/>
      <c r="B216" s="29"/>
      <c r="C216" s="30"/>
      <c r="D216" s="171" t="s">
        <v>128</v>
      </c>
      <c r="E216" s="30"/>
      <c r="F216" s="172" t="s">
        <v>6960</v>
      </c>
      <c r="G216" s="30"/>
      <c r="H216" s="30"/>
      <c r="I216" s="173"/>
      <c r="J216" s="30"/>
      <c r="K216" s="30"/>
      <c r="L216" s="33"/>
      <c r="M216" s="174"/>
      <c r="N216" s="175"/>
      <c r="O216" s="65"/>
      <c r="P216" s="65"/>
      <c r="Q216" s="65"/>
      <c r="R216" s="65"/>
      <c r="S216" s="65"/>
      <c r="T216" s="66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T216" s="11" t="s">
        <v>128</v>
      </c>
      <c r="AU216" s="11" t="s">
        <v>73</v>
      </c>
    </row>
    <row r="217" spans="1:65" s="2" customFormat="1" ht="16.5" customHeight="1">
      <c r="A217" s="28"/>
      <c r="B217" s="29"/>
      <c r="C217" s="176" t="s">
        <v>318</v>
      </c>
      <c r="D217" s="176" t="s">
        <v>5147</v>
      </c>
      <c r="E217" s="177" t="s">
        <v>6962</v>
      </c>
      <c r="F217" s="178" t="s">
        <v>6963</v>
      </c>
      <c r="G217" s="179" t="s">
        <v>136</v>
      </c>
      <c r="H217" s="180">
        <v>10</v>
      </c>
      <c r="I217" s="181"/>
      <c r="J217" s="182">
        <f>ROUND(I217*H217,2)</f>
        <v>0</v>
      </c>
      <c r="K217" s="178" t="s">
        <v>1</v>
      </c>
      <c r="L217" s="183"/>
      <c r="M217" s="184" t="s">
        <v>1</v>
      </c>
      <c r="N217" s="185" t="s">
        <v>38</v>
      </c>
      <c r="O217" s="65"/>
      <c r="P217" s="167">
        <f>O217*H217</f>
        <v>0</v>
      </c>
      <c r="Q217" s="167">
        <v>0</v>
      </c>
      <c r="R217" s="167">
        <f>Q217*H217</f>
        <v>0</v>
      </c>
      <c r="S217" s="167">
        <v>0</v>
      </c>
      <c r="T217" s="168">
        <f>S217*H217</f>
        <v>0</v>
      </c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R217" s="169" t="s">
        <v>156</v>
      </c>
      <c r="AT217" s="169" t="s">
        <v>5147</v>
      </c>
      <c r="AU217" s="169" t="s">
        <v>73</v>
      </c>
      <c r="AY217" s="11" t="s">
        <v>126</v>
      </c>
      <c r="BE217" s="170">
        <f>IF(N217="základní",J217,0)</f>
        <v>0</v>
      </c>
      <c r="BF217" s="170">
        <f>IF(N217="snížená",J217,0)</f>
        <v>0</v>
      </c>
      <c r="BG217" s="170">
        <f>IF(N217="zákl. přenesená",J217,0)</f>
        <v>0</v>
      </c>
      <c r="BH217" s="170">
        <f>IF(N217="sníž. přenesená",J217,0)</f>
        <v>0</v>
      </c>
      <c r="BI217" s="170">
        <f>IF(N217="nulová",J217,0)</f>
        <v>0</v>
      </c>
      <c r="BJ217" s="11" t="s">
        <v>80</v>
      </c>
      <c r="BK217" s="170">
        <f>ROUND(I217*H217,2)</f>
        <v>0</v>
      </c>
      <c r="BL217" s="11" t="s">
        <v>125</v>
      </c>
      <c r="BM217" s="169" t="s">
        <v>6964</v>
      </c>
    </row>
    <row r="218" spans="1:65" s="2" customFormat="1" ht="11.25">
      <c r="A218" s="28"/>
      <c r="B218" s="29"/>
      <c r="C218" s="30"/>
      <c r="D218" s="171" t="s">
        <v>128</v>
      </c>
      <c r="E218" s="30"/>
      <c r="F218" s="172" t="s">
        <v>6963</v>
      </c>
      <c r="G218" s="30"/>
      <c r="H218" s="30"/>
      <c r="I218" s="173"/>
      <c r="J218" s="30"/>
      <c r="K218" s="30"/>
      <c r="L218" s="33"/>
      <c r="M218" s="174"/>
      <c r="N218" s="175"/>
      <c r="O218" s="65"/>
      <c r="P218" s="65"/>
      <c r="Q218" s="65"/>
      <c r="R218" s="65"/>
      <c r="S218" s="65"/>
      <c r="T218" s="66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T218" s="11" t="s">
        <v>128</v>
      </c>
      <c r="AU218" s="11" t="s">
        <v>73</v>
      </c>
    </row>
    <row r="219" spans="1:65" s="2" customFormat="1" ht="16.5" customHeight="1">
      <c r="A219" s="28"/>
      <c r="B219" s="29"/>
      <c r="C219" s="176" t="s">
        <v>322</v>
      </c>
      <c r="D219" s="176" t="s">
        <v>5147</v>
      </c>
      <c r="E219" s="177" t="s">
        <v>6965</v>
      </c>
      <c r="F219" s="178" t="s">
        <v>6966</v>
      </c>
      <c r="G219" s="179" t="s">
        <v>3319</v>
      </c>
      <c r="H219" s="180">
        <v>10</v>
      </c>
      <c r="I219" s="181"/>
      <c r="J219" s="182">
        <f>ROUND(I219*H219,2)</f>
        <v>0</v>
      </c>
      <c r="K219" s="178" t="s">
        <v>1</v>
      </c>
      <c r="L219" s="183"/>
      <c r="M219" s="184" t="s">
        <v>1</v>
      </c>
      <c r="N219" s="185" t="s">
        <v>38</v>
      </c>
      <c r="O219" s="65"/>
      <c r="P219" s="167">
        <f>O219*H219</f>
        <v>0</v>
      </c>
      <c r="Q219" s="167">
        <v>0</v>
      </c>
      <c r="R219" s="167">
        <f>Q219*H219</f>
        <v>0</v>
      </c>
      <c r="S219" s="167">
        <v>0</v>
      </c>
      <c r="T219" s="168">
        <f>S219*H219</f>
        <v>0</v>
      </c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R219" s="169" t="s">
        <v>156</v>
      </c>
      <c r="AT219" s="169" t="s">
        <v>5147</v>
      </c>
      <c r="AU219" s="169" t="s">
        <v>73</v>
      </c>
      <c r="AY219" s="11" t="s">
        <v>126</v>
      </c>
      <c r="BE219" s="170">
        <f>IF(N219="základní",J219,0)</f>
        <v>0</v>
      </c>
      <c r="BF219" s="170">
        <f>IF(N219="snížená",J219,0)</f>
        <v>0</v>
      </c>
      <c r="BG219" s="170">
        <f>IF(N219="zákl. přenesená",J219,0)</f>
        <v>0</v>
      </c>
      <c r="BH219" s="170">
        <f>IF(N219="sníž. přenesená",J219,0)</f>
        <v>0</v>
      </c>
      <c r="BI219" s="170">
        <f>IF(N219="nulová",J219,0)</f>
        <v>0</v>
      </c>
      <c r="BJ219" s="11" t="s">
        <v>80</v>
      </c>
      <c r="BK219" s="170">
        <f>ROUND(I219*H219,2)</f>
        <v>0</v>
      </c>
      <c r="BL219" s="11" t="s">
        <v>125</v>
      </c>
      <c r="BM219" s="169" t="s">
        <v>6967</v>
      </c>
    </row>
    <row r="220" spans="1:65" s="2" customFormat="1" ht="11.25">
      <c r="A220" s="28"/>
      <c r="B220" s="29"/>
      <c r="C220" s="30"/>
      <c r="D220" s="171" t="s">
        <v>128</v>
      </c>
      <c r="E220" s="30"/>
      <c r="F220" s="172" t="s">
        <v>6966</v>
      </c>
      <c r="G220" s="30"/>
      <c r="H220" s="30"/>
      <c r="I220" s="173"/>
      <c r="J220" s="30"/>
      <c r="K220" s="30"/>
      <c r="L220" s="33"/>
      <c r="M220" s="174"/>
      <c r="N220" s="175"/>
      <c r="O220" s="65"/>
      <c r="P220" s="65"/>
      <c r="Q220" s="65"/>
      <c r="R220" s="65"/>
      <c r="S220" s="65"/>
      <c r="T220" s="66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T220" s="11" t="s">
        <v>128</v>
      </c>
      <c r="AU220" s="11" t="s">
        <v>73</v>
      </c>
    </row>
    <row r="221" spans="1:65" s="2" customFormat="1" ht="24.2" customHeight="1">
      <c r="A221" s="28"/>
      <c r="B221" s="29"/>
      <c r="C221" s="176" t="s">
        <v>326</v>
      </c>
      <c r="D221" s="176" t="s">
        <v>5147</v>
      </c>
      <c r="E221" s="177" t="s">
        <v>6968</v>
      </c>
      <c r="F221" s="178" t="s">
        <v>6969</v>
      </c>
      <c r="G221" s="179" t="s">
        <v>3319</v>
      </c>
      <c r="H221" s="180">
        <v>10</v>
      </c>
      <c r="I221" s="181"/>
      <c r="J221" s="182">
        <f>ROUND(I221*H221,2)</f>
        <v>0</v>
      </c>
      <c r="K221" s="178" t="s">
        <v>1</v>
      </c>
      <c r="L221" s="183"/>
      <c r="M221" s="184" t="s">
        <v>1</v>
      </c>
      <c r="N221" s="185" t="s">
        <v>38</v>
      </c>
      <c r="O221" s="65"/>
      <c r="P221" s="167">
        <f>O221*H221</f>
        <v>0</v>
      </c>
      <c r="Q221" s="167">
        <v>0</v>
      </c>
      <c r="R221" s="167">
        <f>Q221*H221</f>
        <v>0</v>
      </c>
      <c r="S221" s="167">
        <v>0</v>
      </c>
      <c r="T221" s="168">
        <f>S221*H221</f>
        <v>0</v>
      </c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R221" s="169" t="s">
        <v>156</v>
      </c>
      <c r="AT221" s="169" t="s">
        <v>5147</v>
      </c>
      <c r="AU221" s="169" t="s">
        <v>73</v>
      </c>
      <c r="AY221" s="11" t="s">
        <v>126</v>
      </c>
      <c r="BE221" s="170">
        <f>IF(N221="základní",J221,0)</f>
        <v>0</v>
      </c>
      <c r="BF221" s="170">
        <f>IF(N221="snížená",J221,0)</f>
        <v>0</v>
      </c>
      <c r="BG221" s="170">
        <f>IF(N221="zákl. přenesená",J221,0)</f>
        <v>0</v>
      </c>
      <c r="BH221" s="170">
        <f>IF(N221="sníž. přenesená",J221,0)</f>
        <v>0</v>
      </c>
      <c r="BI221" s="170">
        <f>IF(N221="nulová",J221,0)</f>
        <v>0</v>
      </c>
      <c r="BJ221" s="11" t="s">
        <v>80</v>
      </c>
      <c r="BK221" s="170">
        <f>ROUND(I221*H221,2)</f>
        <v>0</v>
      </c>
      <c r="BL221" s="11" t="s">
        <v>125</v>
      </c>
      <c r="BM221" s="169" t="s">
        <v>6970</v>
      </c>
    </row>
    <row r="222" spans="1:65" s="2" customFormat="1" ht="19.5">
      <c r="A222" s="28"/>
      <c r="B222" s="29"/>
      <c r="C222" s="30"/>
      <c r="D222" s="171" t="s">
        <v>128</v>
      </c>
      <c r="E222" s="30"/>
      <c r="F222" s="172" t="s">
        <v>6969</v>
      </c>
      <c r="G222" s="30"/>
      <c r="H222" s="30"/>
      <c r="I222" s="173"/>
      <c r="J222" s="30"/>
      <c r="K222" s="30"/>
      <c r="L222" s="33"/>
      <c r="M222" s="174"/>
      <c r="N222" s="175"/>
      <c r="O222" s="65"/>
      <c r="P222" s="65"/>
      <c r="Q222" s="65"/>
      <c r="R222" s="65"/>
      <c r="S222" s="65"/>
      <c r="T222" s="66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T222" s="11" t="s">
        <v>128</v>
      </c>
      <c r="AU222" s="11" t="s">
        <v>73</v>
      </c>
    </row>
    <row r="223" spans="1:65" s="2" customFormat="1" ht="21.75" customHeight="1">
      <c r="A223" s="28"/>
      <c r="B223" s="29"/>
      <c r="C223" s="176" t="s">
        <v>330</v>
      </c>
      <c r="D223" s="176" t="s">
        <v>5147</v>
      </c>
      <c r="E223" s="177" t="s">
        <v>6971</v>
      </c>
      <c r="F223" s="178" t="s">
        <v>6972</v>
      </c>
      <c r="G223" s="179" t="s">
        <v>3319</v>
      </c>
      <c r="H223" s="180">
        <v>10</v>
      </c>
      <c r="I223" s="181"/>
      <c r="J223" s="182">
        <f>ROUND(I223*H223,2)</f>
        <v>0</v>
      </c>
      <c r="K223" s="178" t="s">
        <v>1</v>
      </c>
      <c r="L223" s="183"/>
      <c r="M223" s="184" t="s">
        <v>1</v>
      </c>
      <c r="N223" s="185" t="s">
        <v>38</v>
      </c>
      <c r="O223" s="65"/>
      <c r="P223" s="167">
        <f>O223*H223</f>
        <v>0</v>
      </c>
      <c r="Q223" s="167">
        <v>0</v>
      </c>
      <c r="R223" s="167">
        <f>Q223*H223</f>
        <v>0</v>
      </c>
      <c r="S223" s="167">
        <v>0</v>
      </c>
      <c r="T223" s="168">
        <f>S223*H223</f>
        <v>0</v>
      </c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R223" s="169" t="s">
        <v>156</v>
      </c>
      <c r="AT223" s="169" t="s">
        <v>5147</v>
      </c>
      <c r="AU223" s="169" t="s">
        <v>73</v>
      </c>
      <c r="AY223" s="11" t="s">
        <v>126</v>
      </c>
      <c r="BE223" s="170">
        <f>IF(N223="základní",J223,0)</f>
        <v>0</v>
      </c>
      <c r="BF223" s="170">
        <f>IF(N223="snížená",J223,0)</f>
        <v>0</v>
      </c>
      <c r="BG223" s="170">
        <f>IF(N223="zákl. přenesená",J223,0)</f>
        <v>0</v>
      </c>
      <c r="BH223" s="170">
        <f>IF(N223="sníž. přenesená",J223,0)</f>
        <v>0</v>
      </c>
      <c r="BI223" s="170">
        <f>IF(N223="nulová",J223,0)</f>
        <v>0</v>
      </c>
      <c r="BJ223" s="11" t="s">
        <v>80</v>
      </c>
      <c r="BK223" s="170">
        <f>ROUND(I223*H223,2)</f>
        <v>0</v>
      </c>
      <c r="BL223" s="11" t="s">
        <v>125</v>
      </c>
      <c r="BM223" s="169" t="s">
        <v>6973</v>
      </c>
    </row>
    <row r="224" spans="1:65" s="2" customFormat="1" ht="11.25">
      <c r="A224" s="28"/>
      <c r="B224" s="29"/>
      <c r="C224" s="30"/>
      <c r="D224" s="171" t="s">
        <v>128</v>
      </c>
      <c r="E224" s="30"/>
      <c r="F224" s="172" t="s">
        <v>6972</v>
      </c>
      <c r="G224" s="30"/>
      <c r="H224" s="30"/>
      <c r="I224" s="173"/>
      <c r="J224" s="30"/>
      <c r="K224" s="30"/>
      <c r="L224" s="33"/>
      <c r="M224" s="186"/>
      <c r="N224" s="187"/>
      <c r="O224" s="188"/>
      <c r="P224" s="188"/>
      <c r="Q224" s="188"/>
      <c r="R224" s="188"/>
      <c r="S224" s="188"/>
      <c r="T224" s="189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T224" s="11" t="s">
        <v>128</v>
      </c>
      <c r="AU224" s="11" t="s">
        <v>73</v>
      </c>
    </row>
    <row r="225" spans="1:31" s="2" customFormat="1" ht="6.95" customHeight="1">
      <c r="A225" s="28"/>
      <c r="B225" s="48"/>
      <c r="C225" s="49"/>
      <c r="D225" s="49"/>
      <c r="E225" s="49"/>
      <c r="F225" s="49"/>
      <c r="G225" s="49"/>
      <c r="H225" s="49"/>
      <c r="I225" s="49"/>
      <c r="J225" s="49"/>
      <c r="K225" s="49"/>
      <c r="L225" s="33"/>
      <c r="M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</row>
  </sheetData>
  <sheetProtection algorithmName="SHA-512" hashValue="cpor5q+nE4FrRJ+LKyfdJR0MVp4XtK7scRSdySyaSITmI03aHCDcR+SFwHct5VP93lOtImeoNwTE3+UQDDBlDw==" saltValue="6Hx+Zbz2CFtIEIC4NzE4pwY+gWXrrUzti8R2MKC11H/eXKQC9Y8p5vVTmXfjEyYysx4O4QPUHnOfXD9eMCgo7w==" spinCount="100000" sheet="1" objects="1" scenarios="1" formatColumns="0" formatRows="0" autoFilter="0"/>
  <autoFilter ref="C119:K224" xr:uid="{00000000-0009-0000-0000-000002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65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1" t="s">
        <v>94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4"/>
      <c r="AT3" s="11" t="s">
        <v>82</v>
      </c>
    </row>
    <row r="4" spans="1:46" s="1" customFormat="1" ht="24.95" customHeight="1">
      <c r="B4" s="14"/>
      <c r="D4" s="111" t="s">
        <v>98</v>
      </c>
      <c r="L4" s="14"/>
      <c r="M4" s="112" t="s">
        <v>10</v>
      </c>
      <c r="AT4" s="11" t="s">
        <v>4</v>
      </c>
    </row>
    <row r="5" spans="1:46" s="1" customFormat="1" ht="6.95" customHeight="1">
      <c r="B5" s="14"/>
      <c r="L5" s="14"/>
    </row>
    <row r="6" spans="1:46" s="1" customFormat="1" ht="12" customHeight="1">
      <c r="B6" s="14"/>
      <c r="D6" s="113" t="s">
        <v>16</v>
      </c>
      <c r="L6" s="14"/>
    </row>
    <row r="7" spans="1:46" s="1" customFormat="1" ht="16.5" customHeight="1">
      <c r="B7" s="14"/>
      <c r="E7" s="235" t="str">
        <f>'Rekapitulace stavby'!K6</f>
        <v>Údržba, opravy a odstraňování závad u ST PCE 2022-2023</v>
      </c>
      <c r="F7" s="236"/>
      <c r="G7" s="236"/>
      <c r="H7" s="236"/>
      <c r="L7" s="14"/>
    </row>
    <row r="8" spans="1:46" s="2" customFormat="1" ht="12" customHeight="1">
      <c r="A8" s="28"/>
      <c r="B8" s="33"/>
      <c r="C8" s="28"/>
      <c r="D8" s="113" t="s">
        <v>99</v>
      </c>
      <c r="E8" s="28"/>
      <c r="F8" s="28"/>
      <c r="G8" s="28"/>
      <c r="H8" s="28"/>
      <c r="I8" s="28"/>
      <c r="J8" s="28"/>
      <c r="K8" s="28"/>
      <c r="L8" s="45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33"/>
      <c r="C9" s="28"/>
      <c r="D9" s="28"/>
      <c r="E9" s="238" t="s">
        <v>6974</v>
      </c>
      <c r="F9" s="237"/>
      <c r="G9" s="237"/>
      <c r="H9" s="237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1.25">
      <c r="A10" s="28"/>
      <c r="B10" s="33"/>
      <c r="C10" s="28"/>
      <c r="D10" s="28"/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33"/>
      <c r="C11" s="28"/>
      <c r="D11" s="113" t="s">
        <v>18</v>
      </c>
      <c r="E11" s="28"/>
      <c r="F11" s="104" t="s">
        <v>1</v>
      </c>
      <c r="G11" s="28"/>
      <c r="H11" s="28"/>
      <c r="I11" s="113" t="s">
        <v>19</v>
      </c>
      <c r="J11" s="104" t="s">
        <v>1</v>
      </c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33"/>
      <c r="C12" s="28"/>
      <c r="D12" s="113" t="s">
        <v>20</v>
      </c>
      <c r="E12" s="28"/>
      <c r="F12" s="104" t="s">
        <v>21</v>
      </c>
      <c r="G12" s="28"/>
      <c r="H12" s="28"/>
      <c r="I12" s="113" t="s">
        <v>22</v>
      </c>
      <c r="J12" s="114" t="str">
        <f>'Rekapitulace stavby'!AN8</f>
        <v>14. 10. 2021</v>
      </c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33"/>
      <c r="C13" s="28"/>
      <c r="D13" s="28"/>
      <c r="E13" s="28"/>
      <c r="F13" s="28"/>
      <c r="G13" s="28"/>
      <c r="H13" s="28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13" t="s">
        <v>24</v>
      </c>
      <c r="E14" s="28"/>
      <c r="F14" s="28"/>
      <c r="G14" s="28"/>
      <c r="H14" s="28"/>
      <c r="I14" s="113" t="s">
        <v>25</v>
      </c>
      <c r="J14" s="104" t="str">
        <f>IF('Rekapitulace stavby'!AN10="","",'Rekapitulace stavby'!AN10)</f>
        <v/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33"/>
      <c r="C15" s="28"/>
      <c r="D15" s="28"/>
      <c r="E15" s="104" t="str">
        <f>IF('Rekapitulace stavby'!E11="","",'Rekapitulace stavby'!E11)</f>
        <v xml:space="preserve"> </v>
      </c>
      <c r="F15" s="28"/>
      <c r="G15" s="28"/>
      <c r="H15" s="28"/>
      <c r="I15" s="113" t="s">
        <v>26</v>
      </c>
      <c r="J15" s="104" t="str">
        <f>IF('Rekapitulace stavby'!AN11="","",'Rekapitulace stavby'!AN11)</f>
        <v/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33"/>
      <c r="C16" s="28"/>
      <c r="D16" s="28"/>
      <c r="E16" s="28"/>
      <c r="F16" s="28"/>
      <c r="G16" s="28"/>
      <c r="H16" s="28"/>
      <c r="I16" s="28"/>
      <c r="J16" s="28"/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33"/>
      <c r="C17" s="28"/>
      <c r="D17" s="113" t="s">
        <v>27</v>
      </c>
      <c r="E17" s="28"/>
      <c r="F17" s="28"/>
      <c r="G17" s="28"/>
      <c r="H17" s="28"/>
      <c r="I17" s="113" t="s">
        <v>25</v>
      </c>
      <c r="J17" s="24" t="str">
        <f>'Rekapitulace stavby'!AN13</f>
        <v>Vyplň údaj</v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33"/>
      <c r="C18" s="28"/>
      <c r="D18" s="28"/>
      <c r="E18" s="239" t="str">
        <f>'Rekapitulace stavby'!E14</f>
        <v>Vyplň údaj</v>
      </c>
      <c r="F18" s="240"/>
      <c r="G18" s="240"/>
      <c r="H18" s="240"/>
      <c r="I18" s="113" t="s">
        <v>26</v>
      </c>
      <c r="J18" s="24" t="str">
        <f>'Rekapitulace stavby'!AN14</f>
        <v>Vyplň údaj</v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33"/>
      <c r="C19" s="28"/>
      <c r="D19" s="28"/>
      <c r="E19" s="28"/>
      <c r="F19" s="28"/>
      <c r="G19" s="28"/>
      <c r="H19" s="28"/>
      <c r="I19" s="28"/>
      <c r="J19" s="28"/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33"/>
      <c r="C20" s="28"/>
      <c r="D20" s="113" t="s">
        <v>29</v>
      </c>
      <c r="E20" s="28"/>
      <c r="F20" s="28"/>
      <c r="G20" s="28"/>
      <c r="H20" s="28"/>
      <c r="I20" s="113" t="s">
        <v>25</v>
      </c>
      <c r="J20" s="104" t="str">
        <f>IF('Rekapitulace stavby'!AN16="","",'Rekapitulace stavby'!AN16)</f>
        <v/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33"/>
      <c r="C21" s="28"/>
      <c r="D21" s="28"/>
      <c r="E21" s="104" t="str">
        <f>IF('Rekapitulace stavby'!E17="","",'Rekapitulace stavby'!E17)</f>
        <v xml:space="preserve"> </v>
      </c>
      <c r="F21" s="28"/>
      <c r="G21" s="28"/>
      <c r="H21" s="28"/>
      <c r="I21" s="113" t="s">
        <v>26</v>
      </c>
      <c r="J21" s="104" t="str">
        <f>IF('Rekapitulace stavby'!AN17="","",'Rekapitulace stavby'!AN17)</f>
        <v/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33"/>
      <c r="C22" s="28"/>
      <c r="D22" s="28"/>
      <c r="E22" s="28"/>
      <c r="F22" s="28"/>
      <c r="G22" s="28"/>
      <c r="H22" s="28"/>
      <c r="I22" s="28"/>
      <c r="J22" s="28"/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33"/>
      <c r="C23" s="28"/>
      <c r="D23" s="113" t="s">
        <v>31</v>
      </c>
      <c r="E23" s="28"/>
      <c r="F23" s="28"/>
      <c r="G23" s="28"/>
      <c r="H23" s="28"/>
      <c r="I23" s="113" t="s">
        <v>25</v>
      </c>
      <c r="J23" s="104" t="str">
        <f>IF('Rekapitulace stavby'!AN19="","",'Rekapitulace stavby'!AN19)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33"/>
      <c r="C24" s="28"/>
      <c r="D24" s="28"/>
      <c r="E24" s="104" t="str">
        <f>IF('Rekapitulace stavby'!E20="","",'Rekapitulace stavby'!E20)</f>
        <v xml:space="preserve"> </v>
      </c>
      <c r="F24" s="28"/>
      <c r="G24" s="28"/>
      <c r="H24" s="28"/>
      <c r="I24" s="113" t="s">
        <v>26</v>
      </c>
      <c r="J24" s="104" t="str">
        <f>IF('Rekapitulace stavby'!AN20="","",'Rekapitulace stavby'!AN20)</f>
        <v/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33"/>
      <c r="C25" s="28"/>
      <c r="D25" s="28"/>
      <c r="E25" s="28"/>
      <c r="F25" s="28"/>
      <c r="G25" s="28"/>
      <c r="H25" s="28"/>
      <c r="I25" s="28"/>
      <c r="J25" s="28"/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33"/>
      <c r="C26" s="28"/>
      <c r="D26" s="113" t="s">
        <v>32</v>
      </c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115"/>
      <c r="B27" s="116"/>
      <c r="C27" s="115"/>
      <c r="D27" s="115"/>
      <c r="E27" s="241" t="s">
        <v>1</v>
      </c>
      <c r="F27" s="241"/>
      <c r="G27" s="241"/>
      <c r="H27" s="24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28"/>
      <c r="B28" s="33"/>
      <c r="C28" s="28"/>
      <c r="D28" s="28"/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33"/>
      <c r="C29" s="28"/>
      <c r="D29" s="118"/>
      <c r="E29" s="118"/>
      <c r="F29" s="118"/>
      <c r="G29" s="118"/>
      <c r="H29" s="118"/>
      <c r="I29" s="118"/>
      <c r="J29" s="118"/>
      <c r="K29" s="118"/>
      <c r="L29" s="4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33"/>
      <c r="C30" s="28"/>
      <c r="D30" s="119" t="s">
        <v>33</v>
      </c>
      <c r="E30" s="28"/>
      <c r="F30" s="28"/>
      <c r="G30" s="28"/>
      <c r="H30" s="28"/>
      <c r="I30" s="28"/>
      <c r="J30" s="120">
        <f>ROUND(J116, 2)</f>
        <v>0</v>
      </c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18"/>
      <c r="E31" s="118"/>
      <c r="F31" s="118"/>
      <c r="G31" s="118"/>
      <c r="H31" s="118"/>
      <c r="I31" s="118"/>
      <c r="J31" s="118"/>
      <c r="K31" s="11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33"/>
      <c r="C32" s="28"/>
      <c r="D32" s="28"/>
      <c r="E32" s="28"/>
      <c r="F32" s="121" t="s">
        <v>35</v>
      </c>
      <c r="G32" s="28"/>
      <c r="H32" s="28"/>
      <c r="I32" s="121" t="s">
        <v>34</v>
      </c>
      <c r="J32" s="121" t="s">
        <v>36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33"/>
      <c r="C33" s="28"/>
      <c r="D33" s="122" t="s">
        <v>37</v>
      </c>
      <c r="E33" s="113" t="s">
        <v>38</v>
      </c>
      <c r="F33" s="123">
        <f>ROUND((SUM(BE116:BE164)),  2)</f>
        <v>0</v>
      </c>
      <c r="G33" s="28"/>
      <c r="H33" s="28"/>
      <c r="I33" s="124">
        <v>0.21</v>
      </c>
      <c r="J33" s="123">
        <f>ROUND(((SUM(BE116:BE164))*I33),  2)</f>
        <v>0</v>
      </c>
      <c r="K33" s="2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113" t="s">
        <v>39</v>
      </c>
      <c r="F34" s="123">
        <f>ROUND((SUM(BF116:BF164)),  2)</f>
        <v>0</v>
      </c>
      <c r="G34" s="28"/>
      <c r="H34" s="28"/>
      <c r="I34" s="124">
        <v>0.15</v>
      </c>
      <c r="J34" s="123">
        <f>ROUND(((SUM(BF116:BF164))*I34),  2)</f>
        <v>0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33"/>
      <c r="C35" s="28"/>
      <c r="D35" s="28"/>
      <c r="E35" s="113" t="s">
        <v>40</v>
      </c>
      <c r="F35" s="123">
        <f>ROUND((SUM(BG116:BG164)),  2)</f>
        <v>0</v>
      </c>
      <c r="G35" s="28"/>
      <c r="H35" s="28"/>
      <c r="I35" s="124">
        <v>0.21</v>
      </c>
      <c r="J35" s="123">
        <f>0</f>
        <v>0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33"/>
      <c r="C36" s="28"/>
      <c r="D36" s="28"/>
      <c r="E36" s="113" t="s">
        <v>41</v>
      </c>
      <c r="F36" s="123">
        <f>ROUND((SUM(BH116:BH164)),  2)</f>
        <v>0</v>
      </c>
      <c r="G36" s="28"/>
      <c r="H36" s="28"/>
      <c r="I36" s="124">
        <v>0.15</v>
      </c>
      <c r="J36" s="123">
        <f>0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13" t="s">
        <v>42</v>
      </c>
      <c r="F37" s="123">
        <f>ROUND((SUM(BI116:BI164)),  2)</f>
        <v>0</v>
      </c>
      <c r="G37" s="28"/>
      <c r="H37" s="28"/>
      <c r="I37" s="124">
        <v>0</v>
      </c>
      <c r="J37" s="123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33"/>
      <c r="C38" s="28"/>
      <c r="D38" s="28"/>
      <c r="E38" s="28"/>
      <c r="F38" s="28"/>
      <c r="G38" s="28"/>
      <c r="H38" s="28"/>
      <c r="I38" s="28"/>
      <c r="J38" s="28"/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33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4"/>
      <c r="L41" s="14"/>
    </row>
    <row r="42" spans="1:31" s="1" customFormat="1" ht="14.45" customHeight="1">
      <c r="B42" s="14"/>
      <c r="L42" s="14"/>
    </row>
    <row r="43" spans="1:31" s="1" customFormat="1" ht="14.45" customHeight="1">
      <c r="B43" s="14"/>
      <c r="L43" s="14"/>
    </row>
    <row r="44" spans="1:31" s="1" customFormat="1" ht="14.45" customHeight="1">
      <c r="B44" s="14"/>
      <c r="L44" s="14"/>
    </row>
    <row r="45" spans="1:31" s="1" customFormat="1" ht="14.45" customHeight="1">
      <c r="B45" s="14"/>
      <c r="L45" s="14"/>
    </row>
    <row r="46" spans="1:31" s="1" customFormat="1" ht="14.45" customHeight="1">
      <c r="B46" s="14"/>
      <c r="L46" s="14"/>
    </row>
    <row r="47" spans="1:31" s="1" customFormat="1" ht="14.45" customHeight="1">
      <c r="B47" s="14"/>
      <c r="L47" s="14"/>
    </row>
    <row r="48" spans="1:31" s="1" customFormat="1" ht="14.45" customHeight="1">
      <c r="B48" s="14"/>
      <c r="L48" s="14"/>
    </row>
    <row r="49" spans="1:31" s="1" customFormat="1" ht="14.45" customHeight="1">
      <c r="B49" s="14"/>
      <c r="L49" s="14"/>
    </row>
    <row r="50" spans="1:31" s="2" customFormat="1" ht="14.45" customHeight="1">
      <c r="B50" s="45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45"/>
    </row>
    <row r="51" spans="1:31" ht="11.25">
      <c r="B51" s="14"/>
      <c r="L51" s="14"/>
    </row>
    <row r="52" spans="1:31" ht="11.25">
      <c r="B52" s="14"/>
      <c r="L52" s="14"/>
    </row>
    <row r="53" spans="1:31" ht="11.25">
      <c r="B53" s="14"/>
      <c r="L53" s="14"/>
    </row>
    <row r="54" spans="1:31" ht="11.25">
      <c r="B54" s="14"/>
      <c r="L54" s="14"/>
    </row>
    <row r="55" spans="1:31" ht="11.25">
      <c r="B55" s="14"/>
      <c r="L55" s="14"/>
    </row>
    <row r="56" spans="1:31" ht="11.25">
      <c r="B56" s="14"/>
      <c r="L56" s="14"/>
    </row>
    <row r="57" spans="1:31" ht="11.25">
      <c r="B57" s="14"/>
      <c r="L57" s="14"/>
    </row>
    <row r="58" spans="1:31" ht="11.25">
      <c r="B58" s="14"/>
      <c r="L58" s="14"/>
    </row>
    <row r="59" spans="1:31" ht="11.25">
      <c r="B59" s="14"/>
      <c r="L59" s="14"/>
    </row>
    <row r="60" spans="1:31" ht="11.25">
      <c r="B60" s="14"/>
      <c r="L60" s="14"/>
    </row>
    <row r="61" spans="1:31" s="2" customFormat="1">
      <c r="A61" s="28"/>
      <c r="B61" s="33"/>
      <c r="C61" s="28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1.25">
      <c r="B62" s="14"/>
      <c r="L62" s="14"/>
    </row>
    <row r="63" spans="1:31" ht="11.25">
      <c r="B63" s="14"/>
      <c r="L63" s="14"/>
    </row>
    <row r="64" spans="1:31" ht="11.25">
      <c r="B64" s="14"/>
      <c r="L64" s="14"/>
    </row>
    <row r="65" spans="1:31" s="2" customFormat="1">
      <c r="A65" s="28"/>
      <c r="B65" s="33"/>
      <c r="C65" s="28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1.25">
      <c r="B66" s="14"/>
      <c r="L66" s="14"/>
    </row>
    <row r="67" spans="1:31" ht="11.25">
      <c r="B67" s="14"/>
      <c r="L67" s="14"/>
    </row>
    <row r="68" spans="1:31" ht="11.25">
      <c r="B68" s="14"/>
      <c r="L68" s="14"/>
    </row>
    <row r="69" spans="1:31" ht="11.25">
      <c r="B69" s="14"/>
      <c r="L69" s="14"/>
    </row>
    <row r="70" spans="1:31" ht="11.25">
      <c r="B70" s="14"/>
      <c r="L70" s="14"/>
    </row>
    <row r="71" spans="1:31" ht="11.25">
      <c r="B71" s="14"/>
      <c r="L71" s="14"/>
    </row>
    <row r="72" spans="1:31" ht="11.25">
      <c r="B72" s="14"/>
      <c r="L72" s="14"/>
    </row>
    <row r="73" spans="1:31" ht="11.25">
      <c r="B73" s="14"/>
      <c r="L73" s="14"/>
    </row>
    <row r="74" spans="1:31" ht="11.25">
      <c r="B74" s="14"/>
      <c r="L74" s="14"/>
    </row>
    <row r="75" spans="1:31" ht="11.25">
      <c r="B75" s="14"/>
      <c r="L75" s="14"/>
    </row>
    <row r="76" spans="1:31" s="2" customFormat="1">
      <c r="A76" s="28"/>
      <c r="B76" s="33"/>
      <c r="C76" s="28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7" t="s">
        <v>103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16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30"/>
      <c r="D85" s="30"/>
      <c r="E85" s="242" t="str">
        <f>E7</f>
        <v>Údržba, opravy a odstraňování závad u ST PCE 2022-2023</v>
      </c>
      <c r="F85" s="243"/>
      <c r="G85" s="243"/>
      <c r="H85" s="243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3" t="s">
        <v>99</v>
      </c>
      <c r="D86" s="30"/>
      <c r="E86" s="30"/>
      <c r="F86" s="30"/>
      <c r="G86" s="30"/>
      <c r="H86" s="30"/>
      <c r="I86" s="30"/>
      <c r="J86" s="30"/>
      <c r="K86" s="30"/>
      <c r="L86" s="45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30"/>
      <c r="D87" s="30"/>
      <c r="E87" s="190" t="str">
        <f>E9</f>
        <v>SO 02 - Zimní údržba</v>
      </c>
      <c r="F87" s="244"/>
      <c r="G87" s="244"/>
      <c r="H87" s="244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3" t="s">
        <v>20</v>
      </c>
      <c r="D89" s="30"/>
      <c r="E89" s="30"/>
      <c r="F89" s="21" t="str">
        <f>F12</f>
        <v xml:space="preserve"> </v>
      </c>
      <c r="G89" s="30"/>
      <c r="H89" s="30"/>
      <c r="I89" s="23" t="s">
        <v>22</v>
      </c>
      <c r="J89" s="60" t="str">
        <f>IF(J12="","",J12)</f>
        <v>14. 10. 2021</v>
      </c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3" t="s">
        <v>24</v>
      </c>
      <c r="D91" s="30"/>
      <c r="E91" s="30"/>
      <c r="F91" s="21" t="str">
        <f>E15</f>
        <v xml:space="preserve"> </v>
      </c>
      <c r="G91" s="30"/>
      <c r="H91" s="30"/>
      <c r="I91" s="23" t="s">
        <v>29</v>
      </c>
      <c r="J91" s="26" t="str">
        <f>E21</f>
        <v xml:space="preserve"> 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3" t="s">
        <v>27</v>
      </c>
      <c r="D92" s="30"/>
      <c r="E92" s="30"/>
      <c r="F92" s="21" t="str">
        <f>IF(E18="","",E18)</f>
        <v>Vyplň údaj</v>
      </c>
      <c r="G92" s="30"/>
      <c r="H92" s="30"/>
      <c r="I92" s="23" t="s">
        <v>31</v>
      </c>
      <c r="J92" s="26" t="str">
        <f>E24</f>
        <v xml:space="preserve"> </v>
      </c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43" t="s">
        <v>104</v>
      </c>
      <c r="D94" s="144"/>
      <c r="E94" s="144"/>
      <c r="F94" s="144"/>
      <c r="G94" s="144"/>
      <c r="H94" s="144"/>
      <c r="I94" s="144"/>
      <c r="J94" s="145" t="s">
        <v>105</v>
      </c>
      <c r="K94" s="144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46" t="s">
        <v>106</v>
      </c>
      <c r="D96" s="30"/>
      <c r="E96" s="30"/>
      <c r="F96" s="30"/>
      <c r="G96" s="30"/>
      <c r="H96" s="30"/>
      <c r="I96" s="30"/>
      <c r="J96" s="78">
        <f>J116</f>
        <v>0</v>
      </c>
      <c r="K96" s="30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1" t="s">
        <v>107</v>
      </c>
    </row>
    <row r="97" spans="1:31" s="2" customFormat="1" ht="21.7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31" s="2" customFormat="1" ht="6.95" customHeight="1">
      <c r="A98" s="28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102" spans="1:31" s="2" customFormat="1" ht="6.95" customHeight="1">
      <c r="A102" s="28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45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s="2" customFormat="1" ht="24.95" customHeight="1">
      <c r="A103" s="28"/>
      <c r="B103" s="29"/>
      <c r="C103" s="17" t="s">
        <v>108</v>
      </c>
      <c r="D103" s="30"/>
      <c r="E103" s="30"/>
      <c r="F103" s="30"/>
      <c r="G103" s="30"/>
      <c r="H103" s="30"/>
      <c r="I103" s="30"/>
      <c r="J103" s="30"/>
      <c r="K103" s="30"/>
      <c r="L103" s="45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6.95" customHeight="1">
      <c r="A104" s="28"/>
      <c r="B104" s="29"/>
      <c r="C104" s="30"/>
      <c r="D104" s="30"/>
      <c r="E104" s="30"/>
      <c r="F104" s="30"/>
      <c r="G104" s="30"/>
      <c r="H104" s="30"/>
      <c r="I104" s="30"/>
      <c r="J104" s="30"/>
      <c r="K104" s="30"/>
      <c r="L104" s="45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12" customHeight="1">
      <c r="A105" s="28"/>
      <c r="B105" s="29"/>
      <c r="C105" s="23" t="s">
        <v>16</v>
      </c>
      <c r="D105" s="30"/>
      <c r="E105" s="30"/>
      <c r="F105" s="30"/>
      <c r="G105" s="30"/>
      <c r="H105" s="30"/>
      <c r="I105" s="30"/>
      <c r="J105" s="30"/>
      <c r="K105" s="30"/>
      <c r="L105" s="45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6.5" customHeight="1">
      <c r="A106" s="28"/>
      <c r="B106" s="29"/>
      <c r="C106" s="30"/>
      <c r="D106" s="30"/>
      <c r="E106" s="242" t="str">
        <f>E7</f>
        <v>Údržba, opravy a odstraňování závad u ST PCE 2022-2023</v>
      </c>
      <c r="F106" s="243"/>
      <c r="G106" s="243"/>
      <c r="H106" s="243"/>
      <c r="I106" s="30"/>
      <c r="J106" s="30"/>
      <c r="K106" s="30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2" customHeight="1">
      <c r="A107" s="28"/>
      <c r="B107" s="29"/>
      <c r="C107" s="23" t="s">
        <v>99</v>
      </c>
      <c r="D107" s="30"/>
      <c r="E107" s="30"/>
      <c r="F107" s="30"/>
      <c r="G107" s="30"/>
      <c r="H107" s="30"/>
      <c r="I107" s="30"/>
      <c r="J107" s="30"/>
      <c r="K107" s="30"/>
      <c r="L107" s="4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6.5" customHeight="1">
      <c r="A108" s="28"/>
      <c r="B108" s="29"/>
      <c r="C108" s="30"/>
      <c r="D108" s="30"/>
      <c r="E108" s="190" t="str">
        <f>E9</f>
        <v>SO 02 - Zimní údržba</v>
      </c>
      <c r="F108" s="244"/>
      <c r="G108" s="244"/>
      <c r="H108" s="244"/>
      <c r="I108" s="30"/>
      <c r="J108" s="30"/>
      <c r="K108" s="30"/>
      <c r="L108" s="4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6.95" customHeight="1">
      <c r="A109" s="28"/>
      <c r="B109" s="29"/>
      <c r="C109" s="30"/>
      <c r="D109" s="30"/>
      <c r="E109" s="30"/>
      <c r="F109" s="30"/>
      <c r="G109" s="30"/>
      <c r="H109" s="30"/>
      <c r="I109" s="30"/>
      <c r="J109" s="30"/>
      <c r="K109" s="30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>
      <c r="A110" s="28"/>
      <c r="B110" s="29"/>
      <c r="C110" s="23" t="s">
        <v>20</v>
      </c>
      <c r="D110" s="30"/>
      <c r="E110" s="30"/>
      <c r="F110" s="21" t="str">
        <f>F12</f>
        <v xml:space="preserve"> </v>
      </c>
      <c r="G110" s="30"/>
      <c r="H110" s="30"/>
      <c r="I110" s="23" t="s">
        <v>22</v>
      </c>
      <c r="J110" s="60" t="str">
        <f>IF(J12="","",J12)</f>
        <v>14. 10. 2021</v>
      </c>
      <c r="K110" s="30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5" customHeight="1">
      <c r="A111" s="28"/>
      <c r="B111" s="29"/>
      <c r="C111" s="30"/>
      <c r="D111" s="30"/>
      <c r="E111" s="30"/>
      <c r="F111" s="30"/>
      <c r="G111" s="30"/>
      <c r="H111" s="30"/>
      <c r="I111" s="30"/>
      <c r="J111" s="30"/>
      <c r="K111" s="30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5.2" customHeight="1">
      <c r="A112" s="28"/>
      <c r="B112" s="29"/>
      <c r="C112" s="23" t="s">
        <v>24</v>
      </c>
      <c r="D112" s="30"/>
      <c r="E112" s="30"/>
      <c r="F112" s="21" t="str">
        <f>E15</f>
        <v xml:space="preserve"> </v>
      </c>
      <c r="G112" s="30"/>
      <c r="H112" s="30"/>
      <c r="I112" s="23" t="s">
        <v>29</v>
      </c>
      <c r="J112" s="26" t="str">
        <f>E21</f>
        <v xml:space="preserve"> </v>
      </c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5.2" customHeight="1">
      <c r="A113" s="28"/>
      <c r="B113" s="29"/>
      <c r="C113" s="23" t="s">
        <v>27</v>
      </c>
      <c r="D113" s="30"/>
      <c r="E113" s="30"/>
      <c r="F113" s="21" t="str">
        <f>IF(E18="","",E18)</f>
        <v>Vyplň údaj</v>
      </c>
      <c r="G113" s="30"/>
      <c r="H113" s="30"/>
      <c r="I113" s="23" t="s">
        <v>31</v>
      </c>
      <c r="J113" s="26" t="str">
        <f>E24</f>
        <v xml:space="preserve"> </v>
      </c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0.35" customHeight="1">
      <c r="A114" s="28"/>
      <c r="B114" s="29"/>
      <c r="C114" s="30"/>
      <c r="D114" s="30"/>
      <c r="E114" s="30"/>
      <c r="F114" s="30"/>
      <c r="G114" s="30"/>
      <c r="H114" s="30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9" customFormat="1" ht="29.25" customHeight="1">
      <c r="A115" s="147"/>
      <c r="B115" s="148"/>
      <c r="C115" s="149" t="s">
        <v>109</v>
      </c>
      <c r="D115" s="150" t="s">
        <v>58</v>
      </c>
      <c r="E115" s="150" t="s">
        <v>54</v>
      </c>
      <c r="F115" s="150" t="s">
        <v>55</v>
      </c>
      <c r="G115" s="150" t="s">
        <v>110</v>
      </c>
      <c r="H115" s="150" t="s">
        <v>111</v>
      </c>
      <c r="I115" s="150" t="s">
        <v>112</v>
      </c>
      <c r="J115" s="150" t="s">
        <v>105</v>
      </c>
      <c r="K115" s="151" t="s">
        <v>113</v>
      </c>
      <c r="L115" s="152"/>
      <c r="M115" s="69" t="s">
        <v>1</v>
      </c>
      <c r="N115" s="70" t="s">
        <v>37</v>
      </c>
      <c r="O115" s="70" t="s">
        <v>114</v>
      </c>
      <c r="P115" s="70" t="s">
        <v>115</v>
      </c>
      <c r="Q115" s="70" t="s">
        <v>116</v>
      </c>
      <c r="R115" s="70" t="s">
        <v>117</v>
      </c>
      <c r="S115" s="70" t="s">
        <v>118</v>
      </c>
      <c r="T115" s="71" t="s">
        <v>119</v>
      </c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</row>
    <row r="116" spans="1:65" s="2" customFormat="1" ht="22.9" customHeight="1">
      <c r="A116" s="28"/>
      <c r="B116" s="29"/>
      <c r="C116" s="76" t="s">
        <v>120</v>
      </c>
      <c r="D116" s="30"/>
      <c r="E116" s="30"/>
      <c r="F116" s="30"/>
      <c r="G116" s="30"/>
      <c r="H116" s="30"/>
      <c r="I116" s="30"/>
      <c r="J116" s="153">
        <f>BK116</f>
        <v>0</v>
      </c>
      <c r="K116" s="30"/>
      <c r="L116" s="33"/>
      <c r="M116" s="72"/>
      <c r="N116" s="154"/>
      <c r="O116" s="73"/>
      <c r="P116" s="155">
        <f>SUM(P117:P164)</f>
        <v>0</v>
      </c>
      <c r="Q116" s="73"/>
      <c r="R116" s="155">
        <f>SUM(R117:R164)</f>
        <v>0</v>
      </c>
      <c r="S116" s="73"/>
      <c r="T116" s="156">
        <f>SUM(T117:T164)</f>
        <v>0</v>
      </c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T116" s="11" t="s">
        <v>72</v>
      </c>
      <c r="AU116" s="11" t="s">
        <v>107</v>
      </c>
      <c r="BK116" s="157">
        <f>SUM(BK117:BK164)</f>
        <v>0</v>
      </c>
    </row>
    <row r="117" spans="1:65" s="2" customFormat="1" ht="16.5" customHeight="1">
      <c r="A117" s="28"/>
      <c r="B117" s="29"/>
      <c r="C117" s="158" t="s">
        <v>80</v>
      </c>
      <c r="D117" s="158" t="s">
        <v>121</v>
      </c>
      <c r="E117" s="159" t="s">
        <v>6975</v>
      </c>
      <c r="F117" s="160" t="s">
        <v>6976</v>
      </c>
      <c r="G117" s="161" t="s">
        <v>365</v>
      </c>
      <c r="H117" s="162">
        <v>20</v>
      </c>
      <c r="I117" s="163"/>
      <c r="J117" s="164">
        <f>ROUND(I117*H117,2)</f>
        <v>0</v>
      </c>
      <c r="K117" s="160" t="s">
        <v>6977</v>
      </c>
      <c r="L117" s="33"/>
      <c r="M117" s="165" t="s">
        <v>1</v>
      </c>
      <c r="N117" s="166" t="s">
        <v>38</v>
      </c>
      <c r="O117" s="65"/>
      <c r="P117" s="167">
        <f>O117*H117</f>
        <v>0</v>
      </c>
      <c r="Q117" s="167">
        <v>0</v>
      </c>
      <c r="R117" s="167">
        <f>Q117*H117</f>
        <v>0</v>
      </c>
      <c r="S117" s="167">
        <v>0</v>
      </c>
      <c r="T117" s="168">
        <f>S117*H117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R117" s="169" t="s">
        <v>125</v>
      </c>
      <c r="AT117" s="169" t="s">
        <v>121</v>
      </c>
      <c r="AU117" s="169" t="s">
        <v>73</v>
      </c>
      <c r="AY117" s="11" t="s">
        <v>126</v>
      </c>
      <c r="BE117" s="170">
        <f>IF(N117="základní",J117,0)</f>
        <v>0</v>
      </c>
      <c r="BF117" s="170">
        <f>IF(N117="snížená",J117,0)</f>
        <v>0</v>
      </c>
      <c r="BG117" s="170">
        <f>IF(N117="zákl. přenesená",J117,0)</f>
        <v>0</v>
      </c>
      <c r="BH117" s="170">
        <f>IF(N117="sníž. přenesená",J117,0)</f>
        <v>0</v>
      </c>
      <c r="BI117" s="170">
        <f>IF(N117="nulová",J117,0)</f>
        <v>0</v>
      </c>
      <c r="BJ117" s="11" t="s">
        <v>80</v>
      </c>
      <c r="BK117" s="170">
        <f>ROUND(I117*H117,2)</f>
        <v>0</v>
      </c>
      <c r="BL117" s="11" t="s">
        <v>125</v>
      </c>
      <c r="BM117" s="169" t="s">
        <v>82</v>
      </c>
    </row>
    <row r="118" spans="1:65" s="2" customFormat="1" ht="11.25">
      <c r="A118" s="28"/>
      <c r="B118" s="29"/>
      <c r="C118" s="30"/>
      <c r="D118" s="171" t="s">
        <v>128</v>
      </c>
      <c r="E118" s="30"/>
      <c r="F118" s="172" t="s">
        <v>6976</v>
      </c>
      <c r="G118" s="30"/>
      <c r="H118" s="30"/>
      <c r="I118" s="173"/>
      <c r="J118" s="30"/>
      <c r="K118" s="30"/>
      <c r="L118" s="33"/>
      <c r="M118" s="174"/>
      <c r="N118" s="175"/>
      <c r="O118" s="65"/>
      <c r="P118" s="65"/>
      <c r="Q118" s="65"/>
      <c r="R118" s="65"/>
      <c r="S118" s="65"/>
      <c r="T118" s="66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1" t="s">
        <v>128</v>
      </c>
      <c r="AU118" s="11" t="s">
        <v>73</v>
      </c>
    </row>
    <row r="119" spans="1:65" s="2" customFormat="1" ht="16.5" customHeight="1">
      <c r="A119" s="28"/>
      <c r="B119" s="29"/>
      <c r="C119" s="158" t="s">
        <v>82</v>
      </c>
      <c r="D119" s="158" t="s">
        <v>121</v>
      </c>
      <c r="E119" s="159" t="s">
        <v>6978</v>
      </c>
      <c r="F119" s="160" t="s">
        <v>6979</v>
      </c>
      <c r="G119" s="161" t="s">
        <v>136</v>
      </c>
      <c r="H119" s="162">
        <v>200</v>
      </c>
      <c r="I119" s="163"/>
      <c r="J119" s="164">
        <f>ROUND(I119*H119,2)</f>
        <v>0</v>
      </c>
      <c r="K119" s="160" t="s">
        <v>6977</v>
      </c>
      <c r="L119" s="33"/>
      <c r="M119" s="165" t="s">
        <v>1</v>
      </c>
      <c r="N119" s="166" t="s">
        <v>38</v>
      </c>
      <c r="O119" s="65"/>
      <c r="P119" s="167">
        <f>O119*H119</f>
        <v>0</v>
      </c>
      <c r="Q119" s="167">
        <v>0</v>
      </c>
      <c r="R119" s="167">
        <f>Q119*H119</f>
        <v>0</v>
      </c>
      <c r="S119" s="167">
        <v>0</v>
      </c>
      <c r="T119" s="168">
        <f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69" t="s">
        <v>125</v>
      </c>
      <c r="AT119" s="169" t="s">
        <v>121</v>
      </c>
      <c r="AU119" s="169" t="s">
        <v>73</v>
      </c>
      <c r="AY119" s="11" t="s">
        <v>126</v>
      </c>
      <c r="BE119" s="170">
        <f>IF(N119="základní",J119,0)</f>
        <v>0</v>
      </c>
      <c r="BF119" s="170">
        <f>IF(N119="snížená",J119,0)</f>
        <v>0</v>
      </c>
      <c r="BG119" s="170">
        <f>IF(N119="zákl. přenesená",J119,0)</f>
        <v>0</v>
      </c>
      <c r="BH119" s="170">
        <f>IF(N119="sníž. přenesená",J119,0)</f>
        <v>0</v>
      </c>
      <c r="BI119" s="170">
        <f>IF(N119="nulová",J119,0)</f>
        <v>0</v>
      </c>
      <c r="BJ119" s="11" t="s">
        <v>80</v>
      </c>
      <c r="BK119" s="170">
        <f>ROUND(I119*H119,2)</f>
        <v>0</v>
      </c>
      <c r="BL119" s="11" t="s">
        <v>125</v>
      </c>
      <c r="BM119" s="169" t="s">
        <v>125</v>
      </c>
    </row>
    <row r="120" spans="1:65" s="2" customFormat="1" ht="11.25">
      <c r="A120" s="28"/>
      <c r="B120" s="29"/>
      <c r="C120" s="30"/>
      <c r="D120" s="171" t="s">
        <v>128</v>
      </c>
      <c r="E120" s="30"/>
      <c r="F120" s="172" t="s">
        <v>6979</v>
      </c>
      <c r="G120" s="30"/>
      <c r="H120" s="30"/>
      <c r="I120" s="173"/>
      <c r="J120" s="30"/>
      <c r="K120" s="30"/>
      <c r="L120" s="33"/>
      <c r="M120" s="174"/>
      <c r="N120" s="175"/>
      <c r="O120" s="65"/>
      <c r="P120" s="65"/>
      <c r="Q120" s="65"/>
      <c r="R120" s="65"/>
      <c r="S120" s="65"/>
      <c r="T120" s="66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T120" s="11" t="s">
        <v>128</v>
      </c>
      <c r="AU120" s="11" t="s">
        <v>73</v>
      </c>
    </row>
    <row r="121" spans="1:65" s="2" customFormat="1" ht="16.5" customHeight="1">
      <c r="A121" s="28"/>
      <c r="B121" s="29"/>
      <c r="C121" s="158" t="s">
        <v>133</v>
      </c>
      <c r="D121" s="158" t="s">
        <v>121</v>
      </c>
      <c r="E121" s="159" t="s">
        <v>6980</v>
      </c>
      <c r="F121" s="160" t="s">
        <v>6981</v>
      </c>
      <c r="G121" s="161" t="s">
        <v>136</v>
      </c>
      <c r="H121" s="162">
        <v>200</v>
      </c>
      <c r="I121" s="163"/>
      <c r="J121" s="164">
        <f>ROUND(I121*H121,2)</f>
        <v>0</v>
      </c>
      <c r="K121" s="160" t="s">
        <v>6977</v>
      </c>
      <c r="L121" s="33"/>
      <c r="M121" s="165" t="s">
        <v>1</v>
      </c>
      <c r="N121" s="166" t="s">
        <v>38</v>
      </c>
      <c r="O121" s="65"/>
      <c r="P121" s="167">
        <f>O121*H121</f>
        <v>0</v>
      </c>
      <c r="Q121" s="167">
        <v>0</v>
      </c>
      <c r="R121" s="167">
        <f>Q121*H121</f>
        <v>0</v>
      </c>
      <c r="S121" s="167">
        <v>0</v>
      </c>
      <c r="T121" s="168">
        <f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69" t="s">
        <v>125</v>
      </c>
      <c r="AT121" s="169" t="s">
        <v>121</v>
      </c>
      <c r="AU121" s="169" t="s">
        <v>73</v>
      </c>
      <c r="AY121" s="11" t="s">
        <v>126</v>
      </c>
      <c r="BE121" s="170">
        <f>IF(N121="základní",J121,0)</f>
        <v>0</v>
      </c>
      <c r="BF121" s="170">
        <f>IF(N121="snížená",J121,0)</f>
        <v>0</v>
      </c>
      <c r="BG121" s="170">
        <f>IF(N121="zákl. přenesená",J121,0)</f>
        <v>0</v>
      </c>
      <c r="BH121" s="170">
        <f>IF(N121="sníž. přenesená",J121,0)</f>
        <v>0</v>
      </c>
      <c r="BI121" s="170">
        <f>IF(N121="nulová",J121,0)</f>
        <v>0</v>
      </c>
      <c r="BJ121" s="11" t="s">
        <v>80</v>
      </c>
      <c r="BK121" s="170">
        <f>ROUND(I121*H121,2)</f>
        <v>0</v>
      </c>
      <c r="BL121" s="11" t="s">
        <v>125</v>
      </c>
      <c r="BM121" s="169" t="s">
        <v>147</v>
      </c>
    </row>
    <row r="122" spans="1:65" s="2" customFormat="1" ht="11.25">
      <c r="A122" s="28"/>
      <c r="B122" s="29"/>
      <c r="C122" s="30"/>
      <c r="D122" s="171" t="s">
        <v>128</v>
      </c>
      <c r="E122" s="30"/>
      <c r="F122" s="172" t="s">
        <v>6981</v>
      </c>
      <c r="G122" s="30"/>
      <c r="H122" s="30"/>
      <c r="I122" s="173"/>
      <c r="J122" s="30"/>
      <c r="K122" s="30"/>
      <c r="L122" s="33"/>
      <c r="M122" s="174"/>
      <c r="N122" s="175"/>
      <c r="O122" s="65"/>
      <c r="P122" s="65"/>
      <c r="Q122" s="65"/>
      <c r="R122" s="65"/>
      <c r="S122" s="65"/>
      <c r="T122" s="66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1" t="s">
        <v>128</v>
      </c>
      <c r="AU122" s="11" t="s">
        <v>73</v>
      </c>
    </row>
    <row r="123" spans="1:65" s="2" customFormat="1" ht="16.5" customHeight="1">
      <c r="A123" s="28"/>
      <c r="B123" s="29"/>
      <c r="C123" s="158" t="s">
        <v>125</v>
      </c>
      <c r="D123" s="158" t="s">
        <v>121</v>
      </c>
      <c r="E123" s="159" t="s">
        <v>6982</v>
      </c>
      <c r="F123" s="160" t="s">
        <v>6983</v>
      </c>
      <c r="G123" s="161" t="s">
        <v>131</v>
      </c>
      <c r="H123" s="162">
        <v>200</v>
      </c>
      <c r="I123" s="163"/>
      <c r="J123" s="164">
        <f>ROUND(I123*H123,2)</f>
        <v>0</v>
      </c>
      <c r="K123" s="160" t="s">
        <v>6977</v>
      </c>
      <c r="L123" s="33"/>
      <c r="M123" s="165" t="s">
        <v>1</v>
      </c>
      <c r="N123" s="166" t="s">
        <v>38</v>
      </c>
      <c r="O123" s="65"/>
      <c r="P123" s="167">
        <f>O123*H123</f>
        <v>0</v>
      </c>
      <c r="Q123" s="167">
        <v>0</v>
      </c>
      <c r="R123" s="167">
        <f>Q123*H123</f>
        <v>0</v>
      </c>
      <c r="S123" s="167">
        <v>0</v>
      </c>
      <c r="T123" s="168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69" t="s">
        <v>125</v>
      </c>
      <c r="AT123" s="169" t="s">
        <v>121</v>
      </c>
      <c r="AU123" s="169" t="s">
        <v>73</v>
      </c>
      <c r="AY123" s="11" t="s">
        <v>126</v>
      </c>
      <c r="BE123" s="170">
        <f>IF(N123="základní",J123,0)</f>
        <v>0</v>
      </c>
      <c r="BF123" s="170">
        <f>IF(N123="snížená",J123,0)</f>
        <v>0</v>
      </c>
      <c r="BG123" s="170">
        <f>IF(N123="zákl. přenesená",J123,0)</f>
        <v>0</v>
      </c>
      <c r="BH123" s="170">
        <f>IF(N123="sníž. přenesená",J123,0)</f>
        <v>0</v>
      </c>
      <c r="BI123" s="170">
        <f>IF(N123="nulová",J123,0)</f>
        <v>0</v>
      </c>
      <c r="BJ123" s="11" t="s">
        <v>80</v>
      </c>
      <c r="BK123" s="170">
        <f>ROUND(I123*H123,2)</f>
        <v>0</v>
      </c>
      <c r="BL123" s="11" t="s">
        <v>125</v>
      </c>
      <c r="BM123" s="169" t="s">
        <v>156</v>
      </c>
    </row>
    <row r="124" spans="1:65" s="2" customFormat="1" ht="11.25">
      <c r="A124" s="28"/>
      <c r="B124" s="29"/>
      <c r="C124" s="30"/>
      <c r="D124" s="171" t="s">
        <v>128</v>
      </c>
      <c r="E124" s="30"/>
      <c r="F124" s="172" t="s">
        <v>6983</v>
      </c>
      <c r="G124" s="30"/>
      <c r="H124" s="30"/>
      <c r="I124" s="173"/>
      <c r="J124" s="30"/>
      <c r="K124" s="30"/>
      <c r="L124" s="33"/>
      <c r="M124" s="174"/>
      <c r="N124" s="175"/>
      <c r="O124" s="65"/>
      <c r="P124" s="65"/>
      <c r="Q124" s="65"/>
      <c r="R124" s="65"/>
      <c r="S124" s="65"/>
      <c r="T124" s="66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1" t="s">
        <v>128</v>
      </c>
      <c r="AU124" s="11" t="s">
        <v>73</v>
      </c>
    </row>
    <row r="125" spans="1:65" s="2" customFormat="1" ht="16.5" customHeight="1">
      <c r="A125" s="28"/>
      <c r="B125" s="29"/>
      <c r="C125" s="158" t="s">
        <v>142</v>
      </c>
      <c r="D125" s="158" t="s">
        <v>121</v>
      </c>
      <c r="E125" s="159" t="s">
        <v>6984</v>
      </c>
      <c r="F125" s="160" t="s">
        <v>6985</v>
      </c>
      <c r="G125" s="161" t="s">
        <v>131</v>
      </c>
      <c r="H125" s="162">
        <v>200</v>
      </c>
      <c r="I125" s="163"/>
      <c r="J125" s="164">
        <f>ROUND(I125*H125,2)</f>
        <v>0</v>
      </c>
      <c r="K125" s="160" t="s">
        <v>6977</v>
      </c>
      <c r="L125" s="33"/>
      <c r="M125" s="165" t="s">
        <v>1</v>
      </c>
      <c r="N125" s="166" t="s">
        <v>38</v>
      </c>
      <c r="O125" s="65"/>
      <c r="P125" s="167">
        <f>O125*H125</f>
        <v>0</v>
      </c>
      <c r="Q125" s="167">
        <v>0</v>
      </c>
      <c r="R125" s="167">
        <f>Q125*H125</f>
        <v>0</v>
      </c>
      <c r="S125" s="167">
        <v>0</v>
      </c>
      <c r="T125" s="168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69" t="s">
        <v>125</v>
      </c>
      <c r="AT125" s="169" t="s">
        <v>121</v>
      </c>
      <c r="AU125" s="169" t="s">
        <v>73</v>
      </c>
      <c r="AY125" s="11" t="s">
        <v>126</v>
      </c>
      <c r="BE125" s="170">
        <f>IF(N125="základní",J125,0)</f>
        <v>0</v>
      </c>
      <c r="BF125" s="170">
        <f>IF(N125="snížená",J125,0)</f>
        <v>0</v>
      </c>
      <c r="BG125" s="170">
        <f>IF(N125="zákl. přenesená",J125,0)</f>
        <v>0</v>
      </c>
      <c r="BH125" s="170">
        <f>IF(N125="sníž. přenesená",J125,0)</f>
        <v>0</v>
      </c>
      <c r="BI125" s="170">
        <f>IF(N125="nulová",J125,0)</f>
        <v>0</v>
      </c>
      <c r="BJ125" s="11" t="s">
        <v>80</v>
      </c>
      <c r="BK125" s="170">
        <f>ROUND(I125*H125,2)</f>
        <v>0</v>
      </c>
      <c r="BL125" s="11" t="s">
        <v>125</v>
      </c>
      <c r="BM125" s="169" t="s">
        <v>164</v>
      </c>
    </row>
    <row r="126" spans="1:65" s="2" customFormat="1" ht="11.25">
      <c r="A126" s="28"/>
      <c r="B126" s="29"/>
      <c r="C126" s="30"/>
      <c r="D126" s="171" t="s">
        <v>128</v>
      </c>
      <c r="E126" s="30"/>
      <c r="F126" s="172" t="s">
        <v>6985</v>
      </c>
      <c r="G126" s="30"/>
      <c r="H126" s="30"/>
      <c r="I126" s="173"/>
      <c r="J126" s="30"/>
      <c r="K126" s="30"/>
      <c r="L126" s="33"/>
      <c r="M126" s="174"/>
      <c r="N126" s="175"/>
      <c r="O126" s="65"/>
      <c r="P126" s="65"/>
      <c r="Q126" s="65"/>
      <c r="R126" s="65"/>
      <c r="S126" s="65"/>
      <c r="T126" s="66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T126" s="11" t="s">
        <v>128</v>
      </c>
      <c r="AU126" s="11" t="s">
        <v>73</v>
      </c>
    </row>
    <row r="127" spans="1:65" s="2" customFormat="1" ht="24.2" customHeight="1">
      <c r="A127" s="28"/>
      <c r="B127" s="29"/>
      <c r="C127" s="158" t="s">
        <v>147</v>
      </c>
      <c r="D127" s="158" t="s">
        <v>121</v>
      </c>
      <c r="E127" s="159" t="s">
        <v>6986</v>
      </c>
      <c r="F127" s="160" t="s">
        <v>6987</v>
      </c>
      <c r="G127" s="161" t="s">
        <v>140</v>
      </c>
      <c r="H127" s="162">
        <v>200</v>
      </c>
      <c r="I127" s="163"/>
      <c r="J127" s="164">
        <f>ROUND(I127*H127,2)</f>
        <v>0</v>
      </c>
      <c r="K127" s="160" t="s">
        <v>6977</v>
      </c>
      <c r="L127" s="33"/>
      <c r="M127" s="165" t="s">
        <v>1</v>
      </c>
      <c r="N127" s="166" t="s">
        <v>38</v>
      </c>
      <c r="O127" s="65"/>
      <c r="P127" s="167">
        <f>O127*H127</f>
        <v>0</v>
      </c>
      <c r="Q127" s="167">
        <v>0</v>
      </c>
      <c r="R127" s="167">
        <f>Q127*H127</f>
        <v>0</v>
      </c>
      <c r="S127" s="167">
        <v>0</v>
      </c>
      <c r="T127" s="168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69" t="s">
        <v>125</v>
      </c>
      <c r="AT127" s="169" t="s">
        <v>121</v>
      </c>
      <c r="AU127" s="169" t="s">
        <v>73</v>
      </c>
      <c r="AY127" s="11" t="s">
        <v>126</v>
      </c>
      <c r="BE127" s="170">
        <f>IF(N127="základní",J127,0)</f>
        <v>0</v>
      </c>
      <c r="BF127" s="170">
        <f>IF(N127="snížená",J127,0)</f>
        <v>0</v>
      </c>
      <c r="BG127" s="170">
        <f>IF(N127="zákl. přenesená",J127,0)</f>
        <v>0</v>
      </c>
      <c r="BH127" s="170">
        <f>IF(N127="sníž. přenesená",J127,0)</f>
        <v>0</v>
      </c>
      <c r="BI127" s="170">
        <f>IF(N127="nulová",J127,0)</f>
        <v>0</v>
      </c>
      <c r="BJ127" s="11" t="s">
        <v>80</v>
      </c>
      <c r="BK127" s="170">
        <f>ROUND(I127*H127,2)</f>
        <v>0</v>
      </c>
      <c r="BL127" s="11" t="s">
        <v>125</v>
      </c>
      <c r="BM127" s="169" t="s">
        <v>172</v>
      </c>
    </row>
    <row r="128" spans="1:65" s="2" customFormat="1" ht="11.25">
      <c r="A128" s="28"/>
      <c r="B128" s="29"/>
      <c r="C128" s="30"/>
      <c r="D128" s="171" t="s">
        <v>128</v>
      </c>
      <c r="E128" s="30"/>
      <c r="F128" s="172" t="s">
        <v>6987</v>
      </c>
      <c r="G128" s="30"/>
      <c r="H128" s="30"/>
      <c r="I128" s="173"/>
      <c r="J128" s="30"/>
      <c r="K128" s="30"/>
      <c r="L128" s="33"/>
      <c r="M128" s="174"/>
      <c r="N128" s="175"/>
      <c r="O128" s="65"/>
      <c r="P128" s="65"/>
      <c r="Q128" s="65"/>
      <c r="R128" s="65"/>
      <c r="S128" s="65"/>
      <c r="T128" s="66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1" t="s">
        <v>128</v>
      </c>
      <c r="AU128" s="11" t="s">
        <v>73</v>
      </c>
    </row>
    <row r="129" spans="1:65" s="2" customFormat="1" ht="16.5" customHeight="1">
      <c r="A129" s="28"/>
      <c r="B129" s="29"/>
      <c r="C129" s="158" t="s">
        <v>151</v>
      </c>
      <c r="D129" s="158" t="s">
        <v>121</v>
      </c>
      <c r="E129" s="159" t="s">
        <v>6988</v>
      </c>
      <c r="F129" s="160" t="s">
        <v>6989</v>
      </c>
      <c r="G129" s="161" t="s">
        <v>140</v>
      </c>
      <c r="H129" s="162">
        <v>200</v>
      </c>
      <c r="I129" s="163"/>
      <c r="J129" s="164">
        <f>ROUND(I129*H129,2)</f>
        <v>0</v>
      </c>
      <c r="K129" s="160" t="s">
        <v>6977</v>
      </c>
      <c r="L129" s="33"/>
      <c r="M129" s="165" t="s">
        <v>1</v>
      </c>
      <c r="N129" s="166" t="s">
        <v>38</v>
      </c>
      <c r="O129" s="65"/>
      <c r="P129" s="167">
        <f>O129*H129</f>
        <v>0</v>
      </c>
      <c r="Q129" s="167">
        <v>0</v>
      </c>
      <c r="R129" s="167">
        <f>Q129*H129</f>
        <v>0</v>
      </c>
      <c r="S129" s="167">
        <v>0</v>
      </c>
      <c r="T129" s="168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69" t="s">
        <v>125</v>
      </c>
      <c r="AT129" s="169" t="s">
        <v>121</v>
      </c>
      <c r="AU129" s="169" t="s">
        <v>73</v>
      </c>
      <c r="AY129" s="11" t="s">
        <v>126</v>
      </c>
      <c r="BE129" s="170">
        <f>IF(N129="základní",J129,0)</f>
        <v>0</v>
      </c>
      <c r="BF129" s="170">
        <f>IF(N129="snížená",J129,0)</f>
        <v>0</v>
      </c>
      <c r="BG129" s="170">
        <f>IF(N129="zákl. přenesená",J129,0)</f>
        <v>0</v>
      </c>
      <c r="BH129" s="170">
        <f>IF(N129="sníž. přenesená",J129,0)</f>
        <v>0</v>
      </c>
      <c r="BI129" s="170">
        <f>IF(N129="nulová",J129,0)</f>
        <v>0</v>
      </c>
      <c r="BJ129" s="11" t="s">
        <v>80</v>
      </c>
      <c r="BK129" s="170">
        <f>ROUND(I129*H129,2)</f>
        <v>0</v>
      </c>
      <c r="BL129" s="11" t="s">
        <v>125</v>
      </c>
      <c r="BM129" s="169" t="s">
        <v>180</v>
      </c>
    </row>
    <row r="130" spans="1:65" s="2" customFormat="1" ht="11.25">
      <c r="A130" s="28"/>
      <c r="B130" s="29"/>
      <c r="C130" s="30"/>
      <c r="D130" s="171" t="s">
        <v>128</v>
      </c>
      <c r="E130" s="30"/>
      <c r="F130" s="172" t="s">
        <v>6989</v>
      </c>
      <c r="G130" s="30"/>
      <c r="H130" s="30"/>
      <c r="I130" s="173"/>
      <c r="J130" s="30"/>
      <c r="K130" s="30"/>
      <c r="L130" s="33"/>
      <c r="M130" s="174"/>
      <c r="N130" s="175"/>
      <c r="O130" s="65"/>
      <c r="P130" s="65"/>
      <c r="Q130" s="65"/>
      <c r="R130" s="65"/>
      <c r="S130" s="65"/>
      <c r="T130" s="66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T130" s="11" t="s">
        <v>128</v>
      </c>
      <c r="AU130" s="11" t="s">
        <v>73</v>
      </c>
    </row>
    <row r="131" spans="1:65" s="2" customFormat="1" ht="16.5" customHeight="1">
      <c r="A131" s="28"/>
      <c r="B131" s="29"/>
      <c r="C131" s="158" t="s">
        <v>156</v>
      </c>
      <c r="D131" s="158" t="s">
        <v>121</v>
      </c>
      <c r="E131" s="159" t="s">
        <v>6990</v>
      </c>
      <c r="F131" s="160" t="s">
        <v>6991</v>
      </c>
      <c r="G131" s="161" t="s">
        <v>140</v>
      </c>
      <c r="H131" s="162">
        <v>200</v>
      </c>
      <c r="I131" s="163"/>
      <c r="J131" s="164">
        <f>ROUND(I131*H131,2)</f>
        <v>0</v>
      </c>
      <c r="K131" s="160" t="s">
        <v>6977</v>
      </c>
      <c r="L131" s="33"/>
      <c r="M131" s="165" t="s">
        <v>1</v>
      </c>
      <c r="N131" s="166" t="s">
        <v>38</v>
      </c>
      <c r="O131" s="65"/>
      <c r="P131" s="167">
        <f>O131*H131</f>
        <v>0</v>
      </c>
      <c r="Q131" s="167">
        <v>0</v>
      </c>
      <c r="R131" s="167">
        <f>Q131*H131</f>
        <v>0</v>
      </c>
      <c r="S131" s="167">
        <v>0</v>
      </c>
      <c r="T131" s="168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69" t="s">
        <v>125</v>
      </c>
      <c r="AT131" s="169" t="s">
        <v>121</v>
      </c>
      <c r="AU131" s="169" t="s">
        <v>73</v>
      </c>
      <c r="AY131" s="11" t="s">
        <v>126</v>
      </c>
      <c r="BE131" s="170">
        <f>IF(N131="základní",J131,0)</f>
        <v>0</v>
      </c>
      <c r="BF131" s="170">
        <f>IF(N131="snížená",J131,0)</f>
        <v>0</v>
      </c>
      <c r="BG131" s="170">
        <f>IF(N131="zákl. přenesená",J131,0)</f>
        <v>0</v>
      </c>
      <c r="BH131" s="170">
        <f>IF(N131="sníž. přenesená",J131,0)</f>
        <v>0</v>
      </c>
      <c r="BI131" s="170">
        <f>IF(N131="nulová",J131,0)</f>
        <v>0</v>
      </c>
      <c r="BJ131" s="11" t="s">
        <v>80</v>
      </c>
      <c r="BK131" s="170">
        <f>ROUND(I131*H131,2)</f>
        <v>0</v>
      </c>
      <c r="BL131" s="11" t="s">
        <v>125</v>
      </c>
      <c r="BM131" s="169" t="s">
        <v>187</v>
      </c>
    </row>
    <row r="132" spans="1:65" s="2" customFormat="1" ht="11.25">
      <c r="A132" s="28"/>
      <c r="B132" s="29"/>
      <c r="C132" s="30"/>
      <c r="D132" s="171" t="s">
        <v>128</v>
      </c>
      <c r="E132" s="30"/>
      <c r="F132" s="172" t="s">
        <v>6991</v>
      </c>
      <c r="G132" s="30"/>
      <c r="H132" s="30"/>
      <c r="I132" s="173"/>
      <c r="J132" s="30"/>
      <c r="K132" s="30"/>
      <c r="L132" s="33"/>
      <c r="M132" s="174"/>
      <c r="N132" s="175"/>
      <c r="O132" s="65"/>
      <c r="P132" s="65"/>
      <c r="Q132" s="65"/>
      <c r="R132" s="65"/>
      <c r="S132" s="65"/>
      <c r="T132" s="66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T132" s="11" t="s">
        <v>128</v>
      </c>
      <c r="AU132" s="11" t="s">
        <v>73</v>
      </c>
    </row>
    <row r="133" spans="1:65" s="2" customFormat="1" ht="16.5" customHeight="1">
      <c r="A133" s="28"/>
      <c r="B133" s="29"/>
      <c r="C133" s="158" t="s">
        <v>160</v>
      </c>
      <c r="D133" s="158" t="s">
        <v>121</v>
      </c>
      <c r="E133" s="159" t="s">
        <v>6992</v>
      </c>
      <c r="F133" s="160" t="s">
        <v>6993</v>
      </c>
      <c r="G133" s="161" t="s">
        <v>145</v>
      </c>
      <c r="H133" s="162">
        <v>200</v>
      </c>
      <c r="I133" s="163"/>
      <c r="J133" s="164">
        <f>ROUND(I133*H133,2)</f>
        <v>0</v>
      </c>
      <c r="K133" s="160" t="s">
        <v>6977</v>
      </c>
      <c r="L133" s="33"/>
      <c r="M133" s="165" t="s">
        <v>1</v>
      </c>
      <c r="N133" s="166" t="s">
        <v>38</v>
      </c>
      <c r="O133" s="65"/>
      <c r="P133" s="167">
        <f>O133*H133</f>
        <v>0</v>
      </c>
      <c r="Q133" s="167">
        <v>0</v>
      </c>
      <c r="R133" s="167">
        <f>Q133*H133</f>
        <v>0</v>
      </c>
      <c r="S133" s="167">
        <v>0</v>
      </c>
      <c r="T133" s="168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69" t="s">
        <v>125</v>
      </c>
      <c r="AT133" s="169" t="s">
        <v>121</v>
      </c>
      <c r="AU133" s="169" t="s">
        <v>73</v>
      </c>
      <c r="AY133" s="11" t="s">
        <v>126</v>
      </c>
      <c r="BE133" s="170">
        <f>IF(N133="základní",J133,0)</f>
        <v>0</v>
      </c>
      <c r="BF133" s="170">
        <f>IF(N133="snížená",J133,0)</f>
        <v>0</v>
      </c>
      <c r="BG133" s="170">
        <f>IF(N133="zákl. přenesená",J133,0)</f>
        <v>0</v>
      </c>
      <c r="BH133" s="170">
        <f>IF(N133="sníž. přenesená",J133,0)</f>
        <v>0</v>
      </c>
      <c r="BI133" s="170">
        <f>IF(N133="nulová",J133,0)</f>
        <v>0</v>
      </c>
      <c r="BJ133" s="11" t="s">
        <v>80</v>
      </c>
      <c r="BK133" s="170">
        <f>ROUND(I133*H133,2)</f>
        <v>0</v>
      </c>
      <c r="BL133" s="11" t="s">
        <v>125</v>
      </c>
      <c r="BM133" s="169" t="s">
        <v>195</v>
      </c>
    </row>
    <row r="134" spans="1:65" s="2" customFormat="1" ht="11.25">
      <c r="A134" s="28"/>
      <c r="B134" s="29"/>
      <c r="C134" s="30"/>
      <c r="D134" s="171" t="s">
        <v>128</v>
      </c>
      <c r="E134" s="30"/>
      <c r="F134" s="172" t="s">
        <v>6993</v>
      </c>
      <c r="G134" s="30"/>
      <c r="H134" s="30"/>
      <c r="I134" s="173"/>
      <c r="J134" s="30"/>
      <c r="K134" s="30"/>
      <c r="L134" s="33"/>
      <c r="M134" s="174"/>
      <c r="N134" s="175"/>
      <c r="O134" s="65"/>
      <c r="P134" s="65"/>
      <c r="Q134" s="65"/>
      <c r="R134" s="65"/>
      <c r="S134" s="65"/>
      <c r="T134" s="66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T134" s="11" t="s">
        <v>128</v>
      </c>
      <c r="AU134" s="11" t="s">
        <v>73</v>
      </c>
    </row>
    <row r="135" spans="1:65" s="2" customFormat="1" ht="21.75" customHeight="1">
      <c r="A135" s="28"/>
      <c r="B135" s="29"/>
      <c r="C135" s="158" t="s">
        <v>164</v>
      </c>
      <c r="D135" s="158" t="s">
        <v>121</v>
      </c>
      <c r="E135" s="159" t="s">
        <v>6994</v>
      </c>
      <c r="F135" s="160" t="s">
        <v>6995</v>
      </c>
      <c r="G135" s="161" t="s">
        <v>140</v>
      </c>
      <c r="H135" s="162">
        <v>100</v>
      </c>
      <c r="I135" s="163"/>
      <c r="J135" s="164">
        <f>ROUND(I135*H135,2)</f>
        <v>0</v>
      </c>
      <c r="K135" s="160" t="s">
        <v>6977</v>
      </c>
      <c r="L135" s="33"/>
      <c r="M135" s="165" t="s">
        <v>1</v>
      </c>
      <c r="N135" s="166" t="s">
        <v>38</v>
      </c>
      <c r="O135" s="65"/>
      <c r="P135" s="167">
        <f>O135*H135</f>
        <v>0</v>
      </c>
      <c r="Q135" s="167">
        <v>0</v>
      </c>
      <c r="R135" s="167">
        <f>Q135*H135</f>
        <v>0</v>
      </c>
      <c r="S135" s="167">
        <v>0</v>
      </c>
      <c r="T135" s="168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69" t="s">
        <v>125</v>
      </c>
      <c r="AT135" s="169" t="s">
        <v>121</v>
      </c>
      <c r="AU135" s="169" t="s">
        <v>73</v>
      </c>
      <c r="AY135" s="11" t="s">
        <v>126</v>
      </c>
      <c r="BE135" s="170">
        <f>IF(N135="základní",J135,0)</f>
        <v>0</v>
      </c>
      <c r="BF135" s="170">
        <f>IF(N135="snížená",J135,0)</f>
        <v>0</v>
      </c>
      <c r="BG135" s="170">
        <f>IF(N135="zákl. přenesená",J135,0)</f>
        <v>0</v>
      </c>
      <c r="BH135" s="170">
        <f>IF(N135="sníž. přenesená",J135,0)</f>
        <v>0</v>
      </c>
      <c r="BI135" s="170">
        <f>IF(N135="nulová",J135,0)</f>
        <v>0</v>
      </c>
      <c r="BJ135" s="11" t="s">
        <v>80</v>
      </c>
      <c r="BK135" s="170">
        <f>ROUND(I135*H135,2)</f>
        <v>0</v>
      </c>
      <c r="BL135" s="11" t="s">
        <v>125</v>
      </c>
      <c r="BM135" s="169" t="s">
        <v>203</v>
      </c>
    </row>
    <row r="136" spans="1:65" s="2" customFormat="1" ht="11.25">
      <c r="A136" s="28"/>
      <c r="B136" s="29"/>
      <c r="C136" s="30"/>
      <c r="D136" s="171" t="s">
        <v>128</v>
      </c>
      <c r="E136" s="30"/>
      <c r="F136" s="172" t="s">
        <v>6995</v>
      </c>
      <c r="G136" s="30"/>
      <c r="H136" s="30"/>
      <c r="I136" s="173"/>
      <c r="J136" s="30"/>
      <c r="K136" s="30"/>
      <c r="L136" s="33"/>
      <c r="M136" s="174"/>
      <c r="N136" s="175"/>
      <c r="O136" s="65"/>
      <c r="P136" s="65"/>
      <c r="Q136" s="65"/>
      <c r="R136" s="65"/>
      <c r="S136" s="65"/>
      <c r="T136" s="66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T136" s="11" t="s">
        <v>128</v>
      </c>
      <c r="AU136" s="11" t="s">
        <v>73</v>
      </c>
    </row>
    <row r="137" spans="1:65" s="2" customFormat="1" ht="24.2" customHeight="1">
      <c r="A137" s="28"/>
      <c r="B137" s="29"/>
      <c r="C137" s="158" t="s">
        <v>168</v>
      </c>
      <c r="D137" s="158" t="s">
        <v>121</v>
      </c>
      <c r="E137" s="159" t="s">
        <v>6996</v>
      </c>
      <c r="F137" s="160" t="s">
        <v>6997</v>
      </c>
      <c r="G137" s="161" t="s">
        <v>140</v>
      </c>
      <c r="H137" s="162">
        <v>100</v>
      </c>
      <c r="I137" s="163"/>
      <c r="J137" s="164">
        <f>ROUND(I137*H137,2)</f>
        <v>0</v>
      </c>
      <c r="K137" s="160" t="s">
        <v>6977</v>
      </c>
      <c r="L137" s="33"/>
      <c r="M137" s="165" t="s">
        <v>1</v>
      </c>
      <c r="N137" s="166" t="s">
        <v>38</v>
      </c>
      <c r="O137" s="65"/>
      <c r="P137" s="167">
        <f>O137*H137</f>
        <v>0</v>
      </c>
      <c r="Q137" s="167">
        <v>0</v>
      </c>
      <c r="R137" s="167">
        <f>Q137*H137</f>
        <v>0</v>
      </c>
      <c r="S137" s="167">
        <v>0</v>
      </c>
      <c r="T137" s="168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69" t="s">
        <v>125</v>
      </c>
      <c r="AT137" s="169" t="s">
        <v>121</v>
      </c>
      <c r="AU137" s="169" t="s">
        <v>73</v>
      </c>
      <c r="AY137" s="11" t="s">
        <v>126</v>
      </c>
      <c r="BE137" s="170">
        <f>IF(N137="základní",J137,0)</f>
        <v>0</v>
      </c>
      <c r="BF137" s="170">
        <f>IF(N137="snížená",J137,0)</f>
        <v>0</v>
      </c>
      <c r="BG137" s="170">
        <f>IF(N137="zákl. přenesená",J137,0)</f>
        <v>0</v>
      </c>
      <c r="BH137" s="170">
        <f>IF(N137="sníž. přenesená",J137,0)</f>
        <v>0</v>
      </c>
      <c r="BI137" s="170">
        <f>IF(N137="nulová",J137,0)</f>
        <v>0</v>
      </c>
      <c r="BJ137" s="11" t="s">
        <v>80</v>
      </c>
      <c r="BK137" s="170">
        <f>ROUND(I137*H137,2)</f>
        <v>0</v>
      </c>
      <c r="BL137" s="11" t="s">
        <v>125</v>
      </c>
      <c r="BM137" s="169" t="s">
        <v>210</v>
      </c>
    </row>
    <row r="138" spans="1:65" s="2" customFormat="1" ht="11.25">
      <c r="A138" s="28"/>
      <c r="B138" s="29"/>
      <c r="C138" s="30"/>
      <c r="D138" s="171" t="s">
        <v>128</v>
      </c>
      <c r="E138" s="30"/>
      <c r="F138" s="172" t="s">
        <v>6997</v>
      </c>
      <c r="G138" s="30"/>
      <c r="H138" s="30"/>
      <c r="I138" s="173"/>
      <c r="J138" s="30"/>
      <c r="K138" s="30"/>
      <c r="L138" s="33"/>
      <c r="M138" s="174"/>
      <c r="N138" s="175"/>
      <c r="O138" s="65"/>
      <c r="P138" s="65"/>
      <c r="Q138" s="65"/>
      <c r="R138" s="65"/>
      <c r="S138" s="65"/>
      <c r="T138" s="66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T138" s="11" t="s">
        <v>128</v>
      </c>
      <c r="AU138" s="11" t="s">
        <v>73</v>
      </c>
    </row>
    <row r="139" spans="1:65" s="2" customFormat="1" ht="24.2" customHeight="1">
      <c r="A139" s="28"/>
      <c r="B139" s="29"/>
      <c r="C139" s="158" t="s">
        <v>172</v>
      </c>
      <c r="D139" s="158" t="s">
        <v>121</v>
      </c>
      <c r="E139" s="159" t="s">
        <v>6998</v>
      </c>
      <c r="F139" s="160" t="s">
        <v>6999</v>
      </c>
      <c r="G139" s="161" t="s">
        <v>140</v>
      </c>
      <c r="H139" s="162">
        <v>20</v>
      </c>
      <c r="I139" s="163"/>
      <c r="J139" s="164">
        <f>ROUND(I139*H139,2)</f>
        <v>0</v>
      </c>
      <c r="K139" s="160" t="s">
        <v>6977</v>
      </c>
      <c r="L139" s="33"/>
      <c r="M139" s="165" t="s">
        <v>1</v>
      </c>
      <c r="N139" s="166" t="s">
        <v>38</v>
      </c>
      <c r="O139" s="65"/>
      <c r="P139" s="167">
        <f>O139*H139</f>
        <v>0</v>
      </c>
      <c r="Q139" s="167">
        <v>0</v>
      </c>
      <c r="R139" s="167">
        <f>Q139*H139</f>
        <v>0</v>
      </c>
      <c r="S139" s="167">
        <v>0</v>
      </c>
      <c r="T139" s="168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69" t="s">
        <v>125</v>
      </c>
      <c r="AT139" s="169" t="s">
        <v>121</v>
      </c>
      <c r="AU139" s="169" t="s">
        <v>73</v>
      </c>
      <c r="AY139" s="11" t="s">
        <v>126</v>
      </c>
      <c r="BE139" s="170">
        <f>IF(N139="základní",J139,0)</f>
        <v>0</v>
      </c>
      <c r="BF139" s="170">
        <f>IF(N139="snížená",J139,0)</f>
        <v>0</v>
      </c>
      <c r="BG139" s="170">
        <f>IF(N139="zákl. přenesená",J139,0)</f>
        <v>0</v>
      </c>
      <c r="BH139" s="170">
        <f>IF(N139="sníž. přenesená",J139,0)</f>
        <v>0</v>
      </c>
      <c r="BI139" s="170">
        <f>IF(N139="nulová",J139,0)</f>
        <v>0</v>
      </c>
      <c r="BJ139" s="11" t="s">
        <v>80</v>
      </c>
      <c r="BK139" s="170">
        <f>ROUND(I139*H139,2)</f>
        <v>0</v>
      </c>
      <c r="BL139" s="11" t="s">
        <v>125</v>
      </c>
      <c r="BM139" s="169" t="s">
        <v>218</v>
      </c>
    </row>
    <row r="140" spans="1:65" s="2" customFormat="1" ht="11.25">
      <c r="A140" s="28"/>
      <c r="B140" s="29"/>
      <c r="C140" s="30"/>
      <c r="D140" s="171" t="s">
        <v>128</v>
      </c>
      <c r="E140" s="30"/>
      <c r="F140" s="172" t="s">
        <v>6999</v>
      </c>
      <c r="G140" s="30"/>
      <c r="H140" s="30"/>
      <c r="I140" s="173"/>
      <c r="J140" s="30"/>
      <c r="K140" s="30"/>
      <c r="L140" s="33"/>
      <c r="M140" s="174"/>
      <c r="N140" s="175"/>
      <c r="O140" s="65"/>
      <c r="P140" s="65"/>
      <c r="Q140" s="65"/>
      <c r="R140" s="65"/>
      <c r="S140" s="65"/>
      <c r="T140" s="66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T140" s="11" t="s">
        <v>128</v>
      </c>
      <c r="AU140" s="11" t="s">
        <v>73</v>
      </c>
    </row>
    <row r="141" spans="1:65" s="2" customFormat="1" ht="24.2" customHeight="1">
      <c r="A141" s="28"/>
      <c r="B141" s="29"/>
      <c r="C141" s="158" t="s">
        <v>176</v>
      </c>
      <c r="D141" s="158" t="s">
        <v>121</v>
      </c>
      <c r="E141" s="159" t="s">
        <v>7000</v>
      </c>
      <c r="F141" s="160" t="s">
        <v>7001</v>
      </c>
      <c r="G141" s="161" t="s">
        <v>140</v>
      </c>
      <c r="H141" s="162">
        <v>20</v>
      </c>
      <c r="I141" s="163"/>
      <c r="J141" s="164">
        <f>ROUND(I141*H141,2)</f>
        <v>0</v>
      </c>
      <c r="K141" s="160" t="s">
        <v>6977</v>
      </c>
      <c r="L141" s="33"/>
      <c r="M141" s="165" t="s">
        <v>1</v>
      </c>
      <c r="N141" s="166" t="s">
        <v>38</v>
      </c>
      <c r="O141" s="65"/>
      <c r="P141" s="167">
        <f>O141*H141</f>
        <v>0</v>
      </c>
      <c r="Q141" s="167">
        <v>0</v>
      </c>
      <c r="R141" s="167">
        <f>Q141*H141</f>
        <v>0</v>
      </c>
      <c r="S141" s="167">
        <v>0</v>
      </c>
      <c r="T141" s="168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69" t="s">
        <v>125</v>
      </c>
      <c r="AT141" s="169" t="s">
        <v>121</v>
      </c>
      <c r="AU141" s="169" t="s">
        <v>73</v>
      </c>
      <c r="AY141" s="11" t="s">
        <v>126</v>
      </c>
      <c r="BE141" s="170">
        <f>IF(N141="základní",J141,0)</f>
        <v>0</v>
      </c>
      <c r="BF141" s="170">
        <f>IF(N141="snížená",J141,0)</f>
        <v>0</v>
      </c>
      <c r="BG141" s="170">
        <f>IF(N141="zákl. přenesená",J141,0)</f>
        <v>0</v>
      </c>
      <c r="BH141" s="170">
        <f>IF(N141="sníž. přenesená",J141,0)</f>
        <v>0</v>
      </c>
      <c r="BI141" s="170">
        <f>IF(N141="nulová",J141,0)</f>
        <v>0</v>
      </c>
      <c r="BJ141" s="11" t="s">
        <v>80</v>
      </c>
      <c r="BK141" s="170">
        <f>ROUND(I141*H141,2)</f>
        <v>0</v>
      </c>
      <c r="BL141" s="11" t="s">
        <v>125</v>
      </c>
      <c r="BM141" s="169" t="s">
        <v>226</v>
      </c>
    </row>
    <row r="142" spans="1:65" s="2" customFormat="1" ht="11.25">
      <c r="A142" s="28"/>
      <c r="B142" s="29"/>
      <c r="C142" s="30"/>
      <c r="D142" s="171" t="s">
        <v>128</v>
      </c>
      <c r="E142" s="30"/>
      <c r="F142" s="172" t="s">
        <v>7001</v>
      </c>
      <c r="G142" s="30"/>
      <c r="H142" s="30"/>
      <c r="I142" s="173"/>
      <c r="J142" s="30"/>
      <c r="K142" s="30"/>
      <c r="L142" s="33"/>
      <c r="M142" s="174"/>
      <c r="N142" s="175"/>
      <c r="O142" s="65"/>
      <c r="P142" s="65"/>
      <c r="Q142" s="65"/>
      <c r="R142" s="65"/>
      <c r="S142" s="65"/>
      <c r="T142" s="66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T142" s="11" t="s">
        <v>128</v>
      </c>
      <c r="AU142" s="11" t="s">
        <v>73</v>
      </c>
    </row>
    <row r="143" spans="1:65" s="2" customFormat="1" ht="16.5" customHeight="1">
      <c r="A143" s="28"/>
      <c r="B143" s="29"/>
      <c r="C143" s="158" t="s">
        <v>180</v>
      </c>
      <c r="D143" s="158" t="s">
        <v>121</v>
      </c>
      <c r="E143" s="159" t="s">
        <v>7002</v>
      </c>
      <c r="F143" s="160" t="s">
        <v>7003</v>
      </c>
      <c r="G143" s="161" t="s">
        <v>140</v>
      </c>
      <c r="H143" s="162">
        <v>20</v>
      </c>
      <c r="I143" s="163"/>
      <c r="J143" s="164">
        <f>ROUND(I143*H143,2)</f>
        <v>0</v>
      </c>
      <c r="K143" s="160" t="s">
        <v>6977</v>
      </c>
      <c r="L143" s="33"/>
      <c r="M143" s="165" t="s">
        <v>1</v>
      </c>
      <c r="N143" s="166" t="s">
        <v>38</v>
      </c>
      <c r="O143" s="65"/>
      <c r="P143" s="167">
        <f>O143*H143</f>
        <v>0</v>
      </c>
      <c r="Q143" s="167">
        <v>0</v>
      </c>
      <c r="R143" s="167">
        <f>Q143*H143</f>
        <v>0</v>
      </c>
      <c r="S143" s="167">
        <v>0</v>
      </c>
      <c r="T143" s="168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69" t="s">
        <v>125</v>
      </c>
      <c r="AT143" s="169" t="s">
        <v>121</v>
      </c>
      <c r="AU143" s="169" t="s">
        <v>73</v>
      </c>
      <c r="AY143" s="11" t="s">
        <v>126</v>
      </c>
      <c r="BE143" s="170">
        <f>IF(N143="základní",J143,0)</f>
        <v>0</v>
      </c>
      <c r="BF143" s="170">
        <f>IF(N143="snížená",J143,0)</f>
        <v>0</v>
      </c>
      <c r="BG143" s="170">
        <f>IF(N143="zákl. přenesená",J143,0)</f>
        <v>0</v>
      </c>
      <c r="BH143" s="170">
        <f>IF(N143="sníž. přenesená",J143,0)</f>
        <v>0</v>
      </c>
      <c r="BI143" s="170">
        <f>IF(N143="nulová",J143,0)</f>
        <v>0</v>
      </c>
      <c r="BJ143" s="11" t="s">
        <v>80</v>
      </c>
      <c r="BK143" s="170">
        <f>ROUND(I143*H143,2)</f>
        <v>0</v>
      </c>
      <c r="BL143" s="11" t="s">
        <v>125</v>
      </c>
      <c r="BM143" s="169" t="s">
        <v>234</v>
      </c>
    </row>
    <row r="144" spans="1:65" s="2" customFormat="1" ht="11.25">
      <c r="A144" s="28"/>
      <c r="B144" s="29"/>
      <c r="C144" s="30"/>
      <c r="D144" s="171" t="s">
        <v>128</v>
      </c>
      <c r="E144" s="30"/>
      <c r="F144" s="172" t="s">
        <v>7003</v>
      </c>
      <c r="G144" s="30"/>
      <c r="H144" s="30"/>
      <c r="I144" s="173"/>
      <c r="J144" s="30"/>
      <c r="K144" s="30"/>
      <c r="L144" s="33"/>
      <c r="M144" s="174"/>
      <c r="N144" s="175"/>
      <c r="O144" s="65"/>
      <c r="P144" s="65"/>
      <c r="Q144" s="65"/>
      <c r="R144" s="65"/>
      <c r="S144" s="65"/>
      <c r="T144" s="66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T144" s="11" t="s">
        <v>128</v>
      </c>
      <c r="AU144" s="11" t="s">
        <v>73</v>
      </c>
    </row>
    <row r="145" spans="1:65" s="2" customFormat="1" ht="21.75" customHeight="1">
      <c r="A145" s="28"/>
      <c r="B145" s="29"/>
      <c r="C145" s="158" t="s">
        <v>8</v>
      </c>
      <c r="D145" s="158" t="s">
        <v>121</v>
      </c>
      <c r="E145" s="159" t="s">
        <v>7004</v>
      </c>
      <c r="F145" s="160" t="s">
        <v>7005</v>
      </c>
      <c r="G145" s="161" t="s">
        <v>140</v>
      </c>
      <c r="H145" s="162">
        <v>100</v>
      </c>
      <c r="I145" s="163"/>
      <c r="J145" s="164">
        <f>ROUND(I145*H145,2)</f>
        <v>0</v>
      </c>
      <c r="K145" s="160" t="s">
        <v>1</v>
      </c>
      <c r="L145" s="33"/>
      <c r="M145" s="165" t="s">
        <v>1</v>
      </c>
      <c r="N145" s="166" t="s">
        <v>38</v>
      </c>
      <c r="O145" s="65"/>
      <c r="P145" s="167">
        <f>O145*H145</f>
        <v>0</v>
      </c>
      <c r="Q145" s="167">
        <v>0</v>
      </c>
      <c r="R145" s="167">
        <f>Q145*H145</f>
        <v>0</v>
      </c>
      <c r="S145" s="167">
        <v>0</v>
      </c>
      <c r="T145" s="168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69" t="s">
        <v>125</v>
      </c>
      <c r="AT145" s="169" t="s">
        <v>121</v>
      </c>
      <c r="AU145" s="169" t="s">
        <v>73</v>
      </c>
      <c r="AY145" s="11" t="s">
        <v>126</v>
      </c>
      <c r="BE145" s="170">
        <f>IF(N145="základní",J145,0)</f>
        <v>0</v>
      </c>
      <c r="BF145" s="170">
        <f>IF(N145="snížená",J145,0)</f>
        <v>0</v>
      </c>
      <c r="BG145" s="170">
        <f>IF(N145="zákl. přenesená",J145,0)</f>
        <v>0</v>
      </c>
      <c r="BH145" s="170">
        <f>IF(N145="sníž. přenesená",J145,0)</f>
        <v>0</v>
      </c>
      <c r="BI145" s="170">
        <f>IF(N145="nulová",J145,0)</f>
        <v>0</v>
      </c>
      <c r="BJ145" s="11" t="s">
        <v>80</v>
      </c>
      <c r="BK145" s="170">
        <f>ROUND(I145*H145,2)</f>
        <v>0</v>
      </c>
      <c r="BL145" s="11" t="s">
        <v>125</v>
      </c>
      <c r="BM145" s="169" t="s">
        <v>242</v>
      </c>
    </row>
    <row r="146" spans="1:65" s="2" customFormat="1" ht="11.25">
      <c r="A146" s="28"/>
      <c r="B146" s="29"/>
      <c r="C146" s="30"/>
      <c r="D146" s="171" t="s">
        <v>128</v>
      </c>
      <c r="E146" s="30"/>
      <c r="F146" s="172" t="s">
        <v>7005</v>
      </c>
      <c r="G146" s="30"/>
      <c r="H146" s="30"/>
      <c r="I146" s="173"/>
      <c r="J146" s="30"/>
      <c r="K146" s="30"/>
      <c r="L146" s="33"/>
      <c r="M146" s="174"/>
      <c r="N146" s="175"/>
      <c r="O146" s="65"/>
      <c r="P146" s="65"/>
      <c r="Q146" s="65"/>
      <c r="R146" s="65"/>
      <c r="S146" s="65"/>
      <c r="T146" s="66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T146" s="11" t="s">
        <v>128</v>
      </c>
      <c r="AU146" s="11" t="s">
        <v>73</v>
      </c>
    </row>
    <row r="147" spans="1:65" s="2" customFormat="1" ht="16.5" customHeight="1">
      <c r="A147" s="28"/>
      <c r="B147" s="29"/>
      <c r="C147" s="158" t="s">
        <v>187</v>
      </c>
      <c r="D147" s="158" t="s">
        <v>121</v>
      </c>
      <c r="E147" s="159" t="s">
        <v>6817</v>
      </c>
      <c r="F147" s="160" t="s">
        <v>7006</v>
      </c>
      <c r="G147" s="161" t="s">
        <v>140</v>
      </c>
      <c r="H147" s="162">
        <v>150</v>
      </c>
      <c r="I147" s="163"/>
      <c r="J147" s="164">
        <f>ROUND(I147*H147,2)</f>
        <v>0</v>
      </c>
      <c r="K147" s="160" t="s">
        <v>1</v>
      </c>
      <c r="L147" s="33"/>
      <c r="M147" s="165" t="s">
        <v>1</v>
      </c>
      <c r="N147" s="166" t="s">
        <v>38</v>
      </c>
      <c r="O147" s="65"/>
      <c r="P147" s="167">
        <f>O147*H147</f>
        <v>0</v>
      </c>
      <c r="Q147" s="167">
        <v>0</v>
      </c>
      <c r="R147" s="167">
        <f>Q147*H147</f>
        <v>0</v>
      </c>
      <c r="S147" s="167">
        <v>0</v>
      </c>
      <c r="T147" s="168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69" t="s">
        <v>125</v>
      </c>
      <c r="AT147" s="169" t="s">
        <v>121</v>
      </c>
      <c r="AU147" s="169" t="s">
        <v>73</v>
      </c>
      <c r="AY147" s="11" t="s">
        <v>126</v>
      </c>
      <c r="BE147" s="170">
        <f>IF(N147="základní",J147,0)</f>
        <v>0</v>
      </c>
      <c r="BF147" s="170">
        <f>IF(N147="snížená",J147,0)</f>
        <v>0</v>
      </c>
      <c r="BG147" s="170">
        <f>IF(N147="zákl. přenesená",J147,0)</f>
        <v>0</v>
      </c>
      <c r="BH147" s="170">
        <f>IF(N147="sníž. přenesená",J147,0)</f>
        <v>0</v>
      </c>
      <c r="BI147" s="170">
        <f>IF(N147="nulová",J147,0)</f>
        <v>0</v>
      </c>
      <c r="BJ147" s="11" t="s">
        <v>80</v>
      </c>
      <c r="BK147" s="170">
        <f>ROUND(I147*H147,2)</f>
        <v>0</v>
      </c>
      <c r="BL147" s="11" t="s">
        <v>125</v>
      </c>
      <c r="BM147" s="169" t="s">
        <v>250</v>
      </c>
    </row>
    <row r="148" spans="1:65" s="2" customFormat="1" ht="11.25">
      <c r="A148" s="28"/>
      <c r="B148" s="29"/>
      <c r="C148" s="30"/>
      <c r="D148" s="171" t="s">
        <v>128</v>
      </c>
      <c r="E148" s="30"/>
      <c r="F148" s="172" t="s">
        <v>7006</v>
      </c>
      <c r="G148" s="30"/>
      <c r="H148" s="30"/>
      <c r="I148" s="173"/>
      <c r="J148" s="30"/>
      <c r="K148" s="30"/>
      <c r="L148" s="33"/>
      <c r="M148" s="174"/>
      <c r="N148" s="175"/>
      <c r="O148" s="65"/>
      <c r="P148" s="65"/>
      <c r="Q148" s="65"/>
      <c r="R148" s="65"/>
      <c r="S148" s="65"/>
      <c r="T148" s="66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T148" s="11" t="s">
        <v>128</v>
      </c>
      <c r="AU148" s="11" t="s">
        <v>73</v>
      </c>
    </row>
    <row r="149" spans="1:65" s="2" customFormat="1" ht="21.75" customHeight="1">
      <c r="A149" s="28"/>
      <c r="B149" s="29"/>
      <c r="C149" s="158" t="s">
        <v>191</v>
      </c>
      <c r="D149" s="158" t="s">
        <v>121</v>
      </c>
      <c r="E149" s="159" t="s">
        <v>7007</v>
      </c>
      <c r="F149" s="160" t="s">
        <v>7008</v>
      </c>
      <c r="G149" s="161" t="s">
        <v>140</v>
      </c>
      <c r="H149" s="162">
        <v>150</v>
      </c>
      <c r="I149" s="163"/>
      <c r="J149" s="164">
        <f>ROUND(I149*H149,2)</f>
        <v>0</v>
      </c>
      <c r="K149" s="160" t="s">
        <v>1</v>
      </c>
      <c r="L149" s="33"/>
      <c r="M149" s="165" t="s">
        <v>1</v>
      </c>
      <c r="N149" s="166" t="s">
        <v>38</v>
      </c>
      <c r="O149" s="65"/>
      <c r="P149" s="167">
        <f>O149*H149</f>
        <v>0</v>
      </c>
      <c r="Q149" s="167">
        <v>0</v>
      </c>
      <c r="R149" s="167">
        <f>Q149*H149</f>
        <v>0</v>
      </c>
      <c r="S149" s="167">
        <v>0</v>
      </c>
      <c r="T149" s="168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69" t="s">
        <v>125</v>
      </c>
      <c r="AT149" s="169" t="s">
        <v>121</v>
      </c>
      <c r="AU149" s="169" t="s">
        <v>73</v>
      </c>
      <c r="AY149" s="11" t="s">
        <v>126</v>
      </c>
      <c r="BE149" s="170">
        <f>IF(N149="základní",J149,0)</f>
        <v>0</v>
      </c>
      <c r="BF149" s="170">
        <f>IF(N149="snížená",J149,0)</f>
        <v>0</v>
      </c>
      <c r="BG149" s="170">
        <f>IF(N149="zákl. přenesená",J149,0)</f>
        <v>0</v>
      </c>
      <c r="BH149" s="170">
        <f>IF(N149="sníž. přenesená",J149,0)</f>
        <v>0</v>
      </c>
      <c r="BI149" s="170">
        <f>IF(N149="nulová",J149,0)</f>
        <v>0</v>
      </c>
      <c r="BJ149" s="11" t="s">
        <v>80</v>
      </c>
      <c r="BK149" s="170">
        <f>ROUND(I149*H149,2)</f>
        <v>0</v>
      </c>
      <c r="BL149" s="11" t="s">
        <v>125</v>
      </c>
      <c r="BM149" s="169" t="s">
        <v>258</v>
      </c>
    </row>
    <row r="150" spans="1:65" s="2" customFormat="1" ht="11.25">
      <c r="A150" s="28"/>
      <c r="B150" s="29"/>
      <c r="C150" s="30"/>
      <c r="D150" s="171" t="s">
        <v>128</v>
      </c>
      <c r="E150" s="30"/>
      <c r="F150" s="172" t="s">
        <v>7008</v>
      </c>
      <c r="G150" s="30"/>
      <c r="H150" s="30"/>
      <c r="I150" s="173"/>
      <c r="J150" s="30"/>
      <c r="K150" s="30"/>
      <c r="L150" s="33"/>
      <c r="M150" s="174"/>
      <c r="N150" s="175"/>
      <c r="O150" s="65"/>
      <c r="P150" s="65"/>
      <c r="Q150" s="65"/>
      <c r="R150" s="65"/>
      <c r="S150" s="65"/>
      <c r="T150" s="66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T150" s="11" t="s">
        <v>128</v>
      </c>
      <c r="AU150" s="11" t="s">
        <v>73</v>
      </c>
    </row>
    <row r="151" spans="1:65" s="2" customFormat="1" ht="24.2" customHeight="1">
      <c r="A151" s="28"/>
      <c r="B151" s="29"/>
      <c r="C151" s="158" t="s">
        <v>195</v>
      </c>
      <c r="D151" s="158" t="s">
        <v>121</v>
      </c>
      <c r="E151" s="159" t="s">
        <v>7009</v>
      </c>
      <c r="F151" s="160" t="s">
        <v>7010</v>
      </c>
      <c r="G151" s="161" t="s">
        <v>145</v>
      </c>
      <c r="H151" s="162">
        <v>200</v>
      </c>
      <c r="I151" s="163"/>
      <c r="J151" s="164">
        <f>ROUND(I151*H151,2)</f>
        <v>0</v>
      </c>
      <c r="K151" s="160" t="s">
        <v>1</v>
      </c>
      <c r="L151" s="33"/>
      <c r="M151" s="165" t="s">
        <v>1</v>
      </c>
      <c r="N151" s="166" t="s">
        <v>38</v>
      </c>
      <c r="O151" s="65"/>
      <c r="P151" s="167">
        <f>O151*H151</f>
        <v>0</v>
      </c>
      <c r="Q151" s="167">
        <v>0</v>
      </c>
      <c r="R151" s="167">
        <f>Q151*H151</f>
        <v>0</v>
      </c>
      <c r="S151" s="167">
        <v>0</v>
      </c>
      <c r="T151" s="168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69" t="s">
        <v>125</v>
      </c>
      <c r="AT151" s="169" t="s">
        <v>121</v>
      </c>
      <c r="AU151" s="169" t="s">
        <v>73</v>
      </c>
      <c r="AY151" s="11" t="s">
        <v>126</v>
      </c>
      <c r="BE151" s="170">
        <f>IF(N151="základní",J151,0)</f>
        <v>0</v>
      </c>
      <c r="BF151" s="170">
        <f>IF(N151="snížená",J151,0)</f>
        <v>0</v>
      </c>
      <c r="BG151" s="170">
        <f>IF(N151="zákl. přenesená",J151,0)</f>
        <v>0</v>
      </c>
      <c r="BH151" s="170">
        <f>IF(N151="sníž. přenesená",J151,0)</f>
        <v>0</v>
      </c>
      <c r="BI151" s="170">
        <f>IF(N151="nulová",J151,0)</f>
        <v>0</v>
      </c>
      <c r="BJ151" s="11" t="s">
        <v>80</v>
      </c>
      <c r="BK151" s="170">
        <f>ROUND(I151*H151,2)</f>
        <v>0</v>
      </c>
      <c r="BL151" s="11" t="s">
        <v>125</v>
      </c>
      <c r="BM151" s="169" t="s">
        <v>266</v>
      </c>
    </row>
    <row r="152" spans="1:65" s="2" customFormat="1" ht="11.25">
      <c r="A152" s="28"/>
      <c r="B152" s="29"/>
      <c r="C152" s="30"/>
      <c r="D152" s="171" t="s">
        <v>128</v>
      </c>
      <c r="E152" s="30"/>
      <c r="F152" s="172" t="s">
        <v>7010</v>
      </c>
      <c r="G152" s="30"/>
      <c r="H152" s="30"/>
      <c r="I152" s="173"/>
      <c r="J152" s="30"/>
      <c r="K152" s="30"/>
      <c r="L152" s="33"/>
      <c r="M152" s="174"/>
      <c r="N152" s="175"/>
      <c r="O152" s="65"/>
      <c r="P152" s="65"/>
      <c r="Q152" s="65"/>
      <c r="R152" s="65"/>
      <c r="S152" s="65"/>
      <c r="T152" s="66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T152" s="11" t="s">
        <v>128</v>
      </c>
      <c r="AU152" s="11" t="s">
        <v>73</v>
      </c>
    </row>
    <row r="153" spans="1:65" s="2" customFormat="1" ht="16.5" customHeight="1">
      <c r="A153" s="28"/>
      <c r="B153" s="29"/>
      <c r="C153" s="158" t="s">
        <v>199</v>
      </c>
      <c r="D153" s="158" t="s">
        <v>121</v>
      </c>
      <c r="E153" s="159" t="s">
        <v>7011</v>
      </c>
      <c r="F153" s="160" t="s">
        <v>7012</v>
      </c>
      <c r="G153" s="161" t="s">
        <v>145</v>
      </c>
      <c r="H153" s="162">
        <v>200</v>
      </c>
      <c r="I153" s="163"/>
      <c r="J153" s="164">
        <f>ROUND(I153*H153,2)</f>
        <v>0</v>
      </c>
      <c r="K153" s="160" t="s">
        <v>1</v>
      </c>
      <c r="L153" s="33"/>
      <c r="M153" s="165" t="s">
        <v>1</v>
      </c>
      <c r="N153" s="166" t="s">
        <v>38</v>
      </c>
      <c r="O153" s="65"/>
      <c r="P153" s="167">
        <f>O153*H153</f>
        <v>0</v>
      </c>
      <c r="Q153" s="167">
        <v>0</v>
      </c>
      <c r="R153" s="167">
        <f>Q153*H153</f>
        <v>0</v>
      </c>
      <c r="S153" s="167">
        <v>0</v>
      </c>
      <c r="T153" s="168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69" t="s">
        <v>125</v>
      </c>
      <c r="AT153" s="169" t="s">
        <v>121</v>
      </c>
      <c r="AU153" s="169" t="s">
        <v>73</v>
      </c>
      <c r="AY153" s="11" t="s">
        <v>126</v>
      </c>
      <c r="BE153" s="170">
        <f>IF(N153="základní",J153,0)</f>
        <v>0</v>
      </c>
      <c r="BF153" s="170">
        <f>IF(N153="snížená",J153,0)</f>
        <v>0</v>
      </c>
      <c r="BG153" s="170">
        <f>IF(N153="zákl. přenesená",J153,0)</f>
        <v>0</v>
      </c>
      <c r="BH153" s="170">
        <f>IF(N153="sníž. přenesená",J153,0)</f>
        <v>0</v>
      </c>
      <c r="BI153" s="170">
        <f>IF(N153="nulová",J153,0)</f>
        <v>0</v>
      </c>
      <c r="BJ153" s="11" t="s">
        <v>80</v>
      </c>
      <c r="BK153" s="170">
        <f>ROUND(I153*H153,2)</f>
        <v>0</v>
      </c>
      <c r="BL153" s="11" t="s">
        <v>125</v>
      </c>
      <c r="BM153" s="169" t="s">
        <v>274</v>
      </c>
    </row>
    <row r="154" spans="1:65" s="2" customFormat="1" ht="11.25">
      <c r="A154" s="28"/>
      <c r="B154" s="29"/>
      <c r="C154" s="30"/>
      <c r="D154" s="171" t="s">
        <v>128</v>
      </c>
      <c r="E154" s="30"/>
      <c r="F154" s="172" t="s">
        <v>7012</v>
      </c>
      <c r="G154" s="30"/>
      <c r="H154" s="30"/>
      <c r="I154" s="173"/>
      <c r="J154" s="30"/>
      <c r="K154" s="30"/>
      <c r="L154" s="33"/>
      <c r="M154" s="174"/>
      <c r="N154" s="175"/>
      <c r="O154" s="65"/>
      <c r="P154" s="65"/>
      <c r="Q154" s="65"/>
      <c r="R154" s="65"/>
      <c r="S154" s="65"/>
      <c r="T154" s="66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T154" s="11" t="s">
        <v>128</v>
      </c>
      <c r="AU154" s="11" t="s">
        <v>73</v>
      </c>
    </row>
    <row r="155" spans="1:65" s="2" customFormat="1" ht="16.5" customHeight="1">
      <c r="A155" s="28"/>
      <c r="B155" s="29"/>
      <c r="C155" s="158" t="s">
        <v>203</v>
      </c>
      <c r="D155" s="158" t="s">
        <v>121</v>
      </c>
      <c r="E155" s="159" t="s">
        <v>7013</v>
      </c>
      <c r="F155" s="160" t="s">
        <v>7014</v>
      </c>
      <c r="G155" s="161" t="s">
        <v>145</v>
      </c>
      <c r="H155" s="162">
        <v>100</v>
      </c>
      <c r="I155" s="163"/>
      <c r="J155" s="164">
        <f>ROUND(I155*H155,2)</f>
        <v>0</v>
      </c>
      <c r="K155" s="160" t="s">
        <v>1</v>
      </c>
      <c r="L155" s="33"/>
      <c r="M155" s="165" t="s">
        <v>1</v>
      </c>
      <c r="N155" s="166" t="s">
        <v>38</v>
      </c>
      <c r="O155" s="65"/>
      <c r="P155" s="167">
        <f>O155*H155</f>
        <v>0</v>
      </c>
      <c r="Q155" s="167">
        <v>0</v>
      </c>
      <c r="R155" s="167">
        <f>Q155*H155</f>
        <v>0</v>
      </c>
      <c r="S155" s="167">
        <v>0</v>
      </c>
      <c r="T155" s="168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69" t="s">
        <v>125</v>
      </c>
      <c r="AT155" s="169" t="s">
        <v>121</v>
      </c>
      <c r="AU155" s="169" t="s">
        <v>73</v>
      </c>
      <c r="AY155" s="11" t="s">
        <v>126</v>
      </c>
      <c r="BE155" s="170">
        <f>IF(N155="základní",J155,0)</f>
        <v>0</v>
      </c>
      <c r="BF155" s="170">
        <f>IF(N155="snížená",J155,0)</f>
        <v>0</v>
      </c>
      <c r="BG155" s="170">
        <f>IF(N155="zákl. přenesená",J155,0)</f>
        <v>0</v>
      </c>
      <c r="BH155" s="170">
        <f>IF(N155="sníž. přenesená",J155,0)</f>
        <v>0</v>
      </c>
      <c r="BI155" s="170">
        <f>IF(N155="nulová",J155,0)</f>
        <v>0</v>
      </c>
      <c r="BJ155" s="11" t="s">
        <v>80</v>
      </c>
      <c r="BK155" s="170">
        <f>ROUND(I155*H155,2)</f>
        <v>0</v>
      </c>
      <c r="BL155" s="11" t="s">
        <v>125</v>
      </c>
      <c r="BM155" s="169" t="s">
        <v>282</v>
      </c>
    </row>
    <row r="156" spans="1:65" s="2" customFormat="1" ht="11.25">
      <c r="A156" s="28"/>
      <c r="B156" s="29"/>
      <c r="C156" s="30"/>
      <c r="D156" s="171" t="s">
        <v>128</v>
      </c>
      <c r="E156" s="30"/>
      <c r="F156" s="172" t="s">
        <v>7014</v>
      </c>
      <c r="G156" s="30"/>
      <c r="H156" s="30"/>
      <c r="I156" s="173"/>
      <c r="J156" s="30"/>
      <c r="K156" s="30"/>
      <c r="L156" s="33"/>
      <c r="M156" s="174"/>
      <c r="N156" s="175"/>
      <c r="O156" s="65"/>
      <c r="P156" s="65"/>
      <c r="Q156" s="65"/>
      <c r="R156" s="65"/>
      <c r="S156" s="65"/>
      <c r="T156" s="66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T156" s="11" t="s">
        <v>128</v>
      </c>
      <c r="AU156" s="11" t="s">
        <v>73</v>
      </c>
    </row>
    <row r="157" spans="1:65" s="2" customFormat="1" ht="16.5" customHeight="1">
      <c r="A157" s="28"/>
      <c r="B157" s="29"/>
      <c r="C157" s="176" t="s">
        <v>7</v>
      </c>
      <c r="D157" s="176" t="s">
        <v>5147</v>
      </c>
      <c r="E157" s="177" t="s">
        <v>7015</v>
      </c>
      <c r="F157" s="178" t="s">
        <v>7016</v>
      </c>
      <c r="G157" s="179" t="s">
        <v>131</v>
      </c>
      <c r="H157" s="180">
        <v>100</v>
      </c>
      <c r="I157" s="181"/>
      <c r="J157" s="182">
        <f>ROUND(I157*H157,2)</f>
        <v>0</v>
      </c>
      <c r="K157" s="178" t="s">
        <v>6977</v>
      </c>
      <c r="L157" s="183"/>
      <c r="M157" s="184" t="s">
        <v>1</v>
      </c>
      <c r="N157" s="185" t="s">
        <v>38</v>
      </c>
      <c r="O157" s="65"/>
      <c r="P157" s="167">
        <f>O157*H157</f>
        <v>0</v>
      </c>
      <c r="Q157" s="167">
        <v>0</v>
      </c>
      <c r="R157" s="167">
        <f>Q157*H157</f>
        <v>0</v>
      </c>
      <c r="S157" s="167">
        <v>0</v>
      </c>
      <c r="T157" s="168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69" t="s">
        <v>156</v>
      </c>
      <c r="AT157" s="169" t="s">
        <v>5147</v>
      </c>
      <c r="AU157" s="169" t="s">
        <v>73</v>
      </c>
      <c r="AY157" s="11" t="s">
        <v>126</v>
      </c>
      <c r="BE157" s="170">
        <f>IF(N157="základní",J157,0)</f>
        <v>0</v>
      </c>
      <c r="BF157" s="170">
        <f>IF(N157="snížená",J157,0)</f>
        <v>0</v>
      </c>
      <c r="BG157" s="170">
        <f>IF(N157="zákl. přenesená",J157,0)</f>
        <v>0</v>
      </c>
      <c r="BH157" s="170">
        <f>IF(N157="sníž. přenesená",J157,0)</f>
        <v>0</v>
      </c>
      <c r="BI157" s="170">
        <f>IF(N157="nulová",J157,0)</f>
        <v>0</v>
      </c>
      <c r="BJ157" s="11" t="s">
        <v>80</v>
      </c>
      <c r="BK157" s="170">
        <f>ROUND(I157*H157,2)</f>
        <v>0</v>
      </c>
      <c r="BL157" s="11" t="s">
        <v>125</v>
      </c>
      <c r="BM157" s="169" t="s">
        <v>290</v>
      </c>
    </row>
    <row r="158" spans="1:65" s="2" customFormat="1" ht="11.25">
      <c r="A158" s="28"/>
      <c r="B158" s="29"/>
      <c r="C158" s="30"/>
      <c r="D158" s="171" t="s">
        <v>128</v>
      </c>
      <c r="E158" s="30"/>
      <c r="F158" s="172" t="s">
        <v>7016</v>
      </c>
      <c r="G158" s="30"/>
      <c r="H158" s="30"/>
      <c r="I158" s="173"/>
      <c r="J158" s="30"/>
      <c r="K158" s="30"/>
      <c r="L158" s="33"/>
      <c r="M158" s="174"/>
      <c r="N158" s="175"/>
      <c r="O158" s="65"/>
      <c r="P158" s="65"/>
      <c r="Q158" s="65"/>
      <c r="R158" s="65"/>
      <c r="S158" s="65"/>
      <c r="T158" s="66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T158" s="11" t="s">
        <v>128</v>
      </c>
      <c r="AU158" s="11" t="s">
        <v>73</v>
      </c>
    </row>
    <row r="159" spans="1:65" s="2" customFormat="1" ht="16.5" customHeight="1">
      <c r="A159" s="28"/>
      <c r="B159" s="29"/>
      <c r="C159" s="176" t="s">
        <v>210</v>
      </c>
      <c r="D159" s="176" t="s">
        <v>5147</v>
      </c>
      <c r="E159" s="177" t="s">
        <v>7017</v>
      </c>
      <c r="F159" s="178" t="s">
        <v>7018</v>
      </c>
      <c r="G159" s="179" t="s">
        <v>136</v>
      </c>
      <c r="H159" s="180">
        <v>1</v>
      </c>
      <c r="I159" s="181"/>
      <c r="J159" s="182">
        <f>ROUND(I159*H159,2)</f>
        <v>0</v>
      </c>
      <c r="K159" s="178" t="s">
        <v>6977</v>
      </c>
      <c r="L159" s="183"/>
      <c r="M159" s="184" t="s">
        <v>1</v>
      </c>
      <c r="N159" s="185" t="s">
        <v>38</v>
      </c>
      <c r="O159" s="65"/>
      <c r="P159" s="167">
        <f>O159*H159</f>
        <v>0</v>
      </c>
      <c r="Q159" s="167">
        <v>0</v>
      </c>
      <c r="R159" s="167">
        <f>Q159*H159</f>
        <v>0</v>
      </c>
      <c r="S159" s="167">
        <v>0</v>
      </c>
      <c r="T159" s="168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69" t="s">
        <v>156</v>
      </c>
      <c r="AT159" s="169" t="s">
        <v>5147</v>
      </c>
      <c r="AU159" s="169" t="s">
        <v>73</v>
      </c>
      <c r="AY159" s="11" t="s">
        <v>126</v>
      </c>
      <c r="BE159" s="170">
        <f>IF(N159="základní",J159,0)</f>
        <v>0</v>
      </c>
      <c r="BF159" s="170">
        <f>IF(N159="snížená",J159,0)</f>
        <v>0</v>
      </c>
      <c r="BG159" s="170">
        <f>IF(N159="zákl. přenesená",J159,0)</f>
        <v>0</v>
      </c>
      <c r="BH159" s="170">
        <f>IF(N159="sníž. přenesená",J159,0)</f>
        <v>0</v>
      </c>
      <c r="BI159" s="170">
        <f>IF(N159="nulová",J159,0)</f>
        <v>0</v>
      </c>
      <c r="BJ159" s="11" t="s">
        <v>80</v>
      </c>
      <c r="BK159" s="170">
        <f>ROUND(I159*H159,2)</f>
        <v>0</v>
      </c>
      <c r="BL159" s="11" t="s">
        <v>125</v>
      </c>
      <c r="BM159" s="169" t="s">
        <v>298</v>
      </c>
    </row>
    <row r="160" spans="1:65" s="2" customFormat="1" ht="11.25">
      <c r="A160" s="28"/>
      <c r="B160" s="29"/>
      <c r="C160" s="30"/>
      <c r="D160" s="171" t="s">
        <v>128</v>
      </c>
      <c r="E160" s="30"/>
      <c r="F160" s="172" t="s">
        <v>7018</v>
      </c>
      <c r="G160" s="30"/>
      <c r="H160" s="30"/>
      <c r="I160" s="173"/>
      <c r="J160" s="30"/>
      <c r="K160" s="30"/>
      <c r="L160" s="33"/>
      <c r="M160" s="174"/>
      <c r="N160" s="175"/>
      <c r="O160" s="65"/>
      <c r="P160" s="65"/>
      <c r="Q160" s="65"/>
      <c r="R160" s="65"/>
      <c r="S160" s="65"/>
      <c r="T160" s="66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T160" s="11" t="s">
        <v>128</v>
      </c>
      <c r="AU160" s="11" t="s">
        <v>73</v>
      </c>
    </row>
    <row r="161" spans="1:65" s="2" customFormat="1" ht="16.5" customHeight="1">
      <c r="A161" s="28"/>
      <c r="B161" s="29"/>
      <c r="C161" s="176" t="s">
        <v>214</v>
      </c>
      <c r="D161" s="176" t="s">
        <v>5147</v>
      </c>
      <c r="E161" s="177" t="s">
        <v>7019</v>
      </c>
      <c r="F161" s="178" t="s">
        <v>7020</v>
      </c>
      <c r="G161" s="179" t="s">
        <v>136</v>
      </c>
      <c r="H161" s="180">
        <v>1</v>
      </c>
      <c r="I161" s="181"/>
      <c r="J161" s="182">
        <f>ROUND(I161*H161,2)</f>
        <v>0</v>
      </c>
      <c r="K161" s="178" t="s">
        <v>6977</v>
      </c>
      <c r="L161" s="183"/>
      <c r="M161" s="184" t="s">
        <v>1</v>
      </c>
      <c r="N161" s="185" t="s">
        <v>38</v>
      </c>
      <c r="O161" s="65"/>
      <c r="P161" s="167">
        <f>O161*H161</f>
        <v>0</v>
      </c>
      <c r="Q161" s="167">
        <v>0</v>
      </c>
      <c r="R161" s="167">
        <f>Q161*H161</f>
        <v>0</v>
      </c>
      <c r="S161" s="167">
        <v>0</v>
      </c>
      <c r="T161" s="168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69" t="s">
        <v>156</v>
      </c>
      <c r="AT161" s="169" t="s">
        <v>5147</v>
      </c>
      <c r="AU161" s="169" t="s">
        <v>73</v>
      </c>
      <c r="AY161" s="11" t="s">
        <v>126</v>
      </c>
      <c r="BE161" s="170">
        <f>IF(N161="základní",J161,0)</f>
        <v>0</v>
      </c>
      <c r="BF161" s="170">
        <f>IF(N161="snížená",J161,0)</f>
        <v>0</v>
      </c>
      <c r="BG161" s="170">
        <f>IF(N161="zákl. přenesená",J161,0)</f>
        <v>0</v>
      </c>
      <c r="BH161" s="170">
        <f>IF(N161="sníž. přenesená",J161,0)</f>
        <v>0</v>
      </c>
      <c r="BI161" s="170">
        <f>IF(N161="nulová",J161,0)</f>
        <v>0</v>
      </c>
      <c r="BJ161" s="11" t="s">
        <v>80</v>
      </c>
      <c r="BK161" s="170">
        <f>ROUND(I161*H161,2)</f>
        <v>0</v>
      </c>
      <c r="BL161" s="11" t="s">
        <v>125</v>
      </c>
      <c r="BM161" s="169" t="s">
        <v>306</v>
      </c>
    </row>
    <row r="162" spans="1:65" s="2" customFormat="1" ht="11.25">
      <c r="A162" s="28"/>
      <c r="B162" s="29"/>
      <c r="C162" s="30"/>
      <c r="D162" s="171" t="s">
        <v>128</v>
      </c>
      <c r="E162" s="30"/>
      <c r="F162" s="172" t="s">
        <v>7020</v>
      </c>
      <c r="G162" s="30"/>
      <c r="H162" s="30"/>
      <c r="I162" s="173"/>
      <c r="J162" s="30"/>
      <c r="K162" s="30"/>
      <c r="L162" s="33"/>
      <c r="M162" s="174"/>
      <c r="N162" s="175"/>
      <c r="O162" s="65"/>
      <c r="P162" s="65"/>
      <c r="Q162" s="65"/>
      <c r="R162" s="65"/>
      <c r="S162" s="65"/>
      <c r="T162" s="66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T162" s="11" t="s">
        <v>128</v>
      </c>
      <c r="AU162" s="11" t="s">
        <v>73</v>
      </c>
    </row>
    <row r="163" spans="1:65" s="2" customFormat="1" ht="16.5" customHeight="1">
      <c r="A163" s="28"/>
      <c r="B163" s="29"/>
      <c r="C163" s="176" t="s">
        <v>218</v>
      </c>
      <c r="D163" s="176" t="s">
        <v>5147</v>
      </c>
      <c r="E163" s="177" t="s">
        <v>7021</v>
      </c>
      <c r="F163" s="178" t="s">
        <v>7022</v>
      </c>
      <c r="G163" s="179" t="s">
        <v>3319</v>
      </c>
      <c r="H163" s="180">
        <v>10</v>
      </c>
      <c r="I163" s="181"/>
      <c r="J163" s="182">
        <f>ROUND(I163*H163,2)</f>
        <v>0</v>
      </c>
      <c r="K163" s="178" t="s">
        <v>6977</v>
      </c>
      <c r="L163" s="183"/>
      <c r="M163" s="184" t="s">
        <v>1</v>
      </c>
      <c r="N163" s="185" t="s">
        <v>38</v>
      </c>
      <c r="O163" s="65"/>
      <c r="P163" s="167">
        <f>O163*H163</f>
        <v>0</v>
      </c>
      <c r="Q163" s="167">
        <v>0</v>
      </c>
      <c r="R163" s="167">
        <f>Q163*H163</f>
        <v>0</v>
      </c>
      <c r="S163" s="167">
        <v>0</v>
      </c>
      <c r="T163" s="168">
        <f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69" t="s">
        <v>156</v>
      </c>
      <c r="AT163" s="169" t="s">
        <v>5147</v>
      </c>
      <c r="AU163" s="169" t="s">
        <v>73</v>
      </c>
      <c r="AY163" s="11" t="s">
        <v>126</v>
      </c>
      <c r="BE163" s="170">
        <f>IF(N163="základní",J163,0)</f>
        <v>0</v>
      </c>
      <c r="BF163" s="170">
        <f>IF(N163="snížená",J163,0)</f>
        <v>0</v>
      </c>
      <c r="BG163" s="170">
        <f>IF(N163="zákl. přenesená",J163,0)</f>
        <v>0</v>
      </c>
      <c r="BH163" s="170">
        <f>IF(N163="sníž. přenesená",J163,0)</f>
        <v>0</v>
      </c>
      <c r="BI163" s="170">
        <f>IF(N163="nulová",J163,0)</f>
        <v>0</v>
      </c>
      <c r="BJ163" s="11" t="s">
        <v>80</v>
      </c>
      <c r="BK163" s="170">
        <f>ROUND(I163*H163,2)</f>
        <v>0</v>
      </c>
      <c r="BL163" s="11" t="s">
        <v>125</v>
      </c>
      <c r="BM163" s="169" t="s">
        <v>314</v>
      </c>
    </row>
    <row r="164" spans="1:65" s="2" customFormat="1" ht="11.25">
      <c r="A164" s="28"/>
      <c r="B164" s="29"/>
      <c r="C164" s="30"/>
      <c r="D164" s="171" t="s">
        <v>128</v>
      </c>
      <c r="E164" s="30"/>
      <c r="F164" s="172" t="s">
        <v>7022</v>
      </c>
      <c r="G164" s="30"/>
      <c r="H164" s="30"/>
      <c r="I164" s="173"/>
      <c r="J164" s="30"/>
      <c r="K164" s="30"/>
      <c r="L164" s="33"/>
      <c r="M164" s="186"/>
      <c r="N164" s="187"/>
      <c r="O164" s="188"/>
      <c r="P164" s="188"/>
      <c r="Q164" s="188"/>
      <c r="R164" s="188"/>
      <c r="S164" s="188"/>
      <c r="T164" s="189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T164" s="11" t="s">
        <v>128</v>
      </c>
      <c r="AU164" s="11" t="s">
        <v>73</v>
      </c>
    </row>
    <row r="165" spans="1:65" s="2" customFormat="1" ht="6.95" customHeight="1">
      <c r="A165" s="28"/>
      <c r="B165" s="48"/>
      <c r="C165" s="49"/>
      <c r="D165" s="49"/>
      <c r="E165" s="49"/>
      <c r="F165" s="49"/>
      <c r="G165" s="49"/>
      <c r="H165" s="49"/>
      <c r="I165" s="49"/>
      <c r="J165" s="49"/>
      <c r="K165" s="49"/>
      <c r="L165" s="33"/>
      <c r="M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</row>
  </sheetData>
  <sheetProtection algorithmName="SHA-512" hashValue="TJuMmBEzFL/v6inbJ/t8navN7X4FJY66Gir2OkcL6cDeKG0v565ChJkXBHTo8dH0jF93SUIwBBfj9ymNqRZk+w==" saltValue="JJd9KU/FcBkdVUhdjgiLihWKrEygjGhMpN+3EK3R9Wc2QdD7xbb2I4drIXEXhVsbED/jgPavfXExjL4zPq9icQ==" spinCount="100000" sheet="1" objects="1" scenarios="1" formatColumns="0" formatRows="0" autoFilter="0"/>
  <autoFilter ref="C115:K164" xr:uid="{00000000-0009-0000-0000-000003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25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1" t="s">
        <v>97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4"/>
      <c r="AT3" s="11" t="s">
        <v>82</v>
      </c>
    </row>
    <row r="4" spans="1:46" s="1" customFormat="1" ht="24.95" customHeight="1">
      <c r="B4" s="14"/>
      <c r="D4" s="111" t="s">
        <v>98</v>
      </c>
      <c r="L4" s="14"/>
      <c r="M4" s="112" t="s">
        <v>10</v>
      </c>
      <c r="AT4" s="11" t="s">
        <v>4</v>
      </c>
    </row>
    <row r="5" spans="1:46" s="1" customFormat="1" ht="6.95" customHeight="1">
      <c r="B5" s="14"/>
      <c r="L5" s="14"/>
    </row>
    <row r="6" spans="1:46" s="1" customFormat="1" ht="12" customHeight="1">
      <c r="B6" s="14"/>
      <c r="D6" s="113" t="s">
        <v>16</v>
      </c>
      <c r="L6" s="14"/>
    </row>
    <row r="7" spans="1:46" s="1" customFormat="1" ht="16.5" customHeight="1">
      <c r="B7" s="14"/>
      <c r="E7" s="235" t="str">
        <f>'Rekapitulace stavby'!K6</f>
        <v>Údržba, opravy a odstraňování závad u ST PCE 2022-2023</v>
      </c>
      <c r="F7" s="236"/>
      <c r="G7" s="236"/>
      <c r="H7" s="236"/>
      <c r="L7" s="14"/>
    </row>
    <row r="8" spans="1:46" s="2" customFormat="1" ht="12" customHeight="1">
      <c r="A8" s="28"/>
      <c r="B8" s="33"/>
      <c r="C8" s="28"/>
      <c r="D8" s="113" t="s">
        <v>99</v>
      </c>
      <c r="E8" s="28"/>
      <c r="F8" s="28"/>
      <c r="G8" s="28"/>
      <c r="H8" s="28"/>
      <c r="I8" s="28"/>
      <c r="J8" s="28"/>
      <c r="K8" s="28"/>
      <c r="L8" s="45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33"/>
      <c r="C9" s="28"/>
      <c r="D9" s="28"/>
      <c r="E9" s="238" t="s">
        <v>7023</v>
      </c>
      <c r="F9" s="237"/>
      <c r="G9" s="237"/>
      <c r="H9" s="237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1.25">
      <c r="A10" s="28"/>
      <c r="B10" s="33"/>
      <c r="C10" s="28"/>
      <c r="D10" s="28"/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33"/>
      <c r="C11" s="28"/>
      <c r="D11" s="113" t="s">
        <v>18</v>
      </c>
      <c r="E11" s="28"/>
      <c r="F11" s="104" t="s">
        <v>1</v>
      </c>
      <c r="G11" s="28"/>
      <c r="H11" s="28"/>
      <c r="I11" s="113" t="s">
        <v>19</v>
      </c>
      <c r="J11" s="104" t="s">
        <v>1</v>
      </c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33"/>
      <c r="C12" s="28"/>
      <c r="D12" s="113" t="s">
        <v>20</v>
      </c>
      <c r="E12" s="28"/>
      <c r="F12" s="104" t="s">
        <v>21</v>
      </c>
      <c r="G12" s="28"/>
      <c r="H12" s="28"/>
      <c r="I12" s="113" t="s">
        <v>22</v>
      </c>
      <c r="J12" s="114" t="str">
        <f>'Rekapitulace stavby'!AN8</f>
        <v>14. 10. 2021</v>
      </c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33"/>
      <c r="C13" s="28"/>
      <c r="D13" s="28"/>
      <c r="E13" s="28"/>
      <c r="F13" s="28"/>
      <c r="G13" s="28"/>
      <c r="H13" s="28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13" t="s">
        <v>24</v>
      </c>
      <c r="E14" s="28"/>
      <c r="F14" s="28"/>
      <c r="G14" s="28"/>
      <c r="H14" s="28"/>
      <c r="I14" s="113" t="s">
        <v>25</v>
      </c>
      <c r="J14" s="104" t="str">
        <f>IF('Rekapitulace stavby'!AN10="","",'Rekapitulace stavby'!AN10)</f>
        <v/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33"/>
      <c r="C15" s="28"/>
      <c r="D15" s="28"/>
      <c r="E15" s="104" t="str">
        <f>IF('Rekapitulace stavby'!E11="","",'Rekapitulace stavby'!E11)</f>
        <v xml:space="preserve"> </v>
      </c>
      <c r="F15" s="28"/>
      <c r="G15" s="28"/>
      <c r="H15" s="28"/>
      <c r="I15" s="113" t="s">
        <v>26</v>
      </c>
      <c r="J15" s="104" t="str">
        <f>IF('Rekapitulace stavby'!AN11="","",'Rekapitulace stavby'!AN11)</f>
        <v/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33"/>
      <c r="C16" s="28"/>
      <c r="D16" s="28"/>
      <c r="E16" s="28"/>
      <c r="F16" s="28"/>
      <c r="G16" s="28"/>
      <c r="H16" s="28"/>
      <c r="I16" s="28"/>
      <c r="J16" s="28"/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33"/>
      <c r="C17" s="28"/>
      <c r="D17" s="113" t="s">
        <v>27</v>
      </c>
      <c r="E17" s="28"/>
      <c r="F17" s="28"/>
      <c r="G17" s="28"/>
      <c r="H17" s="28"/>
      <c r="I17" s="113" t="s">
        <v>25</v>
      </c>
      <c r="J17" s="24" t="str">
        <f>'Rekapitulace stavby'!AN13</f>
        <v>Vyplň údaj</v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33"/>
      <c r="C18" s="28"/>
      <c r="D18" s="28"/>
      <c r="E18" s="239" t="str">
        <f>'Rekapitulace stavby'!E14</f>
        <v>Vyplň údaj</v>
      </c>
      <c r="F18" s="240"/>
      <c r="G18" s="240"/>
      <c r="H18" s="240"/>
      <c r="I18" s="113" t="s">
        <v>26</v>
      </c>
      <c r="J18" s="24" t="str">
        <f>'Rekapitulace stavby'!AN14</f>
        <v>Vyplň údaj</v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33"/>
      <c r="C19" s="28"/>
      <c r="D19" s="28"/>
      <c r="E19" s="28"/>
      <c r="F19" s="28"/>
      <c r="G19" s="28"/>
      <c r="H19" s="28"/>
      <c r="I19" s="28"/>
      <c r="J19" s="28"/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33"/>
      <c r="C20" s="28"/>
      <c r="D20" s="113" t="s">
        <v>29</v>
      </c>
      <c r="E20" s="28"/>
      <c r="F20" s="28"/>
      <c r="G20" s="28"/>
      <c r="H20" s="28"/>
      <c r="I20" s="113" t="s">
        <v>25</v>
      </c>
      <c r="J20" s="104" t="str">
        <f>IF('Rekapitulace stavby'!AN16="","",'Rekapitulace stavby'!AN16)</f>
        <v/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33"/>
      <c r="C21" s="28"/>
      <c r="D21" s="28"/>
      <c r="E21" s="104" t="str">
        <f>IF('Rekapitulace stavby'!E17="","",'Rekapitulace stavby'!E17)</f>
        <v xml:space="preserve"> </v>
      </c>
      <c r="F21" s="28"/>
      <c r="G21" s="28"/>
      <c r="H21" s="28"/>
      <c r="I21" s="113" t="s">
        <v>26</v>
      </c>
      <c r="J21" s="104" t="str">
        <f>IF('Rekapitulace stavby'!AN17="","",'Rekapitulace stavby'!AN17)</f>
        <v/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33"/>
      <c r="C22" s="28"/>
      <c r="D22" s="28"/>
      <c r="E22" s="28"/>
      <c r="F22" s="28"/>
      <c r="G22" s="28"/>
      <c r="H22" s="28"/>
      <c r="I22" s="28"/>
      <c r="J22" s="28"/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33"/>
      <c r="C23" s="28"/>
      <c r="D23" s="113" t="s">
        <v>31</v>
      </c>
      <c r="E23" s="28"/>
      <c r="F23" s="28"/>
      <c r="G23" s="28"/>
      <c r="H23" s="28"/>
      <c r="I23" s="113" t="s">
        <v>25</v>
      </c>
      <c r="J23" s="104" t="str">
        <f>IF('Rekapitulace stavby'!AN19="","",'Rekapitulace stavby'!AN19)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33"/>
      <c r="C24" s="28"/>
      <c r="D24" s="28"/>
      <c r="E24" s="104" t="str">
        <f>IF('Rekapitulace stavby'!E20="","",'Rekapitulace stavby'!E20)</f>
        <v xml:space="preserve"> </v>
      </c>
      <c r="F24" s="28"/>
      <c r="G24" s="28"/>
      <c r="H24" s="28"/>
      <c r="I24" s="113" t="s">
        <v>26</v>
      </c>
      <c r="J24" s="104" t="str">
        <f>IF('Rekapitulace stavby'!AN20="","",'Rekapitulace stavby'!AN20)</f>
        <v/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33"/>
      <c r="C25" s="28"/>
      <c r="D25" s="28"/>
      <c r="E25" s="28"/>
      <c r="F25" s="28"/>
      <c r="G25" s="28"/>
      <c r="H25" s="28"/>
      <c r="I25" s="28"/>
      <c r="J25" s="28"/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33"/>
      <c r="C26" s="28"/>
      <c r="D26" s="113" t="s">
        <v>32</v>
      </c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115"/>
      <c r="B27" s="116"/>
      <c r="C27" s="115"/>
      <c r="D27" s="115"/>
      <c r="E27" s="241" t="s">
        <v>1</v>
      </c>
      <c r="F27" s="241"/>
      <c r="G27" s="241"/>
      <c r="H27" s="24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28"/>
      <c r="B28" s="33"/>
      <c r="C28" s="28"/>
      <c r="D28" s="28"/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33"/>
      <c r="C29" s="28"/>
      <c r="D29" s="118"/>
      <c r="E29" s="118"/>
      <c r="F29" s="118"/>
      <c r="G29" s="118"/>
      <c r="H29" s="118"/>
      <c r="I29" s="118"/>
      <c r="J29" s="118"/>
      <c r="K29" s="118"/>
      <c r="L29" s="4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33"/>
      <c r="C30" s="28"/>
      <c r="D30" s="119" t="s">
        <v>33</v>
      </c>
      <c r="E30" s="28"/>
      <c r="F30" s="28"/>
      <c r="G30" s="28"/>
      <c r="H30" s="28"/>
      <c r="I30" s="28"/>
      <c r="J30" s="120">
        <f>ROUND(J116, 2)</f>
        <v>0</v>
      </c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18"/>
      <c r="E31" s="118"/>
      <c r="F31" s="118"/>
      <c r="G31" s="118"/>
      <c r="H31" s="118"/>
      <c r="I31" s="118"/>
      <c r="J31" s="118"/>
      <c r="K31" s="11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33"/>
      <c r="C32" s="28"/>
      <c r="D32" s="28"/>
      <c r="E32" s="28"/>
      <c r="F32" s="121" t="s">
        <v>35</v>
      </c>
      <c r="G32" s="28"/>
      <c r="H32" s="28"/>
      <c r="I32" s="121" t="s">
        <v>34</v>
      </c>
      <c r="J32" s="121" t="s">
        <v>36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33"/>
      <c r="C33" s="28"/>
      <c r="D33" s="122" t="s">
        <v>37</v>
      </c>
      <c r="E33" s="113" t="s">
        <v>38</v>
      </c>
      <c r="F33" s="123">
        <f>ROUND((SUM(BE116:BE124)),  2)</f>
        <v>0</v>
      </c>
      <c r="G33" s="28"/>
      <c r="H33" s="28"/>
      <c r="I33" s="124">
        <v>0.21</v>
      </c>
      <c r="J33" s="123">
        <f>ROUND(((SUM(BE116:BE124))*I33),  2)</f>
        <v>0</v>
      </c>
      <c r="K33" s="2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113" t="s">
        <v>39</v>
      </c>
      <c r="F34" s="123">
        <f>ROUND((SUM(BF116:BF124)),  2)</f>
        <v>0</v>
      </c>
      <c r="G34" s="28"/>
      <c r="H34" s="28"/>
      <c r="I34" s="124">
        <v>0.15</v>
      </c>
      <c r="J34" s="123">
        <f>ROUND(((SUM(BF116:BF124))*I34),  2)</f>
        <v>0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33"/>
      <c r="C35" s="28"/>
      <c r="D35" s="28"/>
      <c r="E35" s="113" t="s">
        <v>40</v>
      </c>
      <c r="F35" s="123">
        <f>ROUND((SUM(BG116:BG124)),  2)</f>
        <v>0</v>
      </c>
      <c r="G35" s="28"/>
      <c r="H35" s="28"/>
      <c r="I35" s="124">
        <v>0.21</v>
      </c>
      <c r="J35" s="123">
        <f>0</f>
        <v>0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33"/>
      <c r="C36" s="28"/>
      <c r="D36" s="28"/>
      <c r="E36" s="113" t="s">
        <v>41</v>
      </c>
      <c r="F36" s="123">
        <f>ROUND((SUM(BH116:BH124)),  2)</f>
        <v>0</v>
      </c>
      <c r="G36" s="28"/>
      <c r="H36" s="28"/>
      <c r="I36" s="124">
        <v>0.15</v>
      </c>
      <c r="J36" s="123">
        <f>0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13" t="s">
        <v>42</v>
      </c>
      <c r="F37" s="123">
        <f>ROUND((SUM(BI116:BI124)),  2)</f>
        <v>0</v>
      </c>
      <c r="G37" s="28"/>
      <c r="H37" s="28"/>
      <c r="I37" s="124">
        <v>0</v>
      </c>
      <c r="J37" s="123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33"/>
      <c r="C38" s="28"/>
      <c r="D38" s="28"/>
      <c r="E38" s="28"/>
      <c r="F38" s="28"/>
      <c r="G38" s="28"/>
      <c r="H38" s="28"/>
      <c r="I38" s="28"/>
      <c r="J38" s="28"/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33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27"/>
      <c r="J39" s="130">
        <f>SUM(J30:J37)</f>
        <v>0</v>
      </c>
      <c r="K39" s="131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4"/>
      <c r="L41" s="14"/>
    </row>
    <row r="42" spans="1:31" s="1" customFormat="1" ht="14.45" customHeight="1">
      <c r="B42" s="14"/>
      <c r="L42" s="14"/>
    </row>
    <row r="43" spans="1:31" s="1" customFormat="1" ht="14.45" customHeight="1">
      <c r="B43" s="14"/>
      <c r="L43" s="14"/>
    </row>
    <row r="44" spans="1:31" s="1" customFormat="1" ht="14.45" customHeight="1">
      <c r="B44" s="14"/>
      <c r="L44" s="14"/>
    </row>
    <row r="45" spans="1:31" s="1" customFormat="1" ht="14.45" customHeight="1">
      <c r="B45" s="14"/>
      <c r="L45" s="14"/>
    </row>
    <row r="46" spans="1:31" s="1" customFormat="1" ht="14.45" customHeight="1">
      <c r="B46" s="14"/>
      <c r="L46" s="14"/>
    </row>
    <row r="47" spans="1:31" s="1" customFormat="1" ht="14.45" customHeight="1">
      <c r="B47" s="14"/>
      <c r="L47" s="14"/>
    </row>
    <row r="48" spans="1:31" s="1" customFormat="1" ht="14.45" customHeight="1">
      <c r="B48" s="14"/>
      <c r="L48" s="14"/>
    </row>
    <row r="49" spans="1:31" s="1" customFormat="1" ht="14.45" customHeight="1">
      <c r="B49" s="14"/>
      <c r="L49" s="14"/>
    </row>
    <row r="50" spans="1:31" s="2" customFormat="1" ht="14.45" customHeight="1">
      <c r="B50" s="45"/>
      <c r="D50" s="132" t="s">
        <v>46</v>
      </c>
      <c r="E50" s="133"/>
      <c r="F50" s="133"/>
      <c r="G50" s="132" t="s">
        <v>47</v>
      </c>
      <c r="H50" s="133"/>
      <c r="I50" s="133"/>
      <c r="J50" s="133"/>
      <c r="K50" s="133"/>
      <c r="L50" s="45"/>
    </row>
    <row r="51" spans="1:31" ht="11.25">
      <c r="B51" s="14"/>
      <c r="L51" s="14"/>
    </row>
    <row r="52" spans="1:31" ht="11.25">
      <c r="B52" s="14"/>
      <c r="L52" s="14"/>
    </row>
    <row r="53" spans="1:31" ht="11.25">
      <c r="B53" s="14"/>
      <c r="L53" s="14"/>
    </row>
    <row r="54" spans="1:31" ht="11.25">
      <c r="B54" s="14"/>
      <c r="L54" s="14"/>
    </row>
    <row r="55" spans="1:31" ht="11.25">
      <c r="B55" s="14"/>
      <c r="L55" s="14"/>
    </row>
    <row r="56" spans="1:31" ht="11.25">
      <c r="B56" s="14"/>
      <c r="L56" s="14"/>
    </row>
    <row r="57" spans="1:31" ht="11.25">
      <c r="B57" s="14"/>
      <c r="L57" s="14"/>
    </row>
    <row r="58" spans="1:31" ht="11.25">
      <c r="B58" s="14"/>
      <c r="L58" s="14"/>
    </row>
    <row r="59" spans="1:31" ht="11.25">
      <c r="B59" s="14"/>
      <c r="L59" s="14"/>
    </row>
    <row r="60" spans="1:31" ht="11.25">
      <c r="B60" s="14"/>
      <c r="L60" s="14"/>
    </row>
    <row r="61" spans="1:31" s="2" customFormat="1">
      <c r="A61" s="28"/>
      <c r="B61" s="33"/>
      <c r="C61" s="28"/>
      <c r="D61" s="134" t="s">
        <v>48</v>
      </c>
      <c r="E61" s="135"/>
      <c r="F61" s="136" t="s">
        <v>49</v>
      </c>
      <c r="G61" s="134" t="s">
        <v>48</v>
      </c>
      <c r="H61" s="135"/>
      <c r="I61" s="135"/>
      <c r="J61" s="137" t="s">
        <v>49</v>
      </c>
      <c r="K61" s="13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1.25">
      <c r="B62" s="14"/>
      <c r="L62" s="14"/>
    </row>
    <row r="63" spans="1:31" ht="11.25">
      <c r="B63" s="14"/>
      <c r="L63" s="14"/>
    </row>
    <row r="64" spans="1:31" ht="11.25">
      <c r="B64" s="14"/>
      <c r="L64" s="14"/>
    </row>
    <row r="65" spans="1:31" s="2" customFormat="1">
      <c r="A65" s="28"/>
      <c r="B65" s="33"/>
      <c r="C65" s="28"/>
      <c r="D65" s="132" t="s">
        <v>50</v>
      </c>
      <c r="E65" s="138"/>
      <c r="F65" s="138"/>
      <c r="G65" s="132" t="s">
        <v>51</v>
      </c>
      <c r="H65" s="138"/>
      <c r="I65" s="138"/>
      <c r="J65" s="138"/>
      <c r="K65" s="13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1.25">
      <c r="B66" s="14"/>
      <c r="L66" s="14"/>
    </row>
    <row r="67" spans="1:31" ht="11.25">
      <c r="B67" s="14"/>
      <c r="L67" s="14"/>
    </row>
    <row r="68" spans="1:31" ht="11.25">
      <c r="B68" s="14"/>
      <c r="L68" s="14"/>
    </row>
    <row r="69" spans="1:31" ht="11.25">
      <c r="B69" s="14"/>
      <c r="L69" s="14"/>
    </row>
    <row r="70" spans="1:31" ht="11.25">
      <c r="B70" s="14"/>
      <c r="L70" s="14"/>
    </row>
    <row r="71" spans="1:31" ht="11.25">
      <c r="B71" s="14"/>
      <c r="L71" s="14"/>
    </row>
    <row r="72" spans="1:31" ht="11.25">
      <c r="B72" s="14"/>
      <c r="L72" s="14"/>
    </row>
    <row r="73" spans="1:31" ht="11.25">
      <c r="B73" s="14"/>
      <c r="L73" s="14"/>
    </row>
    <row r="74" spans="1:31" ht="11.25">
      <c r="B74" s="14"/>
      <c r="L74" s="14"/>
    </row>
    <row r="75" spans="1:31" ht="11.25">
      <c r="B75" s="14"/>
      <c r="L75" s="14"/>
    </row>
    <row r="76" spans="1:31" s="2" customFormat="1">
      <c r="A76" s="28"/>
      <c r="B76" s="33"/>
      <c r="C76" s="28"/>
      <c r="D76" s="134" t="s">
        <v>48</v>
      </c>
      <c r="E76" s="135"/>
      <c r="F76" s="136" t="s">
        <v>49</v>
      </c>
      <c r="G76" s="134" t="s">
        <v>48</v>
      </c>
      <c r="H76" s="135"/>
      <c r="I76" s="135"/>
      <c r="J76" s="137" t="s">
        <v>49</v>
      </c>
      <c r="K76" s="13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7" t="s">
        <v>103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16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30"/>
      <c r="D85" s="30"/>
      <c r="E85" s="242" t="str">
        <f>E7</f>
        <v>Údržba, opravy a odstraňování závad u ST PCE 2022-2023</v>
      </c>
      <c r="F85" s="243"/>
      <c r="G85" s="243"/>
      <c r="H85" s="243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3" t="s">
        <v>99</v>
      </c>
      <c r="D86" s="30"/>
      <c r="E86" s="30"/>
      <c r="F86" s="30"/>
      <c r="G86" s="30"/>
      <c r="H86" s="30"/>
      <c r="I86" s="30"/>
      <c r="J86" s="30"/>
      <c r="K86" s="30"/>
      <c r="L86" s="45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30"/>
      <c r="D87" s="30"/>
      <c r="E87" s="190" t="str">
        <f>E9</f>
        <v>VON - Vedlejší a ostatní ...</v>
      </c>
      <c r="F87" s="244"/>
      <c r="G87" s="244"/>
      <c r="H87" s="244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3" t="s">
        <v>20</v>
      </c>
      <c r="D89" s="30"/>
      <c r="E89" s="30"/>
      <c r="F89" s="21" t="str">
        <f>F12</f>
        <v xml:space="preserve"> </v>
      </c>
      <c r="G89" s="30"/>
      <c r="H89" s="30"/>
      <c r="I89" s="23" t="s">
        <v>22</v>
      </c>
      <c r="J89" s="60" t="str">
        <f>IF(J12="","",J12)</f>
        <v>14. 10. 2021</v>
      </c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3" t="s">
        <v>24</v>
      </c>
      <c r="D91" s="30"/>
      <c r="E91" s="30"/>
      <c r="F91" s="21" t="str">
        <f>E15</f>
        <v xml:space="preserve"> </v>
      </c>
      <c r="G91" s="30"/>
      <c r="H91" s="30"/>
      <c r="I91" s="23" t="s">
        <v>29</v>
      </c>
      <c r="J91" s="26" t="str">
        <f>E21</f>
        <v xml:space="preserve"> 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3" t="s">
        <v>27</v>
      </c>
      <c r="D92" s="30"/>
      <c r="E92" s="30"/>
      <c r="F92" s="21" t="str">
        <f>IF(E18="","",E18)</f>
        <v>Vyplň údaj</v>
      </c>
      <c r="G92" s="30"/>
      <c r="H92" s="30"/>
      <c r="I92" s="23" t="s">
        <v>31</v>
      </c>
      <c r="J92" s="26" t="str">
        <f>E24</f>
        <v xml:space="preserve"> </v>
      </c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43" t="s">
        <v>104</v>
      </c>
      <c r="D94" s="144"/>
      <c r="E94" s="144"/>
      <c r="F94" s="144"/>
      <c r="G94" s="144"/>
      <c r="H94" s="144"/>
      <c r="I94" s="144"/>
      <c r="J94" s="145" t="s">
        <v>105</v>
      </c>
      <c r="K94" s="144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46" t="s">
        <v>106</v>
      </c>
      <c r="D96" s="30"/>
      <c r="E96" s="30"/>
      <c r="F96" s="30"/>
      <c r="G96" s="30"/>
      <c r="H96" s="30"/>
      <c r="I96" s="30"/>
      <c r="J96" s="78">
        <f>J116</f>
        <v>0</v>
      </c>
      <c r="K96" s="30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1" t="s">
        <v>107</v>
      </c>
    </row>
    <row r="97" spans="1:31" s="2" customFormat="1" ht="21.7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31" s="2" customFormat="1" ht="6.95" customHeight="1">
      <c r="A98" s="28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102" spans="1:31" s="2" customFormat="1" ht="6.95" customHeight="1">
      <c r="A102" s="28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45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s="2" customFormat="1" ht="24.95" customHeight="1">
      <c r="A103" s="28"/>
      <c r="B103" s="29"/>
      <c r="C103" s="17" t="s">
        <v>108</v>
      </c>
      <c r="D103" s="30"/>
      <c r="E103" s="30"/>
      <c r="F103" s="30"/>
      <c r="G103" s="30"/>
      <c r="H103" s="30"/>
      <c r="I103" s="30"/>
      <c r="J103" s="30"/>
      <c r="K103" s="30"/>
      <c r="L103" s="45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6.95" customHeight="1">
      <c r="A104" s="28"/>
      <c r="B104" s="29"/>
      <c r="C104" s="30"/>
      <c r="D104" s="30"/>
      <c r="E104" s="30"/>
      <c r="F104" s="30"/>
      <c r="G104" s="30"/>
      <c r="H104" s="30"/>
      <c r="I104" s="30"/>
      <c r="J104" s="30"/>
      <c r="K104" s="30"/>
      <c r="L104" s="45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12" customHeight="1">
      <c r="A105" s="28"/>
      <c r="B105" s="29"/>
      <c r="C105" s="23" t="s">
        <v>16</v>
      </c>
      <c r="D105" s="30"/>
      <c r="E105" s="30"/>
      <c r="F105" s="30"/>
      <c r="G105" s="30"/>
      <c r="H105" s="30"/>
      <c r="I105" s="30"/>
      <c r="J105" s="30"/>
      <c r="K105" s="30"/>
      <c r="L105" s="45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6.5" customHeight="1">
      <c r="A106" s="28"/>
      <c r="B106" s="29"/>
      <c r="C106" s="30"/>
      <c r="D106" s="30"/>
      <c r="E106" s="242" t="str">
        <f>E7</f>
        <v>Údržba, opravy a odstraňování závad u ST PCE 2022-2023</v>
      </c>
      <c r="F106" s="243"/>
      <c r="G106" s="243"/>
      <c r="H106" s="243"/>
      <c r="I106" s="30"/>
      <c r="J106" s="30"/>
      <c r="K106" s="30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2" customHeight="1">
      <c r="A107" s="28"/>
      <c r="B107" s="29"/>
      <c r="C107" s="23" t="s">
        <v>99</v>
      </c>
      <c r="D107" s="30"/>
      <c r="E107" s="30"/>
      <c r="F107" s="30"/>
      <c r="G107" s="30"/>
      <c r="H107" s="30"/>
      <c r="I107" s="30"/>
      <c r="J107" s="30"/>
      <c r="K107" s="30"/>
      <c r="L107" s="4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6.5" customHeight="1">
      <c r="A108" s="28"/>
      <c r="B108" s="29"/>
      <c r="C108" s="30"/>
      <c r="D108" s="30"/>
      <c r="E108" s="190" t="str">
        <f>E9</f>
        <v>VON - Vedlejší a ostatní ...</v>
      </c>
      <c r="F108" s="244"/>
      <c r="G108" s="244"/>
      <c r="H108" s="244"/>
      <c r="I108" s="30"/>
      <c r="J108" s="30"/>
      <c r="K108" s="30"/>
      <c r="L108" s="4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6.95" customHeight="1">
      <c r="A109" s="28"/>
      <c r="B109" s="29"/>
      <c r="C109" s="30"/>
      <c r="D109" s="30"/>
      <c r="E109" s="30"/>
      <c r="F109" s="30"/>
      <c r="G109" s="30"/>
      <c r="H109" s="30"/>
      <c r="I109" s="30"/>
      <c r="J109" s="30"/>
      <c r="K109" s="30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>
      <c r="A110" s="28"/>
      <c r="B110" s="29"/>
      <c r="C110" s="23" t="s">
        <v>20</v>
      </c>
      <c r="D110" s="30"/>
      <c r="E110" s="30"/>
      <c r="F110" s="21" t="str">
        <f>F12</f>
        <v xml:space="preserve"> </v>
      </c>
      <c r="G110" s="30"/>
      <c r="H110" s="30"/>
      <c r="I110" s="23" t="s">
        <v>22</v>
      </c>
      <c r="J110" s="60" t="str">
        <f>IF(J12="","",J12)</f>
        <v>14. 10. 2021</v>
      </c>
      <c r="K110" s="30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5" customHeight="1">
      <c r="A111" s="28"/>
      <c r="B111" s="29"/>
      <c r="C111" s="30"/>
      <c r="D111" s="30"/>
      <c r="E111" s="30"/>
      <c r="F111" s="30"/>
      <c r="G111" s="30"/>
      <c r="H111" s="30"/>
      <c r="I111" s="30"/>
      <c r="J111" s="30"/>
      <c r="K111" s="30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5.2" customHeight="1">
      <c r="A112" s="28"/>
      <c r="B112" s="29"/>
      <c r="C112" s="23" t="s">
        <v>24</v>
      </c>
      <c r="D112" s="30"/>
      <c r="E112" s="30"/>
      <c r="F112" s="21" t="str">
        <f>E15</f>
        <v xml:space="preserve"> </v>
      </c>
      <c r="G112" s="30"/>
      <c r="H112" s="30"/>
      <c r="I112" s="23" t="s">
        <v>29</v>
      </c>
      <c r="J112" s="26" t="str">
        <f>E21</f>
        <v xml:space="preserve"> </v>
      </c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5.2" customHeight="1">
      <c r="A113" s="28"/>
      <c r="B113" s="29"/>
      <c r="C113" s="23" t="s">
        <v>27</v>
      </c>
      <c r="D113" s="30"/>
      <c r="E113" s="30"/>
      <c r="F113" s="21" t="str">
        <f>IF(E18="","",E18)</f>
        <v>Vyplň údaj</v>
      </c>
      <c r="G113" s="30"/>
      <c r="H113" s="30"/>
      <c r="I113" s="23" t="s">
        <v>31</v>
      </c>
      <c r="J113" s="26" t="str">
        <f>E24</f>
        <v xml:space="preserve"> </v>
      </c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0.35" customHeight="1">
      <c r="A114" s="28"/>
      <c r="B114" s="29"/>
      <c r="C114" s="30"/>
      <c r="D114" s="30"/>
      <c r="E114" s="30"/>
      <c r="F114" s="30"/>
      <c r="G114" s="30"/>
      <c r="H114" s="30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9" customFormat="1" ht="29.25" customHeight="1">
      <c r="A115" s="147"/>
      <c r="B115" s="148"/>
      <c r="C115" s="149" t="s">
        <v>109</v>
      </c>
      <c r="D115" s="150" t="s">
        <v>58</v>
      </c>
      <c r="E115" s="150" t="s">
        <v>54</v>
      </c>
      <c r="F115" s="150" t="s">
        <v>55</v>
      </c>
      <c r="G115" s="150" t="s">
        <v>110</v>
      </c>
      <c r="H115" s="150" t="s">
        <v>111</v>
      </c>
      <c r="I115" s="150" t="s">
        <v>112</v>
      </c>
      <c r="J115" s="150" t="s">
        <v>105</v>
      </c>
      <c r="K115" s="151" t="s">
        <v>113</v>
      </c>
      <c r="L115" s="152"/>
      <c r="M115" s="69" t="s">
        <v>1</v>
      </c>
      <c r="N115" s="70" t="s">
        <v>37</v>
      </c>
      <c r="O115" s="70" t="s">
        <v>114</v>
      </c>
      <c r="P115" s="70" t="s">
        <v>115</v>
      </c>
      <c r="Q115" s="70" t="s">
        <v>116</v>
      </c>
      <c r="R115" s="70" t="s">
        <v>117</v>
      </c>
      <c r="S115" s="70" t="s">
        <v>118</v>
      </c>
      <c r="T115" s="71" t="s">
        <v>119</v>
      </c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</row>
    <row r="116" spans="1:65" s="2" customFormat="1" ht="22.9" customHeight="1">
      <c r="A116" s="28"/>
      <c r="B116" s="29"/>
      <c r="C116" s="76" t="s">
        <v>120</v>
      </c>
      <c r="D116" s="30"/>
      <c r="E116" s="30"/>
      <c r="F116" s="30"/>
      <c r="G116" s="30"/>
      <c r="H116" s="30"/>
      <c r="I116" s="30"/>
      <c r="J116" s="153">
        <f>BK116</f>
        <v>0</v>
      </c>
      <c r="K116" s="30"/>
      <c r="L116" s="33"/>
      <c r="M116" s="72"/>
      <c r="N116" s="154"/>
      <c r="O116" s="73"/>
      <c r="P116" s="155">
        <f>SUM(P117:P124)</f>
        <v>0</v>
      </c>
      <c r="Q116" s="73"/>
      <c r="R116" s="155">
        <f>SUM(R117:R124)</f>
        <v>0</v>
      </c>
      <c r="S116" s="73"/>
      <c r="T116" s="156">
        <f>SUM(T117:T124)</f>
        <v>0</v>
      </c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T116" s="11" t="s">
        <v>72</v>
      </c>
      <c r="AU116" s="11" t="s">
        <v>107</v>
      </c>
      <c r="BK116" s="157">
        <f>SUM(BK117:BK124)</f>
        <v>0</v>
      </c>
    </row>
    <row r="117" spans="1:65" s="2" customFormat="1" ht="33" customHeight="1">
      <c r="A117" s="28"/>
      <c r="B117" s="29"/>
      <c r="C117" s="158" t="s">
        <v>80</v>
      </c>
      <c r="D117" s="158" t="s">
        <v>121</v>
      </c>
      <c r="E117" s="159" t="s">
        <v>7024</v>
      </c>
      <c r="F117" s="160" t="s">
        <v>7025</v>
      </c>
      <c r="G117" s="161" t="s">
        <v>7026</v>
      </c>
      <c r="H117" s="162">
        <v>250</v>
      </c>
      <c r="I117" s="163"/>
      <c r="J117" s="164">
        <f>ROUND(I117*H117,2)</f>
        <v>0</v>
      </c>
      <c r="K117" s="160" t="s">
        <v>6977</v>
      </c>
      <c r="L117" s="33"/>
      <c r="M117" s="165" t="s">
        <v>1</v>
      </c>
      <c r="N117" s="166" t="s">
        <v>38</v>
      </c>
      <c r="O117" s="65"/>
      <c r="P117" s="167">
        <f>O117*H117</f>
        <v>0</v>
      </c>
      <c r="Q117" s="167">
        <v>0</v>
      </c>
      <c r="R117" s="167">
        <f>Q117*H117</f>
        <v>0</v>
      </c>
      <c r="S117" s="167">
        <v>0</v>
      </c>
      <c r="T117" s="168">
        <f>S117*H117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R117" s="169" t="s">
        <v>125</v>
      </c>
      <c r="AT117" s="169" t="s">
        <v>121</v>
      </c>
      <c r="AU117" s="169" t="s">
        <v>73</v>
      </c>
      <c r="AY117" s="11" t="s">
        <v>126</v>
      </c>
      <c r="BE117" s="170">
        <f>IF(N117="základní",J117,0)</f>
        <v>0</v>
      </c>
      <c r="BF117" s="170">
        <f>IF(N117="snížená",J117,0)</f>
        <v>0</v>
      </c>
      <c r="BG117" s="170">
        <f>IF(N117="zákl. přenesená",J117,0)</f>
        <v>0</v>
      </c>
      <c r="BH117" s="170">
        <f>IF(N117="sníž. přenesená",J117,0)</f>
        <v>0</v>
      </c>
      <c r="BI117" s="170">
        <f>IF(N117="nulová",J117,0)</f>
        <v>0</v>
      </c>
      <c r="BJ117" s="11" t="s">
        <v>80</v>
      </c>
      <c r="BK117" s="170">
        <f>ROUND(I117*H117,2)</f>
        <v>0</v>
      </c>
      <c r="BL117" s="11" t="s">
        <v>125</v>
      </c>
      <c r="BM117" s="169" t="s">
        <v>82</v>
      </c>
    </row>
    <row r="118" spans="1:65" s="2" customFormat="1" ht="19.5">
      <c r="A118" s="28"/>
      <c r="B118" s="29"/>
      <c r="C118" s="30"/>
      <c r="D118" s="171" t="s">
        <v>128</v>
      </c>
      <c r="E118" s="30"/>
      <c r="F118" s="172" t="s">
        <v>7025</v>
      </c>
      <c r="G118" s="30"/>
      <c r="H118" s="30"/>
      <c r="I118" s="173"/>
      <c r="J118" s="30"/>
      <c r="K118" s="30"/>
      <c r="L118" s="33"/>
      <c r="M118" s="174"/>
      <c r="N118" s="175"/>
      <c r="O118" s="65"/>
      <c r="P118" s="65"/>
      <c r="Q118" s="65"/>
      <c r="R118" s="65"/>
      <c r="S118" s="65"/>
      <c r="T118" s="66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1" t="s">
        <v>128</v>
      </c>
      <c r="AU118" s="11" t="s">
        <v>73</v>
      </c>
    </row>
    <row r="119" spans="1:65" s="2" customFormat="1" ht="37.9" customHeight="1">
      <c r="A119" s="28"/>
      <c r="B119" s="29"/>
      <c r="C119" s="158" t="s">
        <v>82</v>
      </c>
      <c r="D119" s="158" t="s">
        <v>121</v>
      </c>
      <c r="E119" s="159" t="s">
        <v>7027</v>
      </c>
      <c r="F119" s="160" t="s">
        <v>7028</v>
      </c>
      <c r="G119" s="161" t="s">
        <v>7026</v>
      </c>
      <c r="H119" s="162">
        <v>100</v>
      </c>
      <c r="I119" s="163"/>
      <c r="J119" s="164">
        <f>ROUND(I119*H119,2)</f>
        <v>0</v>
      </c>
      <c r="K119" s="160" t="s">
        <v>6977</v>
      </c>
      <c r="L119" s="33"/>
      <c r="M119" s="165" t="s">
        <v>1</v>
      </c>
      <c r="N119" s="166" t="s">
        <v>38</v>
      </c>
      <c r="O119" s="65"/>
      <c r="P119" s="167">
        <f>O119*H119</f>
        <v>0</v>
      </c>
      <c r="Q119" s="167">
        <v>0</v>
      </c>
      <c r="R119" s="167">
        <f>Q119*H119</f>
        <v>0</v>
      </c>
      <c r="S119" s="167">
        <v>0</v>
      </c>
      <c r="T119" s="168">
        <f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69" t="s">
        <v>125</v>
      </c>
      <c r="AT119" s="169" t="s">
        <v>121</v>
      </c>
      <c r="AU119" s="169" t="s">
        <v>73</v>
      </c>
      <c r="AY119" s="11" t="s">
        <v>126</v>
      </c>
      <c r="BE119" s="170">
        <f>IF(N119="základní",J119,0)</f>
        <v>0</v>
      </c>
      <c r="BF119" s="170">
        <f>IF(N119="snížená",J119,0)</f>
        <v>0</v>
      </c>
      <c r="BG119" s="170">
        <f>IF(N119="zákl. přenesená",J119,0)</f>
        <v>0</v>
      </c>
      <c r="BH119" s="170">
        <f>IF(N119="sníž. přenesená",J119,0)</f>
        <v>0</v>
      </c>
      <c r="BI119" s="170">
        <f>IF(N119="nulová",J119,0)</f>
        <v>0</v>
      </c>
      <c r="BJ119" s="11" t="s">
        <v>80</v>
      </c>
      <c r="BK119" s="170">
        <f>ROUND(I119*H119,2)</f>
        <v>0</v>
      </c>
      <c r="BL119" s="11" t="s">
        <v>125</v>
      </c>
      <c r="BM119" s="169" t="s">
        <v>125</v>
      </c>
    </row>
    <row r="120" spans="1:65" s="2" customFormat="1" ht="19.5">
      <c r="A120" s="28"/>
      <c r="B120" s="29"/>
      <c r="C120" s="30"/>
      <c r="D120" s="171" t="s">
        <v>128</v>
      </c>
      <c r="E120" s="30"/>
      <c r="F120" s="172" t="s">
        <v>7028</v>
      </c>
      <c r="G120" s="30"/>
      <c r="H120" s="30"/>
      <c r="I120" s="173"/>
      <c r="J120" s="30"/>
      <c r="K120" s="30"/>
      <c r="L120" s="33"/>
      <c r="M120" s="174"/>
      <c r="N120" s="175"/>
      <c r="O120" s="65"/>
      <c r="P120" s="65"/>
      <c r="Q120" s="65"/>
      <c r="R120" s="65"/>
      <c r="S120" s="65"/>
      <c r="T120" s="66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T120" s="11" t="s">
        <v>128</v>
      </c>
      <c r="AU120" s="11" t="s">
        <v>73</v>
      </c>
    </row>
    <row r="121" spans="1:65" s="2" customFormat="1" ht="24.2" customHeight="1">
      <c r="A121" s="28"/>
      <c r="B121" s="29"/>
      <c r="C121" s="158" t="s">
        <v>133</v>
      </c>
      <c r="D121" s="158" t="s">
        <v>121</v>
      </c>
      <c r="E121" s="159" t="s">
        <v>7029</v>
      </c>
      <c r="F121" s="160" t="s">
        <v>7030</v>
      </c>
      <c r="G121" s="161" t="s">
        <v>7026</v>
      </c>
      <c r="H121" s="162">
        <v>100</v>
      </c>
      <c r="I121" s="163"/>
      <c r="J121" s="164">
        <f>ROUND(I121*H121,2)</f>
        <v>0</v>
      </c>
      <c r="K121" s="160" t="s">
        <v>6977</v>
      </c>
      <c r="L121" s="33"/>
      <c r="M121" s="165" t="s">
        <v>1</v>
      </c>
      <c r="N121" s="166" t="s">
        <v>38</v>
      </c>
      <c r="O121" s="65"/>
      <c r="P121" s="167">
        <f>O121*H121</f>
        <v>0</v>
      </c>
      <c r="Q121" s="167">
        <v>0</v>
      </c>
      <c r="R121" s="167">
        <f>Q121*H121</f>
        <v>0</v>
      </c>
      <c r="S121" s="167">
        <v>0</v>
      </c>
      <c r="T121" s="168">
        <f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69" t="s">
        <v>125</v>
      </c>
      <c r="AT121" s="169" t="s">
        <v>121</v>
      </c>
      <c r="AU121" s="169" t="s">
        <v>73</v>
      </c>
      <c r="AY121" s="11" t="s">
        <v>126</v>
      </c>
      <c r="BE121" s="170">
        <f>IF(N121="základní",J121,0)</f>
        <v>0</v>
      </c>
      <c r="BF121" s="170">
        <f>IF(N121="snížená",J121,0)</f>
        <v>0</v>
      </c>
      <c r="BG121" s="170">
        <f>IF(N121="zákl. přenesená",J121,0)</f>
        <v>0</v>
      </c>
      <c r="BH121" s="170">
        <f>IF(N121="sníž. přenesená",J121,0)</f>
        <v>0</v>
      </c>
      <c r="BI121" s="170">
        <f>IF(N121="nulová",J121,0)</f>
        <v>0</v>
      </c>
      <c r="BJ121" s="11" t="s">
        <v>80</v>
      </c>
      <c r="BK121" s="170">
        <f>ROUND(I121*H121,2)</f>
        <v>0</v>
      </c>
      <c r="BL121" s="11" t="s">
        <v>125</v>
      </c>
      <c r="BM121" s="169" t="s">
        <v>147</v>
      </c>
    </row>
    <row r="122" spans="1:65" s="2" customFormat="1" ht="19.5">
      <c r="A122" s="28"/>
      <c r="B122" s="29"/>
      <c r="C122" s="30"/>
      <c r="D122" s="171" t="s">
        <v>128</v>
      </c>
      <c r="E122" s="30"/>
      <c r="F122" s="172" t="s">
        <v>7030</v>
      </c>
      <c r="G122" s="30"/>
      <c r="H122" s="30"/>
      <c r="I122" s="173"/>
      <c r="J122" s="30"/>
      <c r="K122" s="30"/>
      <c r="L122" s="33"/>
      <c r="M122" s="174"/>
      <c r="N122" s="175"/>
      <c r="O122" s="65"/>
      <c r="P122" s="65"/>
      <c r="Q122" s="65"/>
      <c r="R122" s="65"/>
      <c r="S122" s="65"/>
      <c r="T122" s="66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1" t="s">
        <v>128</v>
      </c>
      <c r="AU122" s="11" t="s">
        <v>73</v>
      </c>
    </row>
    <row r="123" spans="1:65" s="2" customFormat="1" ht="24.2" customHeight="1">
      <c r="A123" s="28"/>
      <c r="B123" s="29"/>
      <c r="C123" s="158" t="s">
        <v>125</v>
      </c>
      <c r="D123" s="158" t="s">
        <v>121</v>
      </c>
      <c r="E123" s="159" t="s">
        <v>7013</v>
      </c>
      <c r="F123" s="160" t="s">
        <v>7031</v>
      </c>
      <c r="G123" s="161" t="s">
        <v>7032</v>
      </c>
      <c r="H123" s="162">
        <v>330</v>
      </c>
      <c r="I123" s="163"/>
      <c r="J123" s="164">
        <f>ROUND(I123*H123,2)</f>
        <v>0</v>
      </c>
      <c r="K123" s="160" t="s">
        <v>1</v>
      </c>
      <c r="L123" s="33"/>
      <c r="M123" s="165" t="s">
        <v>1</v>
      </c>
      <c r="N123" s="166" t="s">
        <v>38</v>
      </c>
      <c r="O123" s="65"/>
      <c r="P123" s="167">
        <f>O123*H123</f>
        <v>0</v>
      </c>
      <c r="Q123" s="167">
        <v>0</v>
      </c>
      <c r="R123" s="167">
        <f>Q123*H123</f>
        <v>0</v>
      </c>
      <c r="S123" s="167">
        <v>0</v>
      </c>
      <c r="T123" s="168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69" t="s">
        <v>125</v>
      </c>
      <c r="AT123" s="169" t="s">
        <v>121</v>
      </c>
      <c r="AU123" s="169" t="s">
        <v>73</v>
      </c>
      <c r="AY123" s="11" t="s">
        <v>126</v>
      </c>
      <c r="BE123" s="170">
        <f>IF(N123="základní",J123,0)</f>
        <v>0</v>
      </c>
      <c r="BF123" s="170">
        <f>IF(N123="snížená",J123,0)</f>
        <v>0</v>
      </c>
      <c r="BG123" s="170">
        <f>IF(N123="zákl. přenesená",J123,0)</f>
        <v>0</v>
      </c>
      <c r="BH123" s="170">
        <f>IF(N123="sníž. přenesená",J123,0)</f>
        <v>0</v>
      </c>
      <c r="BI123" s="170">
        <f>IF(N123="nulová",J123,0)</f>
        <v>0</v>
      </c>
      <c r="BJ123" s="11" t="s">
        <v>80</v>
      </c>
      <c r="BK123" s="170">
        <f>ROUND(I123*H123,2)</f>
        <v>0</v>
      </c>
      <c r="BL123" s="11" t="s">
        <v>125</v>
      </c>
      <c r="BM123" s="169" t="s">
        <v>156</v>
      </c>
    </row>
    <row r="124" spans="1:65" s="2" customFormat="1" ht="11.25">
      <c r="A124" s="28"/>
      <c r="B124" s="29"/>
      <c r="C124" s="30"/>
      <c r="D124" s="171" t="s">
        <v>128</v>
      </c>
      <c r="E124" s="30"/>
      <c r="F124" s="172" t="s">
        <v>7031</v>
      </c>
      <c r="G124" s="30"/>
      <c r="H124" s="30"/>
      <c r="I124" s="173"/>
      <c r="J124" s="30"/>
      <c r="K124" s="30"/>
      <c r="L124" s="33"/>
      <c r="M124" s="186"/>
      <c r="N124" s="187"/>
      <c r="O124" s="188"/>
      <c r="P124" s="188"/>
      <c r="Q124" s="188"/>
      <c r="R124" s="188"/>
      <c r="S124" s="188"/>
      <c r="T124" s="189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1" t="s">
        <v>128</v>
      </c>
      <c r="AU124" s="11" t="s">
        <v>73</v>
      </c>
    </row>
    <row r="125" spans="1:65" s="2" customFormat="1" ht="6.95" customHeight="1">
      <c r="A125" s="28"/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33"/>
      <c r="M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</sheetData>
  <sheetProtection algorithmName="SHA-512" hashValue="WH8qOXonNwHsu5HMYniEAySyStBdIfJaCdKhAAZMQwikicZyh61hoEbkhiRVMKxBDah50gtLg/wEfoIcPODuOA==" saltValue="J7H3fdOwSiJUukF6Pbz6uOp+Or1RJk0EoaMrSvV0ryZJ2qfa7EXTeXbjlj1shtuOnn7Yz8wHCTru1Yq4XsjDNw==" spinCount="100000" sheet="1" objects="1" scenarios="1" formatColumns="0" formatRows="0" autoFilter="0"/>
  <autoFilter ref="C115:K124" xr:uid="{00000000-0009-0000-0000-000004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PS 01.1 - Položky soustav...</vt:lpstr>
      <vt:lpstr>PS 01.2 - Položky soustav...</vt:lpstr>
      <vt:lpstr>SO 02 - Zimní údržba</vt:lpstr>
      <vt:lpstr>VON - Vedlejší a ostatní ...</vt:lpstr>
      <vt:lpstr>'PS 01.1 - Položky soustav...'!Názvy_tisku</vt:lpstr>
      <vt:lpstr>'PS 01.2 - Položky soustav...'!Názvy_tisku</vt:lpstr>
      <vt:lpstr>'Rekapitulace stavby'!Názvy_tisku</vt:lpstr>
      <vt:lpstr>'SO 02 - Zimní údržba'!Názvy_tisku</vt:lpstr>
      <vt:lpstr>'VON - Vedlejší a ostatní ...'!Názvy_tisku</vt:lpstr>
      <vt:lpstr>'PS 01.1 - Položky soustav...'!Oblast_tisku</vt:lpstr>
      <vt:lpstr>'PS 01.2 - Položky soustav...'!Oblast_tisku</vt:lpstr>
      <vt:lpstr>'Rekapitulace stavby'!Oblast_tisku</vt:lpstr>
      <vt:lpstr>'SO 02 - Zimní údržba'!Oblast_tisku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Desenský Jiří, DiS.</dc:creator>
  <cp:lastModifiedBy>Jirowetz Jan, Ing.</cp:lastModifiedBy>
  <dcterms:created xsi:type="dcterms:W3CDTF">2021-10-15T10:04:34Z</dcterms:created>
  <dcterms:modified xsi:type="dcterms:W3CDTF">2021-10-18T04:21:18Z</dcterms:modified>
</cp:coreProperties>
</file>